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grouperenault-my.sharepoint.com/personal/george-adrian_rusu_renault_com/Documents/Utile_Validare_Integrare/JAVA/Projects/CANINfile_Generator/compareDIDsEvolution/src/main/ExcelFiles/"/>
    </mc:Choice>
  </mc:AlternateContent>
  <xr:revisionPtr revIDLastSave="12" documentId="8_{9E867E8D-D712-448F-91B5-D239A269EB24}" xr6:coauthVersionLast="47" xr6:coauthVersionMax="47" xr10:uidLastSave="{37C95E92-E715-4EA0-B27E-7C798BDFABAC}"/>
  <bookViews>
    <workbookView minimized="1" xWindow="3120" yWindow="6810" windowWidth="21600" windowHeight="11385" firstSheet="1" activeTab="1" xr2:uid="{00000000-000D-0000-FFFF-FFFF00000000}"/>
  </bookViews>
  <sheets>
    <sheet name="FF" sheetId="1" state="hidden" r:id="rId1"/>
    <sheet name="DIDs" sheetId="23" r:id="rId2"/>
    <sheet name="VariablesNOK" sheetId="5" state="hidden" r:id="rId3"/>
    <sheet name="Etat_des_intégrations" sheetId="6" state="hidden" r:id="rId4"/>
    <sheet name="ListeDTC" sheetId="9" state="hidden" r:id="rId5"/>
    <sheet name="Règles" sheetId="10" state="hidden" r:id="rId6"/>
    <sheet name="MàJ MID - feuille de travail" sheetId="11" state="hidden" r:id="rId7"/>
  </sheets>
  <externalReferences>
    <externalReference r:id="rId8"/>
    <externalReference r:id="rId9"/>
  </externalReferences>
  <definedNames>
    <definedName name="_xlnm._FilterDatabase" localSheetId="1" hidden="1">DIDs!$A$1:$P$1311</definedName>
    <definedName name="_xlnm._FilterDatabase" localSheetId="0" hidden="1">FF!$A$1:$M$199</definedName>
    <definedName name="_xlnm._FilterDatabase" localSheetId="6" hidden="1">'MàJ MID - feuille de travail'!$E$1:$M$3351</definedName>
    <definedName name="_xlnm._FilterDatabase" localSheetId="2" hidden="1">VariablesNOK!$A$1:$V$18</definedName>
    <definedName name="_xlnm.Print_Area" localSheetId="4">ListeDTC!$A$2:$B$3031</definedName>
    <definedName name="_xlnm.Print_Area" localSheetId="2">VariablesNOK!$A$1:$L$21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54" i="23" l="1"/>
  <c r="L1154" i="23"/>
  <c r="K1154" i="23"/>
  <c r="M1153" i="23"/>
  <c r="L1153" i="23"/>
  <c r="K1153" i="23"/>
  <c r="M1150" i="23"/>
  <c r="L1150" i="23"/>
  <c r="K1150" i="23"/>
  <c r="M779" i="23"/>
  <c r="L779" i="23"/>
  <c r="F779" i="23"/>
  <c r="L3351" i="11"/>
  <c r="K3351" i="11"/>
  <c r="J3351" i="11"/>
  <c r="I3351" i="11"/>
  <c r="H3351" i="11"/>
  <c r="L3350" i="11"/>
  <c r="K3350" i="11"/>
  <c r="J3350" i="11"/>
  <c r="I3350" i="11"/>
  <c r="H3350" i="11"/>
  <c r="L3349" i="11"/>
  <c r="K3349" i="11"/>
  <c r="J3349" i="11"/>
  <c r="I3349" i="11"/>
  <c r="H3349" i="11"/>
  <c r="L3348" i="11"/>
  <c r="K3348" i="11"/>
  <c r="J3348" i="11"/>
  <c r="I3348" i="11"/>
  <c r="H3348" i="11"/>
  <c r="L3347" i="11"/>
  <c r="K3347" i="11"/>
  <c r="J3347" i="11"/>
  <c r="I3347" i="11"/>
  <c r="H3347" i="11"/>
  <c r="L3346" i="11"/>
  <c r="K3346" i="11"/>
  <c r="J3346" i="11"/>
  <c r="I3346" i="11"/>
  <c r="H3346" i="11"/>
  <c r="L3345" i="11"/>
  <c r="K3345" i="11"/>
  <c r="J3345" i="11"/>
  <c r="I3345" i="11"/>
  <c r="H3345" i="11"/>
  <c r="L3344" i="11"/>
  <c r="K3344" i="11"/>
  <c r="J3344" i="11"/>
  <c r="I3344" i="11"/>
  <c r="H3344" i="11"/>
  <c r="L3343" i="11"/>
  <c r="K3343" i="11"/>
  <c r="J3343" i="11"/>
  <c r="I3343" i="11"/>
  <c r="H3343" i="11"/>
  <c r="L3342" i="11"/>
  <c r="K3342" i="11"/>
  <c r="J3342" i="11"/>
  <c r="I3342" i="11"/>
  <c r="H3342" i="11"/>
  <c r="L3341" i="11"/>
  <c r="K3341" i="11"/>
  <c r="J3341" i="11"/>
  <c r="I3341" i="11"/>
  <c r="H3341" i="11"/>
  <c r="L3340" i="11"/>
  <c r="K3340" i="11"/>
  <c r="J3340" i="11"/>
  <c r="I3340" i="11"/>
  <c r="H3340" i="11"/>
  <c r="L3339" i="11"/>
  <c r="K3339" i="11"/>
  <c r="J3339" i="11"/>
  <c r="I3339" i="11"/>
  <c r="H3339" i="11"/>
  <c r="L3338" i="11"/>
  <c r="K3338" i="11"/>
  <c r="J3338" i="11"/>
  <c r="I3338" i="11"/>
  <c r="H3338" i="11"/>
  <c r="L3337" i="11"/>
  <c r="K3337" i="11"/>
  <c r="J3337" i="11"/>
  <c r="I3337" i="11"/>
  <c r="H3337" i="11"/>
  <c r="L3336" i="11"/>
  <c r="K3336" i="11"/>
  <c r="J3336" i="11"/>
  <c r="I3336" i="11"/>
  <c r="H3336" i="11"/>
  <c r="L3335" i="11"/>
  <c r="K3335" i="11"/>
  <c r="J3335" i="11"/>
  <c r="I3335" i="11"/>
  <c r="H3335" i="11"/>
  <c r="L3334" i="11"/>
  <c r="K3334" i="11"/>
  <c r="J3334" i="11"/>
  <c r="I3334" i="11"/>
  <c r="H3334" i="11"/>
  <c r="L3333" i="11"/>
  <c r="K3333" i="11"/>
  <c r="J3333" i="11"/>
  <c r="I3333" i="11"/>
  <c r="H3333" i="11"/>
  <c r="L3332" i="11"/>
  <c r="K3332" i="11"/>
  <c r="J3332" i="11"/>
  <c r="I3332" i="11"/>
  <c r="H3332" i="11"/>
  <c r="L3331" i="11"/>
  <c r="K3331" i="11"/>
  <c r="J3331" i="11"/>
  <c r="I3331" i="11"/>
  <c r="H3331" i="11"/>
  <c r="L3330" i="11"/>
  <c r="K3330" i="11"/>
  <c r="J3330" i="11"/>
  <c r="I3330" i="11"/>
  <c r="H3330" i="11"/>
  <c r="L3329" i="11"/>
  <c r="K3329" i="11"/>
  <c r="J3329" i="11"/>
  <c r="I3329" i="11"/>
  <c r="H3329" i="11"/>
  <c r="L3328" i="11"/>
  <c r="K3328" i="11"/>
  <c r="J3328" i="11"/>
  <c r="I3328" i="11"/>
  <c r="H3328" i="11"/>
  <c r="L3327" i="11"/>
  <c r="K3327" i="11"/>
  <c r="J3327" i="11"/>
  <c r="I3327" i="11"/>
  <c r="H3327" i="11"/>
  <c r="L3326" i="11"/>
  <c r="K3326" i="11"/>
  <c r="J3326" i="11"/>
  <c r="I3326" i="11"/>
  <c r="H3326" i="11"/>
  <c r="L3325" i="11"/>
  <c r="K3325" i="11"/>
  <c r="J3325" i="11"/>
  <c r="I3325" i="11"/>
  <c r="H3325" i="11"/>
  <c r="L3324" i="11"/>
  <c r="K3324" i="11"/>
  <c r="J3324" i="11"/>
  <c r="I3324" i="11"/>
  <c r="H3324" i="11"/>
  <c r="L3323" i="11"/>
  <c r="K3323" i="11"/>
  <c r="J3323" i="11"/>
  <c r="I3323" i="11"/>
  <c r="H3323" i="11"/>
  <c r="L3322" i="11"/>
  <c r="K3322" i="11"/>
  <c r="J3322" i="11"/>
  <c r="I3322" i="11"/>
  <c r="H3322" i="11"/>
  <c r="L3321" i="11"/>
  <c r="K3321" i="11"/>
  <c r="J3321" i="11"/>
  <c r="I3321" i="11"/>
  <c r="H3321" i="11"/>
  <c r="L3320" i="11"/>
  <c r="K3320" i="11"/>
  <c r="J3320" i="11"/>
  <c r="I3320" i="11"/>
  <c r="H3320" i="11"/>
  <c r="L3319" i="11"/>
  <c r="K3319" i="11"/>
  <c r="J3319" i="11"/>
  <c r="I3319" i="11"/>
  <c r="H3319" i="11"/>
  <c r="L3318" i="11"/>
  <c r="K3318" i="11"/>
  <c r="J3318" i="11"/>
  <c r="I3318" i="11"/>
  <c r="H3318" i="11"/>
  <c r="L3317" i="11"/>
  <c r="K3317" i="11"/>
  <c r="J3317" i="11"/>
  <c r="I3317" i="11"/>
  <c r="H3317" i="11"/>
  <c r="L3316" i="11"/>
  <c r="K3316" i="11"/>
  <c r="J3316" i="11"/>
  <c r="I3316" i="11"/>
  <c r="H3316" i="11"/>
  <c r="L3315" i="11"/>
  <c r="K3315" i="11"/>
  <c r="J3315" i="11"/>
  <c r="I3315" i="11"/>
  <c r="H3315" i="11"/>
  <c r="L3314" i="11"/>
  <c r="K3314" i="11"/>
  <c r="J3314" i="11"/>
  <c r="I3314" i="11"/>
  <c r="H3314" i="11"/>
  <c r="L3313" i="11"/>
  <c r="K3313" i="11"/>
  <c r="J3313" i="11"/>
  <c r="I3313" i="11"/>
  <c r="H3313" i="11"/>
  <c r="L3312" i="11"/>
  <c r="K3312" i="11"/>
  <c r="J3312" i="11"/>
  <c r="I3312" i="11"/>
  <c r="H3312" i="11"/>
  <c r="L3311" i="11"/>
  <c r="K3311" i="11"/>
  <c r="J3311" i="11"/>
  <c r="I3311" i="11"/>
  <c r="H3311" i="11"/>
  <c r="L3310" i="11"/>
  <c r="K3310" i="11"/>
  <c r="J3310" i="11"/>
  <c r="I3310" i="11"/>
  <c r="H3310" i="11"/>
  <c r="L3309" i="11"/>
  <c r="K3309" i="11"/>
  <c r="J3309" i="11"/>
  <c r="I3309" i="11"/>
  <c r="H3309" i="11"/>
  <c r="L3308" i="11"/>
  <c r="K3308" i="11"/>
  <c r="J3308" i="11"/>
  <c r="I3308" i="11"/>
  <c r="H3308" i="11"/>
  <c r="L3307" i="11"/>
  <c r="K3307" i="11"/>
  <c r="J3307" i="11"/>
  <c r="I3307" i="11"/>
  <c r="H3307" i="11"/>
  <c r="L3306" i="11"/>
  <c r="K3306" i="11"/>
  <c r="J3306" i="11"/>
  <c r="I3306" i="11"/>
  <c r="H3306" i="11"/>
  <c r="L3305" i="11"/>
  <c r="K3305" i="11"/>
  <c r="J3305" i="11"/>
  <c r="I3305" i="11"/>
  <c r="H3305" i="11"/>
  <c r="L3304" i="11"/>
  <c r="K3304" i="11"/>
  <c r="J3304" i="11"/>
  <c r="I3304" i="11"/>
  <c r="H3304" i="11"/>
  <c r="L3303" i="11"/>
  <c r="K3303" i="11"/>
  <c r="J3303" i="11"/>
  <c r="I3303" i="11"/>
  <c r="H3303" i="11"/>
  <c r="L3302" i="11"/>
  <c r="K3302" i="11"/>
  <c r="J3302" i="11"/>
  <c r="I3302" i="11"/>
  <c r="H3302" i="11"/>
  <c r="L3301" i="11"/>
  <c r="K3301" i="11"/>
  <c r="J3301" i="11"/>
  <c r="I3301" i="11"/>
  <c r="H3301" i="11"/>
  <c r="L3300" i="11"/>
  <c r="K3300" i="11"/>
  <c r="J3300" i="11"/>
  <c r="I3300" i="11"/>
  <c r="H3300" i="11"/>
  <c r="L3299" i="11"/>
  <c r="K3299" i="11"/>
  <c r="J3299" i="11"/>
  <c r="I3299" i="11"/>
  <c r="H3299" i="11"/>
  <c r="L3298" i="11"/>
  <c r="K3298" i="11"/>
  <c r="J3298" i="11"/>
  <c r="I3298" i="11"/>
  <c r="H3298" i="11"/>
  <c r="L3297" i="11"/>
  <c r="K3297" i="11"/>
  <c r="J3297" i="11"/>
  <c r="I3297" i="11"/>
  <c r="H3297" i="11"/>
  <c r="L3296" i="11"/>
  <c r="K3296" i="11"/>
  <c r="J3296" i="11"/>
  <c r="I3296" i="11"/>
  <c r="H3296" i="11"/>
  <c r="L3295" i="11"/>
  <c r="K3295" i="11"/>
  <c r="J3295" i="11"/>
  <c r="I3295" i="11"/>
  <c r="H3295" i="11"/>
  <c r="L3294" i="11"/>
  <c r="K3294" i="11"/>
  <c r="J3294" i="11"/>
  <c r="I3294" i="11"/>
  <c r="H3294" i="11"/>
  <c r="L3293" i="11"/>
  <c r="K3293" i="11"/>
  <c r="J3293" i="11"/>
  <c r="I3293" i="11"/>
  <c r="H3293" i="11"/>
  <c r="L3292" i="11"/>
  <c r="K3292" i="11"/>
  <c r="J3292" i="11"/>
  <c r="I3292" i="11"/>
  <c r="H3292" i="11"/>
  <c r="L3291" i="11"/>
  <c r="K3291" i="11"/>
  <c r="J3291" i="11"/>
  <c r="I3291" i="11"/>
  <c r="H3291" i="11"/>
  <c r="L3290" i="11"/>
  <c r="K3290" i="11"/>
  <c r="J3290" i="11"/>
  <c r="I3290" i="11"/>
  <c r="H3290" i="11"/>
  <c r="L3289" i="11"/>
  <c r="K3289" i="11"/>
  <c r="J3289" i="11"/>
  <c r="I3289" i="11"/>
  <c r="H3289" i="11"/>
  <c r="L3288" i="11"/>
  <c r="K3288" i="11"/>
  <c r="J3288" i="11"/>
  <c r="I3288" i="11"/>
  <c r="H3288" i="11"/>
  <c r="L3287" i="11"/>
  <c r="K3287" i="11"/>
  <c r="J3287" i="11"/>
  <c r="I3287" i="11"/>
  <c r="H3287" i="11"/>
  <c r="L3286" i="11"/>
  <c r="K3286" i="11"/>
  <c r="J3286" i="11"/>
  <c r="I3286" i="11"/>
  <c r="H3286" i="11"/>
  <c r="L3285" i="11"/>
  <c r="K3285" i="11"/>
  <c r="J3285" i="11"/>
  <c r="I3285" i="11"/>
  <c r="H3285" i="11"/>
  <c r="L3284" i="11"/>
  <c r="K3284" i="11"/>
  <c r="J3284" i="11"/>
  <c r="I3284" i="11"/>
  <c r="H3284" i="11"/>
  <c r="L3283" i="11"/>
  <c r="K3283" i="11"/>
  <c r="J3283" i="11"/>
  <c r="I3283" i="11"/>
  <c r="H3283" i="11"/>
  <c r="L3282" i="11"/>
  <c r="K3282" i="11"/>
  <c r="J3282" i="11"/>
  <c r="I3282" i="11"/>
  <c r="H3282" i="11"/>
  <c r="L3281" i="11"/>
  <c r="K3281" i="11"/>
  <c r="J3281" i="11"/>
  <c r="I3281" i="11"/>
  <c r="H3281" i="11"/>
  <c r="L3280" i="11"/>
  <c r="K3280" i="11"/>
  <c r="J3280" i="11"/>
  <c r="I3280" i="11"/>
  <c r="H3280" i="11"/>
  <c r="L3279" i="11"/>
  <c r="K3279" i="11"/>
  <c r="J3279" i="11"/>
  <c r="I3279" i="11"/>
  <c r="H3279" i="11"/>
  <c r="L3278" i="11"/>
  <c r="K3278" i="11"/>
  <c r="J3278" i="11"/>
  <c r="I3278" i="11"/>
  <c r="H3278" i="11"/>
  <c r="L3277" i="11"/>
  <c r="K3277" i="11"/>
  <c r="J3277" i="11"/>
  <c r="I3277" i="11"/>
  <c r="H3277" i="11"/>
  <c r="L3276" i="11"/>
  <c r="K3276" i="11"/>
  <c r="J3276" i="11"/>
  <c r="I3276" i="11"/>
  <c r="H3276" i="11"/>
  <c r="L3275" i="11"/>
  <c r="K3275" i="11"/>
  <c r="J3275" i="11"/>
  <c r="I3275" i="11"/>
  <c r="H3275" i="11"/>
  <c r="L3274" i="11"/>
  <c r="K3274" i="11"/>
  <c r="J3274" i="11"/>
  <c r="I3274" i="11"/>
  <c r="H3274" i="11"/>
  <c r="L3273" i="11"/>
  <c r="K3273" i="11"/>
  <c r="J3273" i="11"/>
  <c r="I3273" i="11"/>
  <c r="H3273" i="11"/>
  <c r="L3272" i="11"/>
  <c r="K3272" i="11"/>
  <c r="J3272" i="11"/>
  <c r="I3272" i="11"/>
  <c r="H3272" i="11"/>
  <c r="L3271" i="11"/>
  <c r="K3271" i="11"/>
  <c r="J3271" i="11"/>
  <c r="I3271" i="11"/>
  <c r="H3271" i="11"/>
  <c r="L3270" i="11"/>
  <c r="K3270" i="11"/>
  <c r="J3270" i="11"/>
  <c r="I3270" i="11"/>
  <c r="H3270" i="11"/>
  <c r="L3269" i="11"/>
  <c r="K3269" i="11"/>
  <c r="J3269" i="11"/>
  <c r="I3269" i="11"/>
  <c r="H3269" i="11"/>
  <c r="L3268" i="11"/>
  <c r="K3268" i="11"/>
  <c r="J3268" i="11"/>
  <c r="I3268" i="11"/>
  <c r="H3268" i="11"/>
  <c r="L3267" i="11"/>
  <c r="K3267" i="11"/>
  <c r="J3267" i="11"/>
  <c r="I3267" i="11"/>
  <c r="H3267" i="11"/>
  <c r="L3266" i="11"/>
  <c r="K3266" i="11"/>
  <c r="J3266" i="11"/>
  <c r="I3266" i="11"/>
  <c r="H3266" i="11"/>
  <c r="L3265" i="11"/>
  <c r="K3265" i="11"/>
  <c r="J3265" i="11"/>
  <c r="I3265" i="11"/>
  <c r="H3265" i="11"/>
  <c r="L3264" i="11"/>
  <c r="K3264" i="11"/>
  <c r="J3264" i="11"/>
  <c r="I3264" i="11"/>
  <c r="H3264" i="11"/>
  <c r="L3263" i="11"/>
  <c r="K3263" i="11"/>
  <c r="J3263" i="11"/>
  <c r="I3263" i="11"/>
  <c r="H3263" i="11"/>
  <c r="L3262" i="11"/>
  <c r="K3262" i="11"/>
  <c r="J3262" i="11"/>
  <c r="I3262" i="11"/>
  <c r="H3262" i="11"/>
  <c r="L3261" i="11"/>
  <c r="K3261" i="11"/>
  <c r="J3261" i="11"/>
  <c r="I3261" i="11"/>
  <c r="H3261" i="11"/>
  <c r="L3260" i="11"/>
  <c r="K3260" i="11"/>
  <c r="J3260" i="11"/>
  <c r="I3260" i="11"/>
  <c r="H3260" i="11"/>
  <c r="L3259" i="11"/>
  <c r="K3259" i="11"/>
  <c r="J3259" i="11"/>
  <c r="I3259" i="11"/>
  <c r="H3259" i="11"/>
  <c r="L3258" i="11"/>
  <c r="K3258" i="11"/>
  <c r="J3258" i="11"/>
  <c r="I3258" i="11"/>
  <c r="H3258" i="11"/>
  <c r="L3257" i="11"/>
  <c r="K3257" i="11"/>
  <c r="J3257" i="11"/>
  <c r="I3257" i="11"/>
  <c r="H3257" i="11"/>
  <c r="L3256" i="11"/>
  <c r="K3256" i="11"/>
  <c r="J3256" i="11"/>
  <c r="I3256" i="11"/>
  <c r="H3256" i="11"/>
  <c r="M3255" i="11"/>
  <c r="L3255" i="11"/>
  <c r="K3255" i="11"/>
  <c r="J3255" i="11"/>
  <c r="I3255" i="11"/>
  <c r="H3255" i="11"/>
  <c r="L3254" i="11"/>
  <c r="K3254" i="11"/>
  <c r="J3254" i="11"/>
  <c r="I3254" i="11"/>
  <c r="H3254" i="11"/>
  <c r="L3253" i="11"/>
  <c r="K3253" i="11"/>
  <c r="J3253" i="11"/>
  <c r="I3253" i="11"/>
  <c r="H3253" i="11"/>
  <c r="L3252" i="11"/>
  <c r="K3252" i="11"/>
  <c r="J3252" i="11"/>
  <c r="I3252" i="11"/>
  <c r="H3252" i="11"/>
  <c r="L3251" i="11"/>
  <c r="K3251" i="11"/>
  <c r="J3251" i="11"/>
  <c r="I3251" i="11"/>
  <c r="H3251" i="11"/>
  <c r="L3250" i="11"/>
  <c r="K3250" i="11"/>
  <c r="J3250" i="11"/>
  <c r="I3250" i="11"/>
  <c r="H3250" i="11"/>
  <c r="L3249" i="11"/>
  <c r="K3249" i="11"/>
  <c r="J3249" i="11"/>
  <c r="I3249" i="11"/>
  <c r="H3249" i="11"/>
  <c r="L3248" i="11"/>
  <c r="K3248" i="11"/>
  <c r="J3248" i="11"/>
  <c r="I3248" i="11"/>
  <c r="H3248" i="11"/>
  <c r="L3247" i="11"/>
  <c r="K3247" i="11"/>
  <c r="J3247" i="11"/>
  <c r="I3247" i="11"/>
  <c r="H3247" i="11"/>
  <c r="L3246" i="11"/>
  <c r="K3246" i="11"/>
  <c r="J3246" i="11"/>
  <c r="I3246" i="11"/>
  <c r="H3246" i="11"/>
  <c r="L3245" i="11"/>
  <c r="K3245" i="11"/>
  <c r="J3245" i="11"/>
  <c r="I3245" i="11"/>
  <c r="H3245" i="11"/>
  <c r="L3244" i="11"/>
  <c r="K3244" i="11"/>
  <c r="J3244" i="11"/>
  <c r="I3244" i="11"/>
  <c r="H3244" i="11"/>
  <c r="L3243" i="11"/>
  <c r="K3243" i="11"/>
  <c r="J3243" i="11"/>
  <c r="I3243" i="11"/>
  <c r="H3243" i="11"/>
  <c r="L3242" i="11"/>
  <c r="K3242" i="11"/>
  <c r="J3242" i="11"/>
  <c r="I3242" i="11"/>
  <c r="H3242" i="11"/>
  <c r="L3241" i="11"/>
  <c r="K3241" i="11"/>
  <c r="J3241" i="11"/>
  <c r="I3241" i="11"/>
  <c r="H3241" i="11"/>
  <c r="L3240" i="11"/>
  <c r="K3240" i="11"/>
  <c r="J3240" i="11"/>
  <c r="I3240" i="11"/>
  <c r="H3240" i="11"/>
  <c r="L3239" i="11"/>
  <c r="K3239" i="11"/>
  <c r="J3239" i="11"/>
  <c r="I3239" i="11"/>
  <c r="H3239" i="11"/>
  <c r="L3238" i="11"/>
  <c r="K3238" i="11"/>
  <c r="J3238" i="11"/>
  <c r="I3238" i="11"/>
  <c r="H3238" i="11"/>
  <c r="L3237" i="11"/>
  <c r="K3237" i="11"/>
  <c r="J3237" i="11"/>
  <c r="I3237" i="11"/>
  <c r="H3237" i="11"/>
  <c r="L3236" i="11"/>
  <c r="K3236" i="11"/>
  <c r="J3236" i="11"/>
  <c r="I3236" i="11"/>
  <c r="H3236" i="11"/>
  <c r="L3235" i="11"/>
  <c r="K3235" i="11"/>
  <c r="J3235" i="11"/>
  <c r="I3235" i="11"/>
  <c r="H3235" i="11"/>
  <c r="L3234" i="11"/>
  <c r="K3234" i="11"/>
  <c r="J3234" i="11"/>
  <c r="I3234" i="11"/>
  <c r="H3234" i="11"/>
  <c r="L3233" i="11"/>
  <c r="K3233" i="11"/>
  <c r="J3233" i="11"/>
  <c r="I3233" i="11"/>
  <c r="H3233" i="11"/>
  <c r="M3232" i="11"/>
  <c r="L3232" i="11"/>
  <c r="K3232" i="11"/>
  <c r="J3232" i="11"/>
  <c r="I3232" i="11"/>
  <c r="H3232" i="11"/>
  <c r="L3231" i="11"/>
  <c r="K3231" i="11"/>
  <c r="J3231" i="11"/>
  <c r="I3231" i="11"/>
  <c r="H3231" i="11"/>
  <c r="L3230" i="11"/>
  <c r="K3230" i="11"/>
  <c r="J3230" i="11"/>
  <c r="I3230" i="11"/>
  <c r="H3230" i="11"/>
  <c r="L3229" i="11"/>
  <c r="K3229" i="11"/>
  <c r="J3229" i="11"/>
  <c r="I3229" i="11"/>
  <c r="H3229" i="11"/>
  <c r="L3228" i="11"/>
  <c r="K3228" i="11"/>
  <c r="J3228" i="11"/>
  <c r="I3228" i="11"/>
  <c r="H3228" i="11"/>
  <c r="M3227" i="11"/>
  <c r="L3227" i="11"/>
  <c r="K3227" i="11"/>
  <c r="J3227" i="11"/>
  <c r="I3227" i="11"/>
  <c r="H3227" i="11"/>
  <c r="M3226" i="11"/>
  <c r="L3226" i="11"/>
  <c r="K3226" i="11"/>
  <c r="J3226" i="11"/>
  <c r="I3226" i="11"/>
  <c r="H3226" i="11"/>
  <c r="M3225" i="11"/>
  <c r="L3225" i="11"/>
  <c r="K3225" i="11"/>
  <c r="J3225" i="11"/>
  <c r="I3225" i="11"/>
  <c r="H3225" i="11"/>
  <c r="L3224" i="11"/>
  <c r="K3224" i="11"/>
  <c r="J3224" i="11"/>
  <c r="I3224" i="11"/>
  <c r="H3224" i="11"/>
  <c r="L3223" i="11"/>
  <c r="K3223" i="11"/>
  <c r="J3223" i="11"/>
  <c r="I3223" i="11"/>
  <c r="H3223" i="11"/>
  <c r="L3222" i="11"/>
  <c r="K3222" i="11"/>
  <c r="J3222" i="11"/>
  <c r="I3222" i="11"/>
  <c r="H3222" i="11"/>
  <c r="L3221" i="11"/>
  <c r="K3221" i="11"/>
  <c r="J3221" i="11"/>
  <c r="I3221" i="11"/>
  <c r="H3221" i="11"/>
  <c r="L3220" i="11"/>
  <c r="K3220" i="11"/>
  <c r="J3220" i="11"/>
  <c r="I3220" i="11"/>
  <c r="H3220" i="11"/>
  <c r="L3219" i="11"/>
  <c r="K3219" i="11"/>
  <c r="J3219" i="11"/>
  <c r="I3219" i="11"/>
  <c r="H3219" i="11"/>
  <c r="L3218" i="11"/>
  <c r="K3218" i="11"/>
  <c r="J3218" i="11"/>
  <c r="I3218" i="11"/>
  <c r="H3218" i="11"/>
  <c r="M3217" i="11"/>
  <c r="L3217" i="11"/>
  <c r="K3217" i="11"/>
  <c r="J3217" i="11"/>
  <c r="I3217" i="11"/>
  <c r="H3217" i="11"/>
  <c r="M3216" i="11"/>
  <c r="L3216" i="11"/>
  <c r="K3216" i="11"/>
  <c r="J3216" i="11"/>
  <c r="I3216" i="11"/>
  <c r="H3216" i="11"/>
  <c r="L3215" i="11"/>
  <c r="K3215" i="11"/>
  <c r="J3215" i="11"/>
  <c r="I3215" i="11"/>
  <c r="H3215" i="11"/>
  <c r="L3214" i="11"/>
  <c r="K3214" i="11"/>
  <c r="J3214" i="11"/>
  <c r="I3214" i="11"/>
  <c r="H3214" i="11"/>
  <c r="L3213" i="11"/>
  <c r="K3213" i="11"/>
  <c r="J3213" i="11"/>
  <c r="I3213" i="11"/>
  <c r="H3213" i="11"/>
  <c r="L3212" i="11"/>
  <c r="K3212" i="11"/>
  <c r="J3212" i="11"/>
  <c r="I3212" i="11"/>
  <c r="H3212" i="11"/>
  <c r="L3211" i="11"/>
  <c r="K3211" i="11"/>
  <c r="J3211" i="11"/>
  <c r="I3211" i="11"/>
  <c r="H3211" i="11"/>
  <c r="M3210" i="11"/>
  <c r="L3210" i="11"/>
  <c r="K3210" i="11"/>
  <c r="J3210" i="11"/>
  <c r="I3210" i="11"/>
  <c r="H3210" i="11"/>
  <c r="M3209" i="11"/>
  <c r="L3209" i="11"/>
  <c r="K3209" i="11"/>
  <c r="J3209" i="11"/>
  <c r="I3209" i="11"/>
  <c r="H3209" i="11"/>
  <c r="L3208" i="11"/>
  <c r="K3208" i="11"/>
  <c r="J3208" i="11"/>
  <c r="I3208" i="11"/>
  <c r="H3208" i="11"/>
  <c r="L3207" i="11"/>
  <c r="K3207" i="11"/>
  <c r="J3207" i="11"/>
  <c r="I3207" i="11"/>
  <c r="H3207" i="11"/>
  <c r="L3206" i="11"/>
  <c r="K3206" i="11"/>
  <c r="J3206" i="11"/>
  <c r="I3206" i="11"/>
  <c r="H3206" i="11"/>
  <c r="L3205" i="11"/>
  <c r="K3205" i="11"/>
  <c r="J3205" i="11"/>
  <c r="I3205" i="11"/>
  <c r="H3205" i="11"/>
  <c r="L3204" i="11"/>
  <c r="K3204" i="11"/>
  <c r="J3204" i="11"/>
  <c r="I3204" i="11"/>
  <c r="H3204" i="11"/>
  <c r="L3203" i="11"/>
  <c r="K3203" i="11"/>
  <c r="J3203" i="11"/>
  <c r="I3203" i="11"/>
  <c r="H3203" i="11"/>
  <c r="L3202" i="11"/>
  <c r="K3202" i="11"/>
  <c r="J3202" i="11"/>
  <c r="I3202" i="11"/>
  <c r="H3202" i="11"/>
  <c r="L3201" i="11"/>
  <c r="K3201" i="11"/>
  <c r="J3201" i="11"/>
  <c r="I3201" i="11"/>
  <c r="H3201" i="11"/>
  <c r="L3200" i="11"/>
  <c r="K3200" i="11"/>
  <c r="J3200" i="11"/>
  <c r="I3200" i="11"/>
  <c r="H3200" i="11"/>
  <c r="L3199" i="11"/>
  <c r="K3199" i="11"/>
  <c r="J3199" i="11"/>
  <c r="I3199" i="11"/>
  <c r="H3199" i="11"/>
  <c r="L3198" i="11"/>
  <c r="K3198" i="11"/>
  <c r="J3198" i="11"/>
  <c r="I3198" i="11"/>
  <c r="H3198" i="11"/>
  <c r="L3197" i="11"/>
  <c r="K3197" i="11"/>
  <c r="J3197" i="11"/>
  <c r="I3197" i="11"/>
  <c r="H3197" i="11"/>
  <c r="L3196" i="11"/>
  <c r="K3196" i="11"/>
  <c r="J3196" i="11"/>
  <c r="I3196" i="11"/>
  <c r="H3196" i="11"/>
  <c r="L3195" i="11"/>
  <c r="K3195" i="11"/>
  <c r="J3195" i="11"/>
  <c r="I3195" i="11"/>
  <c r="H3195" i="11"/>
  <c r="L3194" i="11"/>
  <c r="K3194" i="11"/>
  <c r="J3194" i="11"/>
  <c r="I3194" i="11"/>
  <c r="H3194" i="11"/>
  <c r="L3193" i="11"/>
  <c r="K3193" i="11"/>
  <c r="J3193" i="11"/>
  <c r="I3193" i="11"/>
  <c r="H3193" i="11"/>
  <c r="L3192" i="11"/>
  <c r="K3192" i="11"/>
  <c r="J3192" i="11"/>
  <c r="I3192" i="11"/>
  <c r="H3192" i="11"/>
  <c r="L3191" i="11"/>
  <c r="K3191" i="11"/>
  <c r="J3191" i="11"/>
  <c r="I3191" i="11"/>
  <c r="H3191" i="11"/>
  <c r="L3190" i="11"/>
  <c r="K3190" i="11"/>
  <c r="J3190" i="11"/>
  <c r="I3190" i="11"/>
  <c r="H3190" i="11"/>
  <c r="L3189" i="11"/>
  <c r="K3189" i="11"/>
  <c r="J3189" i="11"/>
  <c r="I3189" i="11"/>
  <c r="H3189" i="11"/>
  <c r="L3188" i="11"/>
  <c r="K3188" i="11"/>
  <c r="J3188" i="11"/>
  <c r="I3188" i="11"/>
  <c r="H3188" i="11"/>
  <c r="L3187" i="11"/>
  <c r="K3187" i="11"/>
  <c r="J3187" i="11"/>
  <c r="I3187" i="11"/>
  <c r="H3187" i="11"/>
  <c r="L3186" i="11"/>
  <c r="K3186" i="11"/>
  <c r="J3186" i="11"/>
  <c r="I3186" i="11"/>
  <c r="H3186" i="11"/>
  <c r="L3185" i="11"/>
  <c r="K3185" i="11"/>
  <c r="J3185" i="11"/>
  <c r="I3185" i="11"/>
  <c r="H3185" i="11"/>
  <c r="L3184" i="11"/>
  <c r="K3184" i="11"/>
  <c r="J3184" i="11"/>
  <c r="I3184" i="11"/>
  <c r="H3184" i="11"/>
  <c r="L3183" i="11"/>
  <c r="K3183" i="11"/>
  <c r="J3183" i="11"/>
  <c r="I3183" i="11"/>
  <c r="H3183" i="11"/>
  <c r="L3182" i="11"/>
  <c r="K3182" i="11"/>
  <c r="J3182" i="11"/>
  <c r="I3182" i="11"/>
  <c r="H3182" i="11"/>
  <c r="L3181" i="11"/>
  <c r="K3181" i="11"/>
  <c r="J3181" i="11"/>
  <c r="I3181" i="11"/>
  <c r="H3181" i="11"/>
  <c r="L3180" i="11"/>
  <c r="K3180" i="11"/>
  <c r="J3180" i="11"/>
  <c r="I3180" i="11"/>
  <c r="H3180" i="11"/>
  <c r="L3179" i="11"/>
  <c r="K3179" i="11"/>
  <c r="J3179" i="11"/>
  <c r="I3179" i="11"/>
  <c r="H3179" i="11"/>
  <c r="L3178" i="11"/>
  <c r="K3178" i="11"/>
  <c r="J3178" i="11"/>
  <c r="I3178" i="11"/>
  <c r="H3178" i="11"/>
  <c r="L3177" i="11"/>
  <c r="K3177" i="11"/>
  <c r="J3177" i="11"/>
  <c r="I3177" i="11"/>
  <c r="H3177" i="11"/>
  <c r="L3176" i="11"/>
  <c r="K3176" i="11"/>
  <c r="J3176" i="11"/>
  <c r="I3176" i="11"/>
  <c r="H3176" i="11"/>
  <c r="L3175" i="11"/>
  <c r="K3175" i="11"/>
  <c r="J3175" i="11"/>
  <c r="I3175" i="11"/>
  <c r="H3175" i="11"/>
  <c r="L3174" i="11"/>
  <c r="K3174" i="11"/>
  <c r="J3174" i="11"/>
  <c r="I3174" i="11"/>
  <c r="H3174" i="11"/>
  <c r="L3173" i="11"/>
  <c r="K3173" i="11"/>
  <c r="J3173" i="11"/>
  <c r="I3173" i="11"/>
  <c r="H3173" i="11"/>
  <c r="L3172" i="11"/>
  <c r="K3172" i="11"/>
  <c r="J3172" i="11"/>
  <c r="I3172" i="11"/>
  <c r="H3172" i="11"/>
  <c r="L3171" i="11"/>
  <c r="K3171" i="11"/>
  <c r="J3171" i="11"/>
  <c r="I3171" i="11"/>
  <c r="H3171" i="11"/>
  <c r="L3170" i="11"/>
  <c r="K3170" i="11"/>
  <c r="J3170" i="11"/>
  <c r="I3170" i="11"/>
  <c r="H3170" i="11"/>
  <c r="L3169" i="11"/>
  <c r="K3169" i="11"/>
  <c r="J3169" i="11"/>
  <c r="I3169" i="11"/>
  <c r="H3169" i="11"/>
  <c r="L3168" i="11"/>
  <c r="K3168" i="11"/>
  <c r="J3168" i="11"/>
  <c r="I3168" i="11"/>
  <c r="H3168" i="11"/>
  <c r="L3167" i="11"/>
  <c r="K3167" i="11"/>
  <c r="J3167" i="11"/>
  <c r="I3167" i="11"/>
  <c r="H3167" i="11"/>
  <c r="L3166" i="11"/>
  <c r="K3166" i="11"/>
  <c r="J3166" i="11"/>
  <c r="I3166" i="11"/>
  <c r="H3166" i="11"/>
  <c r="L3165" i="11"/>
  <c r="K3165" i="11"/>
  <c r="J3165" i="11"/>
  <c r="I3165" i="11"/>
  <c r="H3165" i="11"/>
  <c r="L3164" i="11"/>
  <c r="K3164" i="11"/>
  <c r="J3164" i="11"/>
  <c r="I3164" i="11"/>
  <c r="H3164" i="11"/>
  <c r="L3163" i="11"/>
  <c r="K3163" i="11"/>
  <c r="J3163" i="11"/>
  <c r="I3163" i="11"/>
  <c r="H3163" i="11"/>
  <c r="L3162" i="11"/>
  <c r="K3162" i="11"/>
  <c r="J3162" i="11"/>
  <c r="I3162" i="11"/>
  <c r="H3162" i="11"/>
  <c r="L3161" i="11"/>
  <c r="K3161" i="11"/>
  <c r="J3161" i="11"/>
  <c r="I3161" i="11"/>
  <c r="H3161" i="11"/>
  <c r="L3160" i="11"/>
  <c r="K3160" i="11"/>
  <c r="J3160" i="11"/>
  <c r="I3160" i="11"/>
  <c r="H3160" i="11"/>
  <c r="L3159" i="11"/>
  <c r="K3159" i="11"/>
  <c r="J3159" i="11"/>
  <c r="I3159" i="11"/>
  <c r="H3159" i="11"/>
  <c r="L3158" i="11"/>
  <c r="K3158" i="11"/>
  <c r="J3158" i="11"/>
  <c r="I3158" i="11"/>
  <c r="H3158" i="11"/>
  <c r="L3157" i="11"/>
  <c r="K3157" i="11"/>
  <c r="J3157" i="11"/>
  <c r="I3157" i="11"/>
  <c r="H3157" i="11"/>
  <c r="L3156" i="11"/>
  <c r="K3156" i="11"/>
  <c r="J3156" i="11"/>
  <c r="I3156" i="11"/>
  <c r="H3156" i="11"/>
  <c r="L3155" i="11"/>
  <c r="K3155" i="11"/>
  <c r="J3155" i="11"/>
  <c r="I3155" i="11"/>
  <c r="H3155" i="11"/>
  <c r="L3154" i="11"/>
  <c r="K3154" i="11"/>
  <c r="J3154" i="11"/>
  <c r="I3154" i="11"/>
  <c r="H3154" i="11"/>
  <c r="L3153" i="11"/>
  <c r="K3153" i="11"/>
  <c r="J3153" i="11"/>
  <c r="I3153" i="11"/>
  <c r="H3153" i="11"/>
  <c r="L3152" i="11"/>
  <c r="K3152" i="11"/>
  <c r="J3152" i="11"/>
  <c r="I3152" i="11"/>
  <c r="H3152" i="11"/>
  <c r="L3151" i="11"/>
  <c r="K3151" i="11"/>
  <c r="J3151" i="11"/>
  <c r="I3151" i="11"/>
  <c r="H3151" i="11"/>
  <c r="L3150" i="11"/>
  <c r="K3150" i="11"/>
  <c r="J3150" i="11"/>
  <c r="I3150" i="11"/>
  <c r="H3150" i="11"/>
  <c r="L3149" i="11"/>
  <c r="K3149" i="11"/>
  <c r="J3149" i="11"/>
  <c r="I3149" i="11"/>
  <c r="H3149" i="11"/>
  <c r="L3148" i="11"/>
  <c r="K3148" i="11"/>
  <c r="J3148" i="11"/>
  <c r="I3148" i="11"/>
  <c r="H3148" i="11"/>
  <c r="L3147" i="11"/>
  <c r="K3147" i="11"/>
  <c r="J3147" i="11"/>
  <c r="I3147" i="11"/>
  <c r="H3147" i="11"/>
  <c r="L3146" i="11"/>
  <c r="K3146" i="11"/>
  <c r="J3146" i="11"/>
  <c r="I3146" i="11"/>
  <c r="H3146" i="11"/>
  <c r="L3145" i="11"/>
  <c r="K3145" i="11"/>
  <c r="J3145" i="11"/>
  <c r="I3145" i="11"/>
  <c r="H3145" i="11"/>
  <c r="L3144" i="11"/>
  <c r="K3144" i="11"/>
  <c r="J3144" i="11"/>
  <c r="I3144" i="11"/>
  <c r="H3144" i="11"/>
  <c r="L3143" i="11"/>
  <c r="K3143" i="11"/>
  <c r="J3143" i="11"/>
  <c r="I3143" i="11"/>
  <c r="H3143" i="11"/>
  <c r="L3142" i="11"/>
  <c r="K3142" i="11"/>
  <c r="J3142" i="11"/>
  <c r="I3142" i="11"/>
  <c r="H3142" i="11"/>
  <c r="L3141" i="11"/>
  <c r="K3141" i="11"/>
  <c r="J3141" i="11"/>
  <c r="I3141" i="11"/>
  <c r="H3141" i="11"/>
  <c r="L3140" i="11"/>
  <c r="K3140" i="11"/>
  <c r="J3140" i="11"/>
  <c r="I3140" i="11"/>
  <c r="H3140" i="11"/>
  <c r="L3139" i="11"/>
  <c r="K3139" i="11"/>
  <c r="J3139" i="11"/>
  <c r="I3139" i="11"/>
  <c r="H3139" i="11"/>
  <c r="L3138" i="11"/>
  <c r="K3138" i="11"/>
  <c r="J3138" i="11"/>
  <c r="I3138" i="11"/>
  <c r="H3138" i="11"/>
  <c r="L3137" i="11"/>
  <c r="K3137" i="11"/>
  <c r="J3137" i="11"/>
  <c r="I3137" i="11"/>
  <c r="H3137" i="11"/>
  <c r="L3136" i="11"/>
  <c r="K3136" i="11"/>
  <c r="J3136" i="11"/>
  <c r="I3136" i="11"/>
  <c r="H3136" i="11"/>
  <c r="L3135" i="11"/>
  <c r="K3135" i="11"/>
  <c r="J3135" i="11"/>
  <c r="I3135" i="11"/>
  <c r="H3135" i="11"/>
  <c r="L3134" i="11"/>
  <c r="K3134" i="11"/>
  <c r="J3134" i="11"/>
  <c r="I3134" i="11"/>
  <c r="H3134" i="11"/>
  <c r="L3133" i="11"/>
  <c r="K3133" i="11"/>
  <c r="J3133" i="11"/>
  <c r="I3133" i="11"/>
  <c r="H3133" i="11"/>
  <c r="L3132" i="11"/>
  <c r="K3132" i="11"/>
  <c r="J3132" i="11"/>
  <c r="I3132" i="11"/>
  <c r="H3132" i="11"/>
  <c r="L3131" i="11"/>
  <c r="K3131" i="11"/>
  <c r="J3131" i="11"/>
  <c r="I3131" i="11"/>
  <c r="H3131" i="11"/>
  <c r="L3130" i="11"/>
  <c r="K3130" i="11"/>
  <c r="J3130" i="11"/>
  <c r="I3130" i="11"/>
  <c r="H3130" i="11"/>
  <c r="L3129" i="11"/>
  <c r="K3129" i="11"/>
  <c r="J3129" i="11"/>
  <c r="I3129" i="11"/>
  <c r="H3129" i="11"/>
  <c r="L3128" i="11"/>
  <c r="K3128" i="11"/>
  <c r="J3128" i="11"/>
  <c r="I3128" i="11"/>
  <c r="H3128" i="11"/>
  <c r="L3127" i="11"/>
  <c r="K3127" i="11"/>
  <c r="J3127" i="11"/>
  <c r="I3127" i="11"/>
  <c r="H3127" i="11"/>
  <c r="L3126" i="11"/>
  <c r="K3126" i="11"/>
  <c r="J3126" i="11"/>
  <c r="I3126" i="11"/>
  <c r="H3126" i="11"/>
  <c r="L3125" i="11"/>
  <c r="K3125" i="11"/>
  <c r="J3125" i="11"/>
  <c r="I3125" i="11"/>
  <c r="H3125" i="11"/>
  <c r="L3124" i="11"/>
  <c r="K3124" i="11"/>
  <c r="J3124" i="11"/>
  <c r="I3124" i="11"/>
  <c r="H3124" i="11"/>
  <c r="L3123" i="11"/>
  <c r="K3123" i="11"/>
  <c r="J3123" i="11"/>
  <c r="I3123" i="11"/>
  <c r="H3123" i="11"/>
  <c r="L3122" i="11"/>
  <c r="K3122" i="11"/>
  <c r="J3122" i="11"/>
  <c r="I3122" i="11"/>
  <c r="H3122" i="11"/>
  <c r="L3121" i="11"/>
  <c r="K3121" i="11"/>
  <c r="J3121" i="11"/>
  <c r="I3121" i="11"/>
  <c r="H3121" i="11"/>
  <c r="M3120" i="11"/>
  <c r="L3120" i="11"/>
  <c r="K3120" i="11"/>
  <c r="J3120" i="11"/>
  <c r="I3120" i="11"/>
  <c r="H3120" i="11"/>
  <c r="L3119" i="11"/>
  <c r="K3119" i="11"/>
  <c r="J3119" i="11"/>
  <c r="I3119" i="11"/>
  <c r="H3119" i="11"/>
  <c r="L3118" i="11"/>
  <c r="K3118" i="11"/>
  <c r="J3118" i="11"/>
  <c r="I3118" i="11"/>
  <c r="H3118" i="11"/>
  <c r="L3117" i="11"/>
  <c r="K3117" i="11"/>
  <c r="J3117" i="11"/>
  <c r="I3117" i="11"/>
  <c r="H3117" i="11"/>
  <c r="L3116" i="11"/>
  <c r="K3116" i="11"/>
  <c r="J3116" i="11"/>
  <c r="I3116" i="11"/>
  <c r="H3116" i="11"/>
  <c r="L3115" i="11"/>
  <c r="K3115" i="11"/>
  <c r="J3115" i="11"/>
  <c r="I3115" i="11"/>
  <c r="H3115" i="11"/>
  <c r="L3114" i="11"/>
  <c r="K3114" i="11"/>
  <c r="J3114" i="11"/>
  <c r="I3114" i="11"/>
  <c r="H3114" i="11"/>
  <c r="L3113" i="11"/>
  <c r="K3113" i="11"/>
  <c r="J3113" i="11"/>
  <c r="I3113" i="11"/>
  <c r="H3113" i="11"/>
  <c r="L3112" i="11"/>
  <c r="K3112" i="11"/>
  <c r="J3112" i="11"/>
  <c r="I3112" i="11"/>
  <c r="H3112" i="11"/>
  <c r="L3111" i="11"/>
  <c r="K3111" i="11"/>
  <c r="J3111" i="11"/>
  <c r="I3111" i="11"/>
  <c r="H3111" i="11"/>
  <c r="L3110" i="11"/>
  <c r="K3110" i="11"/>
  <c r="J3110" i="11"/>
  <c r="I3110" i="11"/>
  <c r="H3110" i="11"/>
  <c r="L3109" i="11"/>
  <c r="K3109" i="11"/>
  <c r="J3109" i="11"/>
  <c r="I3109" i="11"/>
  <c r="H3109" i="11"/>
  <c r="L3108" i="11"/>
  <c r="K3108" i="11"/>
  <c r="J3108" i="11"/>
  <c r="I3108" i="11"/>
  <c r="H3108" i="11"/>
  <c r="L3107" i="11"/>
  <c r="K3107" i="11"/>
  <c r="J3107" i="11"/>
  <c r="I3107" i="11"/>
  <c r="H3107" i="11"/>
  <c r="L3106" i="11"/>
  <c r="K3106" i="11"/>
  <c r="J3106" i="11"/>
  <c r="I3106" i="11"/>
  <c r="H3106" i="11"/>
  <c r="L3105" i="11"/>
  <c r="K3105" i="11"/>
  <c r="J3105" i="11"/>
  <c r="I3105" i="11"/>
  <c r="H3105" i="11"/>
  <c r="L3104" i="11"/>
  <c r="K3104" i="11"/>
  <c r="J3104" i="11"/>
  <c r="I3104" i="11"/>
  <c r="H3104" i="11"/>
  <c r="L3103" i="11"/>
  <c r="K3103" i="11"/>
  <c r="J3103" i="11"/>
  <c r="I3103" i="11"/>
  <c r="H3103" i="11"/>
  <c r="L3102" i="11"/>
  <c r="K3102" i="11"/>
  <c r="J3102" i="11"/>
  <c r="I3102" i="11"/>
  <c r="H3102" i="11"/>
  <c r="L3101" i="11"/>
  <c r="K3101" i="11"/>
  <c r="J3101" i="11"/>
  <c r="I3101" i="11"/>
  <c r="H3101" i="11"/>
  <c r="L3100" i="11"/>
  <c r="K3100" i="11"/>
  <c r="J3100" i="11"/>
  <c r="I3100" i="11"/>
  <c r="H3100" i="11"/>
  <c r="L3099" i="11"/>
  <c r="K3099" i="11"/>
  <c r="J3099" i="11"/>
  <c r="I3099" i="11"/>
  <c r="H3099" i="11"/>
  <c r="L3098" i="11"/>
  <c r="K3098" i="11"/>
  <c r="J3098" i="11"/>
  <c r="I3098" i="11"/>
  <c r="H3098" i="11"/>
  <c r="L3097" i="11"/>
  <c r="K3097" i="11"/>
  <c r="J3097" i="11"/>
  <c r="I3097" i="11"/>
  <c r="H3097" i="11"/>
  <c r="L3096" i="11"/>
  <c r="K3096" i="11"/>
  <c r="J3096" i="11"/>
  <c r="I3096" i="11"/>
  <c r="H3096" i="11"/>
  <c r="L3095" i="11"/>
  <c r="K3095" i="11"/>
  <c r="J3095" i="11"/>
  <c r="I3095" i="11"/>
  <c r="H3095" i="11"/>
  <c r="L3094" i="11"/>
  <c r="K3094" i="11"/>
  <c r="J3094" i="11"/>
  <c r="I3094" i="11"/>
  <c r="H3094" i="11"/>
  <c r="L3093" i="11"/>
  <c r="K3093" i="11"/>
  <c r="J3093" i="11"/>
  <c r="I3093" i="11"/>
  <c r="H3093" i="11"/>
  <c r="L3092" i="11"/>
  <c r="K3092" i="11"/>
  <c r="J3092" i="11"/>
  <c r="I3092" i="11"/>
  <c r="H3092" i="11"/>
  <c r="L3091" i="11"/>
  <c r="K3091" i="11"/>
  <c r="J3091" i="11"/>
  <c r="I3091" i="11"/>
  <c r="H3091" i="11"/>
  <c r="L3090" i="11"/>
  <c r="K3090" i="11"/>
  <c r="J3090" i="11"/>
  <c r="I3090" i="11"/>
  <c r="H3090" i="11"/>
  <c r="L3089" i="11"/>
  <c r="K3089" i="11"/>
  <c r="J3089" i="11"/>
  <c r="I3089" i="11"/>
  <c r="H3089" i="11"/>
  <c r="L3088" i="11"/>
  <c r="K3088" i="11"/>
  <c r="J3088" i="11"/>
  <c r="I3088" i="11"/>
  <c r="H3088" i="11"/>
  <c r="L3087" i="11"/>
  <c r="K3087" i="11"/>
  <c r="J3087" i="11"/>
  <c r="I3087" i="11"/>
  <c r="H3087" i="11"/>
  <c r="L3086" i="11"/>
  <c r="K3086" i="11"/>
  <c r="J3086" i="11"/>
  <c r="I3086" i="11"/>
  <c r="H3086" i="11"/>
  <c r="L3085" i="11"/>
  <c r="K3085" i="11"/>
  <c r="J3085" i="11"/>
  <c r="I3085" i="11"/>
  <c r="H3085" i="11"/>
  <c r="L3084" i="11"/>
  <c r="K3084" i="11"/>
  <c r="J3084" i="11"/>
  <c r="I3084" i="11"/>
  <c r="H3084" i="11"/>
  <c r="L3083" i="11"/>
  <c r="K3083" i="11"/>
  <c r="J3083" i="11"/>
  <c r="I3083" i="11"/>
  <c r="H3083" i="11"/>
  <c r="L3082" i="11"/>
  <c r="K3082" i="11"/>
  <c r="J3082" i="11"/>
  <c r="I3082" i="11"/>
  <c r="H3082" i="11"/>
  <c r="L3081" i="11"/>
  <c r="K3081" i="11"/>
  <c r="J3081" i="11"/>
  <c r="I3081" i="11"/>
  <c r="H3081" i="11"/>
  <c r="L3080" i="11"/>
  <c r="K3080" i="11"/>
  <c r="J3080" i="11"/>
  <c r="I3080" i="11"/>
  <c r="H3080" i="11"/>
  <c r="L3079" i="11"/>
  <c r="K3079" i="11"/>
  <c r="J3079" i="11"/>
  <c r="I3079" i="11"/>
  <c r="H3079" i="11"/>
  <c r="L3078" i="11"/>
  <c r="K3078" i="11"/>
  <c r="J3078" i="11"/>
  <c r="I3078" i="11"/>
  <c r="H3078" i="11"/>
  <c r="L3077" i="11"/>
  <c r="K3077" i="11"/>
  <c r="J3077" i="11"/>
  <c r="I3077" i="11"/>
  <c r="H3077" i="11"/>
  <c r="L3076" i="11"/>
  <c r="K3076" i="11"/>
  <c r="J3076" i="11"/>
  <c r="I3076" i="11"/>
  <c r="H3076" i="11"/>
  <c r="L3075" i="11"/>
  <c r="K3075" i="11"/>
  <c r="J3075" i="11"/>
  <c r="I3075" i="11"/>
  <c r="H3075" i="11"/>
  <c r="L3074" i="11"/>
  <c r="K3074" i="11"/>
  <c r="J3074" i="11"/>
  <c r="I3074" i="11"/>
  <c r="H3074" i="11"/>
  <c r="L3073" i="11"/>
  <c r="K3073" i="11"/>
  <c r="J3073" i="11"/>
  <c r="I3073" i="11"/>
  <c r="H3073" i="11"/>
  <c r="L3072" i="11"/>
  <c r="K3072" i="11"/>
  <c r="J3072" i="11"/>
  <c r="I3072" i="11"/>
  <c r="H3072" i="11"/>
  <c r="L3071" i="11"/>
  <c r="K3071" i="11"/>
  <c r="J3071" i="11"/>
  <c r="I3071" i="11"/>
  <c r="H3071" i="11"/>
  <c r="L3070" i="11"/>
  <c r="K3070" i="11"/>
  <c r="J3070" i="11"/>
  <c r="I3070" i="11"/>
  <c r="H3070" i="11"/>
  <c r="L3069" i="11"/>
  <c r="K3069" i="11"/>
  <c r="J3069" i="11"/>
  <c r="I3069" i="11"/>
  <c r="H3069" i="11"/>
  <c r="L3068" i="11"/>
  <c r="K3068" i="11"/>
  <c r="J3068" i="11"/>
  <c r="I3068" i="11"/>
  <c r="H3068" i="11"/>
  <c r="L3067" i="11"/>
  <c r="K3067" i="11"/>
  <c r="J3067" i="11"/>
  <c r="I3067" i="11"/>
  <c r="H3067" i="11"/>
  <c r="L3066" i="11"/>
  <c r="K3066" i="11"/>
  <c r="J3066" i="11"/>
  <c r="I3066" i="11"/>
  <c r="H3066" i="11"/>
  <c r="L3065" i="11"/>
  <c r="K3065" i="11"/>
  <c r="J3065" i="11"/>
  <c r="I3065" i="11"/>
  <c r="H3065" i="11"/>
  <c r="L3064" i="11"/>
  <c r="K3064" i="11"/>
  <c r="J3064" i="11"/>
  <c r="I3064" i="11"/>
  <c r="H3064" i="11"/>
  <c r="L3063" i="11"/>
  <c r="K3063" i="11"/>
  <c r="J3063" i="11"/>
  <c r="I3063" i="11"/>
  <c r="H3063" i="11"/>
  <c r="L3062" i="11"/>
  <c r="K3062" i="11"/>
  <c r="J3062" i="11"/>
  <c r="I3062" i="11"/>
  <c r="H3062" i="11"/>
  <c r="L3061" i="11"/>
  <c r="K3061" i="11"/>
  <c r="J3061" i="11"/>
  <c r="I3061" i="11"/>
  <c r="H3061" i="11"/>
  <c r="L3060" i="11"/>
  <c r="K3060" i="11"/>
  <c r="J3060" i="11"/>
  <c r="I3060" i="11"/>
  <c r="H3060" i="11"/>
  <c r="L3059" i="11"/>
  <c r="K3059" i="11"/>
  <c r="J3059" i="11"/>
  <c r="I3059" i="11"/>
  <c r="H3059" i="11"/>
  <c r="L3058" i="11"/>
  <c r="K3058" i="11"/>
  <c r="J3058" i="11"/>
  <c r="I3058" i="11"/>
  <c r="H3058" i="11"/>
  <c r="L3057" i="11"/>
  <c r="K3057" i="11"/>
  <c r="J3057" i="11"/>
  <c r="I3057" i="11"/>
  <c r="H3057" i="11"/>
  <c r="L3056" i="11"/>
  <c r="K3056" i="11"/>
  <c r="J3056" i="11"/>
  <c r="I3056" i="11"/>
  <c r="H3056" i="11"/>
  <c r="L3055" i="11"/>
  <c r="K3055" i="11"/>
  <c r="J3055" i="11"/>
  <c r="I3055" i="11"/>
  <c r="H3055" i="11"/>
  <c r="L3054" i="11"/>
  <c r="K3054" i="11"/>
  <c r="J3054" i="11"/>
  <c r="I3054" i="11"/>
  <c r="H3054" i="11"/>
  <c r="L3053" i="11"/>
  <c r="K3053" i="11"/>
  <c r="J3053" i="11"/>
  <c r="I3053" i="11"/>
  <c r="H3053" i="11"/>
  <c r="L3052" i="11"/>
  <c r="K3052" i="11"/>
  <c r="J3052" i="11"/>
  <c r="I3052" i="11"/>
  <c r="H3052" i="11"/>
  <c r="L3051" i="11"/>
  <c r="K3051" i="11"/>
  <c r="J3051" i="11"/>
  <c r="I3051" i="11"/>
  <c r="H3051" i="11"/>
  <c r="L3050" i="11"/>
  <c r="K3050" i="11"/>
  <c r="J3050" i="11"/>
  <c r="I3050" i="11"/>
  <c r="H3050" i="11"/>
  <c r="L3049" i="11"/>
  <c r="K3049" i="11"/>
  <c r="J3049" i="11"/>
  <c r="I3049" i="11"/>
  <c r="H3049" i="11"/>
  <c r="L3048" i="11"/>
  <c r="K3048" i="11"/>
  <c r="J3048" i="11"/>
  <c r="I3048" i="11"/>
  <c r="H3048" i="11"/>
  <c r="L3047" i="11"/>
  <c r="K3047" i="11"/>
  <c r="J3047" i="11"/>
  <c r="I3047" i="11"/>
  <c r="H3047" i="11"/>
  <c r="L3046" i="11"/>
  <c r="K3046" i="11"/>
  <c r="J3046" i="11"/>
  <c r="I3046" i="11"/>
  <c r="H3046" i="11"/>
  <c r="L3045" i="11"/>
  <c r="K3045" i="11"/>
  <c r="J3045" i="11"/>
  <c r="I3045" i="11"/>
  <c r="H3045" i="11"/>
  <c r="L3044" i="11"/>
  <c r="K3044" i="11"/>
  <c r="J3044" i="11"/>
  <c r="I3044" i="11"/>
  <c r="H3044" i="11"/>
  <c r="L3043" i="11"/>
  <c r="K3043" i="11"/>
  <c r="J3043" i="11"/>
  <c r="I3043" i="11"/>
  <c r="H3043" i="11"/>
  <c r="L3042" i="11"/>
  <c r="K3042" i="11"/>
  <c r="J3042" i="11"/>
  <c r="I3042" i="11"/>
  <c r="H3042" i="11"/>
  <c r="L3041" i="11"/>
  <c r="K3041" i="11"/>
  <c r="J3041" i="11"/>
  <c r="I3041" i="11"/>
  <c r="H3041" i="11"/>
  <c r="L3040" i="11"/>
  <c r="K3040" i="11"/>
  <c r="J3040" i="11"/>
  <c r="I3040" i="11"/>
  <c r="H3040" i="11"/>
  <c r="L3039" i="11"/>
  <c r="K3039" i="11"/>
  <c r="J3039" i="11"/>
  <c r="I3039" i="11"/>
  <c r="H3039" i="11"/>
  <c r="M3038" i="11"/>
  <c r="L3038" i="11"/>
  <c r="K3038" i="11"/>
  <c r="J3038" i="11"/>
  <c r="I3038" i="11"/>
  <c r="H3038" i="11"/>
  <c r="L3037" i="11"/>
  <c r="K3037" i="11"/>
  <c r="J3037" i="11"/>
  <c r="I3037" i="11"/>
  <c r="H3037" i="11"/>
  <c r="L3036" i="11"/>
  <c r="K3036" i="11"/>
  <c r="J3036" i="11"/>
  <c r="I3036" i="11"/>
  <c r="H3036" i="11"/>
  <c r="L3035" i="11"/>
  <c r="K3035" i="11"/>
  <c r="J3035" i="11"/>
  <c r="I3035" i="11"/>
  <c r="H3035" i="11"/>
  <c r="L3034" i="11"/>
  <c r="K3034" i="11"/>
  <c r="J3034" i="11"/>
  <c r="I3034" i="11"/>
  <c r="H3034" i="11"/>
  <c r="L3033" i="11"/>
  <c r="K3033" i="11"/>
  <c r="J3033" i="11"/>
  <c r="I3033" i="11"/>
  <c r="H3033" i="11"/>
  <c r="L3032" i="11"/>
  <c r="K3032" i="11"/>
  <c r="J3032" i="11"/>
  <c r="I3032" i="11"/>
  <c r="H3032" i="11"/>
  <c r="L3031" i="11"/>
  <c r="K3031" i="11"/>
  <c r="J3031" i="11"/>
  <c r="I3031" i="11"/>
  <c r="H3031" i="11"/>
  <c r="L3030" i="11"/>
  <c r="K3030" i="11"/>
  <c r="J3030" i="11"/>
  <c r="I3030" i="11"/>
  <c r="H3030" i="11"/>
  <c r="L3029" i="11"/>
  <c r="K3029" i="11"/>
  <c r="J3029" i="11"/>
  <c r="I3029" i="11"/>
  <c r="H3029" i="11"/>
  <c r="L3028" i="11"/>
  <c r="K3028" i="11"/>
  <c r="J3028" i="11"/>
  <c r="I3028" i="11"/>
  <c r="H3028" i="11"/>
  <c r="L3027" i="11"/>
  <c r="K3027" i="11"/>
  <c r="J3027" i="11"/>
  <c r="I3027" i="11"/>
  <c r="H3027" i="11"/>
  <c r="L3026" i="11"/>
  <c r="K3026" i="11"/>
  <c r="J3026" i="11"/>
  <c r="I3026" i="11"/>
  <c r="H3026" i="11"/>
  <c r="L3025" i="11"/>
  <c r="K3025" i="11"/>
  <c r="J3025" i="11"/>
  <c r="I3025" i="11"/>
  <c r="H3025" i="11"/>
  <c r="L3024" i="11"/>
  <c r="K3024" i="11"/>
  <c r="J3024" i="11"/>
  <c r="I3024" i="11"/>
  <c r="H3024" i="11"/>
  <c r="L3023" i="11"/>
  <c r="K3023" i="11"/>
  <c r="J3023" i="11"/>
  <c r="I3023" i="11"/>
  <c r="H3023" i="11"/>
  <c r="L3022" i="11"/>
  <c r="K3022" i="11"/>
  <c r="J3022" i="11"/>
  <c r="I3022" i="11"/>
  <c r="H3022" i="11"/>
  <c r="L3021" i="11"/>
  <c r="K3021" i="11"/>
  <c r="J3021" i="11"/>
  <c r="I3021" i="11"/>
  <c r="H3021" i="11"/>
  <c r="L3020" i="11"/>
  <c r="K3020" i="11"/>
  <c r="J3020" i="11"/>
  <c r="I3020" i="11"/>
  <c r="H3020" i="11"/>
  <c r="L3019" i="11"/>
  <c r="K3019" i="11"/>
  <c r="J3019" i="11"/>
  <c r="I3019" i="11"/>
  <c r="H3019" i="11"/>
  <c r="L3018" i="11"/>
  <c r="K3018" i="11"/>
  <c r="J3018" i="11"/>
  <c r="I3018" i="11"/>
  <c r="H3018" i="11"/>
  <c r="L3017" i="11"/>
  <c r="K3017" i="11"/>
  <c r="J3017" i="11"/>
  <c r="I3017" i="11"/>
  <c r="H3017" i="11"/>
  <c r="L3016" i="11"/>
  <c r="K3016" i="11"/>
  <c r="J3016" i="11"/>
  <c r="I3016" i="11"/>
  <c r="H3016" i="11"/>
  <c r="L3015" i="11"/>
  <c r="K3015" i="11"/>
  <c r="J3015" i="11"/>
  <c r="I3015" i="11"/>
  <c r="H3015" i="11"/>
  <c r="L3014" i="11"/>
  <c r="K3014" i="11"/>
  <c r="J3014" i="11"/>
  <c r="I3014" i="11"/>
  <c r="H3014" i="11"/>
  <c r="L3013" i="11"/>
  <c r="K3013" i="11"/>
  <c r="J3013" i="11"/>
  <c r="I3013" i="11"/>
  <c r="H3013" i="11"/>
  <c r="L3012" i="11"/>
  <c r="K3012" i="11"/>
  <c r="J3012" i="11"/>
  <c r="I3012" i="11"/>
  <c r="H3012" i="11"/>
  <c r="L3011" i="11"/>
  <c r="K3011" i="11"/>
  <c r="J3011" i="11"/>
  <c r="I3011" i="11"/>
  <c r="H3011" i="11"/>
  <c r="L3010" i="11"/>
  <c r="K3010" i="11"/>
  <c r="J3010" i="11"/>
  <c r="I3010" i="11"/>
  <c r="H3010" i="11"/>
  <c r="L3009" i="11"/>
  <c r="K3009" i="11"/>
  <c r="J3009" i="11"/>
  <c r="I3009" i="11"/>
  <c r="H3009" i="11"/>
  <c r="L3008" i="11"/>
  <c r="K3008" i="11"/>
  <c r="J3008" i="11"/>
  <c r="I3008" i="11"/>
  <c r="H3008" i="11"/>
  <c r="L3007" i="11"/>
  <c r="K3007" i="11"/>
  <c r="J3007" i="11"/>
  <c r="I3007" i="11"/>
  <c r="H3007" i="11"/>
  <c r="L3006" i="11"/>
  <c r="K3006" i="11"/>
  <c r="J3006" i="11"/>
  <c r="I3006" i="11"/>
  <c r="H3006" i="11"/>
  <c r="L3005" i="11"/>
  <c r="K3005" i="11"/>
  <c r="J3005" i="11"/>
  <c r="I3005" i="11"/>
  <c r="H3005" i="11"/>
  <c r="L3004" i="11"/>
  <c r="K3004" i="11"/>
  <c r="J3004" i="11"/>
  <c r="I3004" i="11"/>
  <c r="H3004" i="11"/>
  <c r="L3003" i="11"/>
  <c r="K3003" i="11"/>
  <c r="J3003" i="11"/>
  <c r="I3003" i="11"/>
  <c r="H3003" i="11"/>
  <c r="L3002" i="11"/>
  <c r="K3002" i="11"/>
  <c r="J3002" i="11"/>
  <c r="I3002" i="11"/>
  <c r="H3002" i="11"/>
  <c r="L3001" i="11"/>
  <c r="K3001" i="11"/>
  <c r="J3001" i="11"/>
  <c r="I3001" i="11"/>
  <c r="H3001" i="11"/>
  <c r="L3000" i="11"/>
  <c r="K3000" i="11"/>
  <c r="J3000" i="11"/>
  <c r="I3000" i="11"/>
  <c r="H3000" i="11"/>
  <c r="L2999" i="11"/>
  <c r="K2999" i="11"/>
  <c r="J2999" i="11"/>
  <c r="I2999" i="11"/>
  <c r="H2999" i="11"/>
  <c r="L2998" i="11"/>
  <c r="K2998" i="11"/>
  <c r="J2998" i="11"/>
  <c r="I2998" i="11"/>
  <c r="H2998" i="11"/>
  <c r="L2997" i="11"/>
  <c r="K2997" i="11"/>
  <c r="J2997" i="11"/>
  <c r="I2997" i="11"/>
  <c r="H2997" i="11"/>
  <c r="L2996" i="11"/>
  <c r="K2996" i="11"/>
  <c r="J2996" i="11"/>
  <c r="I2996" i="11"/>
  <c r="H2996" i="11"/>
  <c r="L2995" i="11"/>
  <c r="K2995" i="11"/>
  <c r="J2995" i="11"/>
  <c r="I2995" i="11"/>
  <c r="H2995" i="11"/>
  <c r="L2994" i="11"/>
  <c r="K2994" i="11"/>
  <c r="J2994" i="11"/>
  <c r="I2994" i="11"/>
  <c r="H2994" i="11"/>
  <c r="M2993" i="11"/>
  <c r="L2993" i="11"/>
  <c r="K2993" i="11"/>
  <c r="J2993" i="11"/>
  <c r="I2993" i="11"/>
  <c r="H2993" i="11"/>
  <c r="M2992" i="11"/>
  <c r="L2992" i="11"/>
  <c r="K2992" i="11"/>
  <c r="J2992" i="11"/>
  <c r="I2992" i="11"/>
  <c r="H2992" i="11"/>
  <c r="M2991" i="11"/>
  <c r="L2991" i="11"/>
  <c r="K2991" i="11"/>
  <c r="J2991" i="11"/>
  <c r="I2991" i="11"/>
  <c r="H2991" i="11"/>
  <c r="L2990" i="11"/>
  <c r="K2990" i="11"/>
  <c r="J2990" i="11"/>
  <c r="I2990" i="11"/>
  <c r="H2990" i="11"/>
  <c r="L2989" i="11"/>
  <c r="K2989" i="11"/>
  <c r="J2989" i="11"/>
  <c r="I2989" i="11"/>
  <c r="H2989" i="11"/>
  <c r="M2988" i="11"/>
  <c r="L2988" i="11"/>
  <c r="K2988" i="11"/>
  <c r="J2988" i="11"/>
  <c r="I2988" i="11"/>
  <c r="H2988" i="11"/>
  <c r="M2987" i="11"/>
  <c r="L2987" i="11"/>
  <c r="K2987" i="11"/>
  <c r="J2987" i="11"/>
  <c r="I2987" i="11"/>
  <c r="H2987" i="11"/>
  <c r="M2986" i="11"/>
  <c r="L2986" i="11"/>
  <c r="K2986" i="11"/>
  <c r="J2986" i="11"/>
  <c r="I2986" i="11"/>
  <c r="H2986" i="11"/>
  <c r="M2985" i="11"/>
  <c r="L2985" i="11"/>
  <c r="K2985" i="11"/>
  <c r="J2985" i="11"/>
  <c r="I2985" i="11"/>
  <c r="H2985" i="11"/>
  <c r="M2984" i="11"/>
  <c r="L2984" i="11"/>
  <c r="K2984" i="11"/>
  <c r="J2984" i="11"/>
  <c r="I2984" i="11"/>
  <c r="H2984" i="11"/>
  <c r="M2983" i="11"/>
  <c r="L2983" i="11"/>
  <c r="K2983" i="11"/>
  <c r="J2983" i="11"/>
  <c r="I2983" i="11"/>
  <c r="H2983" i="11"/>
  <c r="L2982" i="11"/>
  <c r="K2982" i="11"/>
  <c r="J2982" i="11"/>
  <c r="I2982" i="11"/>
  <c r="H2982" i="11"/>
  <c r="L2981" i="11"/>
  <c r="K2981" i="11"/>
  <c r="J2981" i="11"/>
  <c r="I2981" i="11"/>
  <c r="H2981" i="11"/>
  <c r="L2980" i="11"/>
  <c r="K2980" i="11"/>
  <c r="J2980" i="11"/>
  <c r="I2980" i="11"/>
  <c r="H2980" i="11"/>
  <c r="L2979" i="11"/>
  <c r="K2979" i="11"/>
  <c r="J2979" i="11"/>
  <c r="I2979" i="11"/>
  <c r="H2979" i="11"/>
  <c r="M2978" i="11"/>
  <c r="L2978" i="11"/>
  <c r="K2978" i="11"/>
  <c r="J2978" i="11"/>
  <c r="I2978" i="11"/>
  <c r="H2978" i="11"/>
  <c r="M2977" i="11"/>
  <c r="L2977" i="11"/>
  <c r="K2977" i="11"/>
  <c r="J2977" i="11"/>
  <c r="I2977" i="11"/>
  <c r="H2977" i="11"/>
  <c r="L2976" i="11"/>
  <c r="K2976" i="11"/>
  <c r="J2976" i="11"/>
  <c r="I2976" i="11"/>
  <c r="H2976" i="11"/>
  <c r="L2975" i="11"/>
  <c r="K2975" i="11"/>
  <c r="J2975" i="11"/>
  <c r="I2975" i="11"/>
  <c r="H2975" i="11"/>
  <c r="L2974" i="11"/>
  <c r="K2974" i="11"/>
  <c r="J2974" i="11"/>
  <c r="I2974" i="11"/>
  <c r="H2974" i="11"/>
  <c r="L2973" i="11"/>
  <c r="K2973" i="11"/>
  <c r="J2973" i="11"/>
  <c r="I2973" i="11"/>
  <c r="H2973" i="11"/>
  <c r="L2972" i="11"/>
  <c r="K2972" i="11"/>
  <c r="J2972" i="11"/>
  <c r="I2972" i="11"/>
  <c r="H2972" i="11"/>
  <c r="L2971" i="11"/>
  <c r="K2971" i="11"/>
  <c r="J2971" i="11"/>
  <c r="I2971" i="11"/>
  <c r="H2971" i="11"/>
  <c r="L2970" i="11"/>
  <c r="K2970" i="11"/>
  <c r="J2970" i="11"/>
  <c r="I2970" i="11"/>
  <c r="H2970" i="11"/>
  <c r="L2969" i="11"/>
  <c r="K2969" i="11"/>
  <c r="J2969" i="11"/>
  <c r="I2969" i="11"/>
  <c r="H2969" i="11"/>
  <c r="L2968" i="11"/>
  <c r="K2968" i="11"/>
  <c r="J2968" i="11"/>
  <c r="I2968" i="11"/>
  <c r="H2968" i="11"/>
  <c r="L2967" i="11"/>
  <c r="K2967" i="11"/>
  <c r="J2967" i="11"/>
  <c r="I2967" i="11"/>
  <c r="H2967" i="11"/>
  <c r="L2966" i="11"/>
  <c r="K2966" i="11"/>
  <c r="J2966" i="11"/>
  <c r="I2966" i="11"/>
  <c r="H2966" i="11"/>
  <c r="L2965" i="11"/>
  <c r="K2965" i="11"/>
  <c r="J2965" i="11"/>
  <c r="I2965" i="11"/>
  <c r="H2965" i="11"/>
  <c r="L2964" i="11"/>
  <c r="K2964" i="11"/>
  <c r="J2964" i="11"/>
  <c r="I2964" i="11"/>
  <c r="H2964" i="11"/>
  <c r="L2963" i="11"/>
  <c r="K2963" i="11"/>
  <c r="J2963" i="11"/>
  <c r="I2963" i="11"/>
  <c r="H2963" i="11"/>
  <c r="L2962" i="11"/>
  <c r="K2962" i="11"/>
  <c r="J2962" i="11"/>
  <c r="I2962" i="11"/>
  <c r="H2962" i="11"/>
  <c r="L2961" i="11"/>
  <c r="K2961" i="11"/>
  <c r="J2961" i="11"/>
  <c r="I2961" i="11"/>
  <c r="H2961" i="11"/>
  <c r="L2960" i="11"/>
  <c r="K2960" i="11"/>
  <c r="J2960" i="11"/>
  <c r="I2960" i="11"/>
  <c r="H2960" i="11"/>
  <c r="L2959" i="11"/>
  <c r="K2959" i="11"/>
  <c r="J2959" i="11"/>
  <c r="I2959" i="11"/>
  <c r="H2959" i="11"/>
  <c r="L2958" i="11"/>
  <c r="K2958" i="11"/>
  <c r="J2958" i="11"/>
  <c r="I2958" i="11"/>
  <c r="H2958" i="11"/>
  <c r="L2957" i="11"/>
  <c r="K2957" i="11"/>
  <c r="J2957" i="11"/>
  <c r="I2957" i="11"/>
  <c r="H2957" i="11"/>
  <c r="L2956" i="11"/>
  <c r="K2956" i="11"/>
  <c r="J2956" i="11"/>
  <c r="I2956" i="11"/>
  <c r="H2956" i="11"/>
  <c r="L2955" i="11"/>
  <c r="K2955" i="11"/>
  <c r="J2955" i="11"/>
  <c r="I2955" i="11"/>
  <c r="H2955" i="11"/>
  <c r="L2954" i="11"/>
  <c r="K2954" i="11"/>
  <c r="J2954" i="11"/>
  <c r="I2954" i="11"/>
  <c r="H2954" i="11"/>
  <c r="L2953" i="11"/>
  <c r="K2953" i="11"/>
  <c r="J2953" i="11"/>
  <c r="I2953" i="11"/>
  <c r="H2953" i="11"/>
  <c r="L2952" i="11"/>
  <c r="K2952" i="11"/>
  <c r="J2952" i="11"/>
  <c r="I2952" i="11"/>
  <c r="H2952" i="11"/>
  <c r="L2951" i="11"/>
  <c r="K2951" i="11"/>
  <c r="J2951" i="11"/>
  <c r="I2951" i="11"/>
  <c r="H2951" i="11"/>
  <c r="L2950" i="11"/>
  <c r="K2950" i="11"/>
  <c r="J2950" i="11"/>
  <c r="I2950" i="11"/>
  <c r="H2950" i="11"/>
  <c r="L2949" i="11"/>
  <c r="K2949" i="11"/>
  <c r="J2949" i="11"/>
  <c r="I2949" i="11"/>
  <c r="H2949" i="11"/>
  <c r="L2948" i="11"/>
  <c r="K2948" i="11"/>
  <c r="J2948" i="11"/>
  <c r="I2948" i="11"/>
  <c r="H2948" i="11"/>
  <c r="L2947" i="11"/>
  <c r="K2947" i="11"/>
  <c r="J2947" i="11"/>
  <c r="I2947" i="11"/>
  <c r="H2947" i="11"/>
  <c r="L2946" i="11"/>
  <c r="K2946" i="11"/>
  <c r="J2946" i="11"/>
  <c r="I2946" i="11"/>
  <c r="H2946" i="11"/>
  <c r="L2945" i="11"/>
  <c r="K2945" i="11"/>
  <c r="J2945" i="11"/>
  <c r="I2945" i="11"/>
  <c r="H2945" i="11"/>
  <c r="L2944" i="11"/>
  <c r="K2944" i="11"/>
  <c r="J2944" i="11"/>
  <c r="I2944" i="11"/>
  <c r="H2944" i="11"/>
  <c r="L2943" i="11"/>
  <c r="K2943" i="11"/>
  <c r="J2943" i="11"/>
  <c r="I2943" i="11"/>
  <c r="H2943" i="11"/>
  <c r="L2942" i="11"/>
  <c r="K2942" i="11"/>
  <c r="J2942" i="11"/>
  <c r="I2942" i="11"/>
  <c r="H2942" i="11"/>
  <c r="L2941" i="11"/>
  <c r="K2941" i="11"/>
  <c r="J2941" i="11"/>
  <c r="I2941" i="11"/>
  <c r="H2941" i="11"/>
  <c r="L2940" i="11"/>
  <c r="K2940" i="11"/>
  <c r="J2940" i="11"/>
  <c r="I2940" i="11"/>
  <c r="H2940" i="11"/>
  <c r="L2939" i="11"/>
  <c r="K2939" i="11"/>
  <c r="J2939" i="11"/>
  <c r="I2939" i="11"/>
  <c r="H2939" i="11"/>
  <c r="L2938" i="11"/>
  <c r="K2938" i="11"/>
  <c r="J2938" i="11"/>
  <c r="I2938" i="11"/>
  <c r="H2938" i="11"/>
  <c r="L2937" i="11"/>
  <c r="K2937" i="11"/>
  <c r="J2937" i="11"/>
  <c r="I2937" i="11"/>
  <c r="H2937" i="11"/>
  <c r="L2936" i="11"/>
  <c r="K2936" i="11"/>
  <c r="J2936" i="11"/>
  <c r="I2936" i="11"/>
  <c r="H2936" i="11"/>
  <c r="L2935" i="11"/>
  <c r="K2935" i="11"/>
  <c r="J2935" i="11"/>
  <c r="I2935" i="11"/>
  <c r="H2935" i="11"/>
  <c r="L2934" i="11"/>
  <c r="K2934" i="11"/>
  <c r="J2934" i="11"/>
  <c r="I2934" i="11"/>
  <c r="H2934" i="11"/>
  <c r="L2933" i="11"/>
  <c r="K2933" i="11"/>
  <c r="J2933" i="11"/>
  <c r="I2933" i="11"/>
  <c r="H2933" i="11"/>
  <c r="L2932" i="11"/>
  <c r="K2932" i="11"/>
  <c r="J2932" i="11"/>
  <c r="I2932" i="11"/>
  <c r="H2932" i="11"/>
  <c r="L2931" i="11"/>
  <c r="K2931" i="11"/>
  <c r="J2931" i="11"/>
  <c r="I2931" i="11"/>
  <c r="H2931" i="11"/>
  <c r="L2930" i="11"/>
  <c r="K2930" i="11"/>
  <c r="J2930" i="11"/>
  <c r="I2930" i="11"/>
  <c r="H2930" i="11"/>
  <c r="L2929" i="11"/>
  <c r="K2929" i="11"/>
  <c r="J2929" i="11"/>
  <c r="I2929" i="11"/>
  <c r="H2929" i="11"/>
  <c r="L2928" i="11"/>
  <c r="K2928" i="11"/>
  <c r="J2928" i="11"/>
  <c r="I2928" i="11"/>
  <c r="H2928" i="11"/>
  <c r="L2927" i="11"/>
  <c r="K2927" i="11"/>
  <c r="J2927" i="11"/>
  <c r="I2927" i="11"/>
  <c r="H2927" i="11"/>
  <c r="L2926" i="11"/>
  <c r="K2926" i="11"/>
  <c r="J2926" i="11"/>
  <c r="I2926" i="11"/>
  <c r="H2926" i="11"/>
  <c r="M2925" i="11"/>
  <c r="L2925" i="11"/>
  <c r="K2925" i="11"/>
  <c r="J2925" i="11"/>
  <c r="I2925" i="11"/>
  <c r="H2925" i="11"/>
  <c r="L2924" i="11"/>
  <c r="K2924" i="11"/>
  <c r="J2924" i="11"/>
  <c r="I2924" i="11"/>
  <c r="H2924" i="11"/>
  <c r="L2923" i="11"/>
  <c r="K2923" i="11"/>
  <c r="J2923" i="11"/>
  <c r="I2923" i="11"/>
  <c r="H2923" i="11"/>
  <c r="L2922" i="11"/>
  <c r="K2922" i="11"/>
  <c r="J2922" i="11"/>
  <c r="I2922" i="11"/>
  <c r="H2922" i="11"/>
  <c r="L2921" i="11"/>
  <c r="K2921" i="11"/>
  <c r="J2921" i="11"/>
  <c r="I2921" i="11"/>
  <c r="H2921" i="11"/>
  <c r="L2920" i="11"/>
  <c r="K2920" i="11"/>
  <c r="J2920" i="11"/>
  <c r="I2920" i="11"/>
  <c r="H2920" i="11"/>
  <c r="L2919" i="11"/>
  <c r="K2919" i="11"/>
  <c r="J2919" i="11"/>
  <c r="I2919" i="11"/>
  <c r="H2919" i="11"/>
  <c r="L2918" i="11"/>
  <c r="K2918" i="11"/>
  <c r="J2918" i="11"/>
  <c r="I2918" i="11"/>
  <c r="H2918" i="11"/>
  <c r="L2917" i="11"/>
  <c r="K2917" i="11"/>
  <c r="J2917" i="11"/>
  <c r="I2917" i="11"/>
  <c r="H2917" i="11"/>
  <c r="L2916" i="11"/>
  <c r="K2916" i="11"/>
  <c r="J2916" i="11"/>
  <c r="I2916" i="11"/>
  <c r="H2916" i="11"/>
  <c r="L2915" i="11"/>
  <c r="K2915" i="11"/>
  <c r="J2915" i="11"/>
  <c r="I2915" i="11"/>
  <c r="H2915" i="11"/>
  <c r="L2914" i="11"/>
  <c r="K2914" i="11"/>
  <c r="J2914" i="11"/>
  <c r="I2914" i="11"/>
  <c r="H2914" i="11"/>
  <c r="L2913" i="11"/>
  <c r="K2913" i="11"/>
  <c r="J2913" i="11"/>
  <c r="I2913" i="11"/>
  <c r="H2913" i="11"/>
  <c r="L2912" i="11"/>
  <c r="K2912" i="11"/>
  <c r="J2912" i="11"/>
  <c r="I2912" i="11"/>
  <c r="H2912" i="11"/>
  <c r="L2911" i="11"/>
  <c r="K2911" i="11"/>
  <c r="J2911" i="11"/>
  <c r="I2911" i="11"/>
  <c r="H2911" i="11"/>
  <c r="L2910" i="11"/>
  <c r="K2910" i="11"/>
  <c r="J2910" i="11"/>
  <c r="I2910" i="11"/>
  <c r="H2910" i="11"/>
  <c r="L2909" i="11"/>
  <c r="K2909" i="11"/>
  <c r="J2909" i="11"/>
  <c r="I2909" i="11"/>
  <c r="H2909" i="11"/>
  <c r="L2908" i="11"/>
  <c r="K2908" i="11"/>
  <c r="J2908" i="11"/>
  <c r="I2908" i="11"/>
  <c r="H2908" i="11"/>
  <c r="L2907" i="11"/>
  <c r="K2907" i="11"/>
  <c r="J2907" i="11"/>
  <c r="I2907" i="11"/>
  <c r="H2907" i="11"/>
  <c r="L2906" i="11"/>
  <c r="K2906" i="11"/>
  <c r="J2906" i="11"/>
  <c r="I2906" i="11"/>
  <c r="H2906" i="11"/>
  <c r="L2905" i="11"/>
  <c r="K2905" i="11"/>
  <c r="J2905" i="11"/>
  <c r="I2905" i="11"/>
  <c r="H2905" i="11"/>
  <c r="L2904" i="11"/>
  <c r="K2904" i="11"/>
  <c r="J2904" i="11"/>
  <c r="I2904" i="11"/>
  <c r="H2904" i="11"/>
  <c r="L2903" i="11"/>
  <c r="K2903" i="11"/>
  <c r="J2903" i="11"/>
  <c r="I2903" i="11"/>
  <c r="H2903" i="11"/>
  <c r="L2902" i="11"/>
  <c r="K2902" i="11"/>
  <c r="J2902" i="11"/>
  <c r="I2902" i="11"/>
  <c r="H2902" i="11"/>
  <c r="L2901" i="11"/>
  <c r="K2901" i="11"/>
  <c r="J2901" i="11"/>
  <c r="I2901" i="11"/>
  <c r="H2901" i="11"/>
  <c r="L2900" i="11"/>
  <c r="K2900" i="11"/>
  <c r="J2900" i="11"/>
  <c r="I2900" i="11"/>
  <c r="H2900" i="11"/>
  <c r="L2899" i="11"/>
  <c r="K2899" i="11"/>
  <c r="J2899" i="11"/>
  <c r="I2899" i="11"/>
  <c r="H2899" i="11"/>
  <c r="L2898" i="11"/>
  <c r="K2898" i="11"/>
  <c r="J2898" i="11"/>
  <c r="I2898" i="11"/>
  <c r="H2898" i="11"/>
  <c r="L2897" i="11"/>
  <c r="K2897" i="11"/>
  <c r="J2897" i="11"/>
  <c r="I2897" i="11"/>
  <c r="H2897" i="11"/>
  <c r="L2896" i="11"/>
  <c r="K2896" i="11"/>
  <c r="J2896" i="11"/>
  <c r="I2896" i="11"/>
  <c r="H2896" i="11"/>
  <c r="L2895" i="11"/>
  <c r="K2895" i="11"/>
  <c r="J2895" i="11"/>
  <c r="I2895" i="11"/>
  <c r="H2895" i="11"/>
  <c r="L2894" i="11"/>
  <c r="K2894" i="11"/>
  <c r="J2894" i="11"/>
  <c r="I2894" i="11"/>
  <c r="H2894" i="11"/>
  <c r="L2893" i="11"/>
  <c r="K2893" i="11"/>
  <c r="J2893" i="11"/>
  <c r="I2893" i="11"/>
  <c r="H2893" i="11"/>
  <c r="L2892" i="11"/>
  <c r="K2892" i="11"/>
  <c r="J2892" i="11"/>
  <c r="I2892" i="11"/>
  <c r="H2892" i="11"/>
  <c r="L2891" i="11"/>
  <c r="K2891" i="11"/>
  <c r="J2891" i="11"/>
  <c r="I2891" i="11"/>
  <c r="H2891" i="11"/>
  <c r="L2890" i="11"/>
  <c r="K2890" i="11"/>
  <c r="J2890" i="11"/>
  <c r="I2890" i="11"/>
  <c r="H2890" i="11"/>
  <c r="L2889" i="11"/>
  <c r="K2889" i="11"/>
  <c r="J2889" i="11"/>
  <c r="I2889" i="11"/>
  <c r="H2889" i="11"/>
  <c r="L2888" i="11"/>
  <c r="K2888" i="11"/>
  <c r="J2888" i="11"/>
  <c r="I2888" i="11"/>
  <c r="H2888" i="11"/>
  <c r="L2887" i="11"/>
  <c r="K2887" i="11"/>
  <c r="J2887" i="11"/>
  <c r="I2887" i="11"/>
  <c r="H2887" i="11"/>
  <c r="L2886" i="11"/>
  <c r="K2886" i="11"/>
  <c r="J2886" i="11"/>
  <c r="I2886" i="11"/>
  <c r="H2886" i="11"/>
  <c r="L2885" i="11"/>
  <c r="K2885" i="11"/>
  <c r="J2885" i="11"/>
  <c r="I2885" i="11"/>
  <c r="H2885" i="11"/>
  <c r="L2884" i="11"/>
  <c r="K2884" i="11"/>
  <c r="J2884" i="11"/>
  <c r="I2884" i="11"/>
  <c r="H2884" i="11"/>
  <c r="L2883" i="11"/>
  <c r="K2883" i="11"/>
  <c r="J2883" i="11"/>
  <c r="I2883" i="11"/>
  <c r="H2883" i="11"/>
  <c r="L2882" i="11"/>
  <c r="K2882" i="11"/>
  <c r="J2882" i="11"/>
  <c r="I2882" i="11"/>
  <c r="H2882" i="11"/>
  <c r="L2881" i="11"/>
  <c r="K2881" i="11"/>
  <c r="J2881" i="11"/>
  <c r="I2881" i="11"/>
  <c r="H2881" i="11"/>
  <c r="L2880" i="11"/>
  <c r="K2880" i="11"/>
  <c r="J2880" i="11"/>
  <c r="I2880" i="11"/>
  <c r="H2880" i="11"/>
  <c r="L2879" i="11"/>
  <c r="K2879" i="11"/>
  <c r="J2879" i="11"/>
  <c r="I2879" i="11"/>
  <c r="H2879" i="11"/>
  <c r="L2878" i="11"/>
  <c r="K2878" i="11"/>
  <c r="J2878" i="11"/>
  <c r="I2878" i="11"/>
  <c r="H2878" i="11"/>
  <c r="L2877" i="11"/>
  <c r="K2877" i="11"/>
  <c r="J2877" i="11"/>
  <c r="I2877" i="11"/>
  <c r="H2877" i="11"/>
  <c r="L2876" i="11"/>
  <c r="K2876" i="11"/>
  <c r="J2876" i="11"/>
  <c r="I2876" i="11"/>
  <c r="H2876" i="11"/>
  <c r="L2875" i="11"/>
  <c r="K2875" i="11"/>
  <c r="J2875" i="11"/>
  <c r="I2875" i="11"/>
  <c r="H2875" i="11"/>
  <c r="L2874" i="11"/>
  <c r="K2874" i="11"/>
  <c r="J2874" i="11"/>
  <c r="I2874" i="11"/>
  <c r="H2874" i="11"/>
  <c r="L2873" i="11"/>
  <c r="K2873" i="11"/>
  <c r="J2873" i="11"/>
  <c r="I2873" i="11"/>
  <c r="H2873" i="11"/>
  <c r="L2872" i="11"/>
  <c r="K2872" i="11"/>
  <c r="J2872" i="11"/>
  <c r="I2872" i="11"/>
  <c r="H2872" i="11"/>
  <c r="L2871" i="11"/>
  <c r="K2871" i="11"/>
  <c r="J2871" i="11"/>
  <c r="I2871" i="11"/>
  <c r="H2871" i="11"/>
  <c r="L2870" i="11"/>
  <c r="K2870" i="11"/>
  <c r="J2870" i="11"/>
  <c r="I2870" i="11"/>
  <c r="H2870" i="11"/>
  <c r="L2869" i="11"/>
  <c r="K2869" i="11"/>
  <c r="J2869" i="11"/>
  <c r="I2869" i="11"/>
  <c r="H2869" i="11"/>
  <c r="L2868" i="11"/>
  <c r="K2868" i="11"/>
  <c r="J2868" i="11"/>
  <c r="I2868" i="11"/>
  <c r="H2868" i="11"/>
  <c r="L2867" i="11"/>
  <c r="K2867" i="11"/>
  <c r="J2867" i="11"/>
  <c r="I2867" i="11"/>
  <c r="H2867" i="11"/>
  <c r="L2866" i="11"/>
  <c r="K2866" i="11"/>
  <c r="J2866" i="11"/>
  <c r="I2866" i="11"/>
  <c r="H2866" i="11"/>
  <c r="L2865" i="11"/>
  <c r="K2865" i="11"/>
  <c r="J2865" i="11"/>
  <c r="I2865" i="11"/>
  <c r="H2865" i="11"/>
  <c r="L2864" i="11"/>
  <c r="K2864" i="11"/>
  <c r="J2864" i="11"/>
  <c r="I2864" i="11"/>
  <c r="H2864" i="11"/>
  <c r="L2863" i="11"/>
  <c r="K2863" i="11"/>
  <c r="J2863" i="11"/>
  <c r="I2863" i="11"/>
  <c r="H2863" i="11"/>
  <c r="L2862" i="11"/>
  <c r="K2862" i="11"/>
  <c r="J2862" i="11"/>
  <c r="I2862" i="11"/>
  <c r="H2862" i="11"/>
  <c r="L2861" i="11"/>
  <c r="K2861" i="11"/>
  <c r="J2861" i="11"/>
  <c r="I2861" i="11"/>
  <c r="H2861" i="11"/>
  <c r="L2860" i="11"/>
  <c r="K2860" i="11"/>
  <c r="J2860" i="11"/>
  <c r="I2860" i="11"/>
  <c r="H2860" i="11"/>
  <c r="L2859" i="11"/>
  <c r="K2859" i="11"/>
  <c r="J2859" i="11"/>
  <c r="I2859" i="11"/>
  <c r="H2859" i="11"/>
  <c r="L2858" i="11"/>
  <c r="K2858" i="11"/>
  <c r="J2858" i="11"/>
  <c r="I2858" i="11"/>
  <c r="H2858" i="11"/>
  <c r="L2857" i="11"/>
  <c r="K2857" i="11"/>
  <c r="J2857" i="11"/>
  <c r="I2857" i="11"/>
  <c r="H2857" i="11"/>
  <c r="L2856" i="11"/>
  <c r="K2856" i="11"/>
  <c r="J2856" i="11"/>
  <c r="I2856" i="11"/>
  <c r="H2856" i="11"/>
  <c r="L2855" i="11"/>
  <c r="K2855" i="11"/>
  <c r="J2855" i="11"/>
  <c r="I2855" i="11"/>
  <c r="H2855" i="11"/>
  <c r="L2854" i="11"/>
  <c r="K2854" i="11"/>
  <c r="J2854" i="11"/>
  <c r="I2854" i="11"/>
  <c r="H2854" i="11"/>
  <c r="L2853" i="11"/>
  <c r="K2853" i="11"/>
  <c r="J2853" i="11"/>
  <c r="I2853" i="11"/>
  <c r="H2853" i="11"/>
  <c r="L2852" i="11"/>
  <c r="K2852" i="11"/>
  <c r="J2852" i="11"/>
  <c r="I2852" i="11"/>
  <c r="H2852" i="11"/>
  <c r="L2851" i="11"/>
  <c r="K2851" i="11"/>
  <c r="J2851" i="11"/>
  <c r="I2851" i="11"/>
  <c r="H2851" i="11"/>
  <c r="L2850" i="11"/>
  <c r="K2850" i="11"/>
  <c r="J2850" i="11"/>
  <c r="I2850" i="11"/>
  <c r="H2850" i="11"/>
  <c r="L2849" i="11"/>
  <c r="K2849" i="11"/>
  <c r="J2849" i="11"/>
  <c r="I2849" i="11"/>
  <c r="H2849" i="11"/>
  <c r="L2848" i="11"/>
  <c r="K2848" i="11"/>
  <c r="J2848" i="11"/>
  <c r="I2848" i="11"/>
  <c r="H2848" i="11"/>
  <c r="L2847" i="11"/>
  <c r="K2847" i="11"/>
  <c r="J2847" i="11"/>
  <c r="I2847" i="11"/>
  <c r="H2847" i="11"/>
  <c r="L2846" i="11"/>
  <c r="K2846" i="11"/>
  <c r="J2846" i="11"/>
  <c r="I2846" i="11"/>
  <c r="H2846" i="11"/>
  <c r="L2845" i="11"/>
  <c r="K2845" i="11"/>
  <c r="J2845" i="11"/>
  <c r="I2845" i="11"/>
  <c r="H2845" i="11"/>
  <c r="L2844" i="11"/>
  <c r="K2844" i="11"/>
  <c r="J2844" i="11"/>
  <c r="I2844" i="11"/>
  <c r="H2844" i="11"/>
  <c r="L2843" i="11"/>
  <c r="K2843" i="11"/>
  <c r="J2843" i="11"/>
  <c r="I2843" i="11"/>
  <c r="H2843" i="11"/>
  <c r="L2842" i="11"/>
  <c r="K2842" i="11"/>
  <c r="J2842" i="11"/>
  <c r="I2842" i="11"/>
  <c r="H2842" i="11"/>
  <c r="L2841" i="11"/>
  <c r="K2841" i="11"/>
  <c r="J2841" i="11"/>
  <c r="I2841" i="11"/>
  <c r="H2841" i="11"/>
  <c r="L2840" i="11"/>
  <c r="K2840" i="11"/>
  <c r="J2840" i="11"/>
  <c r="I2840" i="11"/>
  <c r="H2840" i="11"/>
  <c r="L2839" i="11"/>
  <c r="K2839" i="11"/>
  <c r="J2839" i="11"/>
  <c r="I2839" i="11"/>
  <c r="H2839" i="11"/>
  <c r="L2838" i="11"/>
  <c r="K2838" i="11"/>
  <c r="J2838" i="11"/>
  <c r="I2838" i="11"/>
  <c r="H2838" i="11"/>
  <c r="L2837" i="11"/>
  <c r="K2837" i="11"/>
  <c r="J2837" i="11"/>
  <c r="I2837" i="11"/>
  <c r="H2837" i="11"/>
  <c r="L2836" i="11"/>
  <c r="K2836" i="11"/>
  <c r="J2836" i="11"/>
  <c r="I2836" i="11"/>
  <c r="H2836" i="11"/>
  <c r="L2835" i="11"/>
  <c r="K2835" i="11"/>
  <c r="J2835" i="11"/>
  <c r="I2835" i="11"/>
  <c r="H2835" i="11"/>
  <c r="L2834" i="11"/>
  <c r="K2834" i="11"/>
  <c r="J2834" i="11"/>
  <c r="I2834" i="11"/>
  <c r="H2834" i="11"/>
  <c r="L2833" i="11"/>
  <c r="K2833" i="11"/>
  <c r="J2833" i="11"/>
  <c r="I2833" i="11"/>
  <c r="H2833" i="11"/>
  <c r="L2832" i="11"/>
  <c r="K2832" i="11"/>
  <c r="J2832" i="11"/>
  <c r="I2832" i="11"/>
  <c r="H2832" i="11"/>
  <c r="L2831" i="11"/>
  <c r="K2831" i="11"/>
  <c r="J2831" i="11"/>
  <c r="I2831" i="11"/>
  <c r="H2831" i="11"/>
  <c r="L2830" i="11"/>
  <c r="K2830" i="11"/>
  <c r="J2830" i="11"/>
  <c r="I2830" i="11"/>
  <c r="H2830" i="11"/>
  <c r="L2829" i="11"/>
  <c r="K2829" i="11"/>
  <c r="J2829" i="11"/>
  <c r="I2829" i="11"/>
  <c r="H2829" i="11"/>
  <c r="L2828" i="11"/>
  <c r="K2828" i="11"/>
  <c r="J2828" i="11"/>
  <c r="I2828" i="11"/>
  <c r="H2828" i="11"/>
  <c r="L2827" i="11"/>
  <c r="K2827" i="11"/>
  <c r="J2827" i="11"/>
  <c r="I2827" i="11"/>
  <c r="H2827" i="11"/>
  <c r="L2826" i="11"/>
  <c r="K2826" i="11"/>
  <c r="J2826" i="11"/>
  <c r="I2826" i="11"/>
  <c r="H2826" i="11"/>
  <c r="L2825" i="11"/>
  <c r="K2825" i="11"/>
  <c r="J2825" i="11"/>
  <c r="I2825" i="11"/>
  <c r="H2825" i="11"/>
  <c r="L2824" i="11"/>
  <c r="K2824" i="11"/>
  <c r="J2824" i="11"/>
  <c r="I2824" i="11"/>
  <c r="H2824" i="11"/>
  <c r="L2823" i="11"/>
  <c r="K2823" i="11"/>
  <c r="J2823" i="11"/>
  <c r="I2823" i="11"/>
  <c r="H2823" i="11"/>
  <c r="L2822" i="11"/>
  <c r="K2822" i="11"/>
  <c r="J2822" i="11"/>
  <c r="I2822" i="11"/>
  <c r="H2822" i="11"/>
  <c r="L2821" i="11"/>
  <c r="K2821" i="11"/>
  <c r="J2821" i="11"/>
  <c r="I2821" i="11"/>
  <c r="H2821" i="11"/>
  <c r="L2820" i="11"/>
  <c r="K2820" i="11"/>
  <c r="J2820" i="11"/>
  <c r="I2820" i="11"/>
  <c r="H2820" i="11"/>
  <c r="L2819" i="11"/>
  <c r="K2819" i="11"/>
  <c r="J2819" i="11"/>
  <c r="I2819" i="11"/>
  <c r="H2819" i="11"/>
  <c r="L2818" i="11"/>
  <c r="K2818" i="11"/>
  <c r="J2818" i="11"/>
  <c r="I2818" i="11"/>
  <c r="H2818" i="11"/>
  <c r="L2817" i="11"/>
  <c r="K2817" i="11"/>
  <c r="J2817" i="11"/>
  <c r="I2817" i="11"/>
  <c r="H2817" i="11"/>
  <c r="L2816" i="11"/>
  <c r="K2816" i="11"/>
  <c r="J2816" i="11"/>
  <c r="I2816" i="11"/>
  <c r="H2816" i="11"/>
  <c r="L2815" i="11"/>
  <c r="K2815" i="11"/>
  <c r="J2815" i="11"/>
  <c r="I2815" i="11"/>
  <c r="H2815" i="11"/>
  <c r="L2814" i="11"/>
  <c r="K2814" i="11"/>
  <c r="J2814" i="11"/>
  <c r="I2814" i="11"/>
  <c r="H2814" i="11"/>
  <c r="L2813" i="11"/>
  <c r="K2813" i="11"/>
  <c r="J2813" i="11"/>
  <c r="I2813" i="11"/>
  <c r="H2813" i="11"/>
  <c r="L2812" i="11"/>
  <c r="K2812" i="11"/>
  <c r="J2812" i="11"/>
  <c r="I2812" i="11"/>
  <c r="H2812" i="11"/>
  <c r="L2811" i="11"/>
  <c r="K2811" i="11"/>
  <c r="J2811" i="11"/>
  <c r="I2811" i="11"/>
  <c r="H2811" i="11"/>
  <c r="L2810" i="11"/>
  <c r="K2810" i="11"/>
  <c r="J2810" i="11"/>
  <c r="I2810" i="11"/>
  <c r="H2810" i="11"/>
  <c r="L2809" i="11"/>
  <c r="K2809" i="11"/>
  <c r="J2809" i="11"/>
  <c r="I2809" i="11"/>
  <c r="H2809" i="11"/>
  <c r="L2808" i="11"/>
  <c r="K2808" i="11"/>
  <c r="J2808" i="11"/>
  <c r="I2808" i="11"/>
  <c r="H2808" i="11"/>
  <c r="L2807" i="11"/>
  <c r="K2807" i="11"/>
  <c r="J2807" i="11"/>
  <c r="I2807" i="11"/>
  <c r="H2807" i="11"/>
  <c r="L2806" i="11"/>
  <c r="K2806" i="11"/>
  <c r="J2806" i="11"/>
  <c r="I2806" i="11"/>
  <c r="H2806" i="11"/>
  <c r="L2805" i="11"/>
  <c r="K2805" i="11"/>
  <c r="J2805" i="11"/>
  <c r="I2805" i="11"/>
  <c r="H2805" i="11"/>
  <c r="L2804" i="11"/>
  <c r="K2804" i="11"/>
  <c r="J2804" i="11"/>
  <c r="I2804" i="11"/>
  <c r="H2804" i="11"/>
  <c r="L2803" i="11"/>
  <c r="K2803" i="11"/>
  <c r="J2803" i="11"/>
  <c r="I2803" i="11"/>
  <c r="H2803" i="11"/>
  <c r="L2802" i="11"/>
  <c r="K2802" i="11"/>
  <c r="J2802" i="11"/>
  <c r="I2802" i="11"/>
  <c r="H2802" i="11"/>
  <c r="L2801" i="11"/>
  <c r="K2801" i="11"/>
  <c r="J2801" i="11"/>
  <c r="I2801" i="11"/>
  <c r="H2801" i="11"/>
  <c r="L2800" i="11"/>
  <c r="K2800" i="11"/>
  <c r="J2800" i="11"/>
  <c r="I2800" i="11"/>
  <c r="H2800" i="11"/>
  <c r="L2799" i="11"/>
  <c r="K2799" i="11"/>
  <c r="J2799" i="11"/>
  <c r="I2799" i="11"/>
  <c r="H2799" i="11"/>
  <c r="L2798" i="11"/>
  <c r="K2798" i="11"/>
  <c r="J2798" i="11"/>
  <c r="I2798" i="11"/>
  <c r="H2798" i="11"/>
  <c r="L2797" i="11"/>
  <c r="K2797" i="11"/>
  <c r="J2797" i="11"/>
  <c r="I2797" i="11"/>
  <c r="H2797" i="11"/>
  <c r="L2796" i="11"/>
  <c r="K2796" i="11"/>
  <c r="J2796" i="11"/>
  <c r="I2796" i="11"/>
  <c r="H2796" i="11"/>
  <c r="L2795" i="11"/>
  <c r="K2795" i="11"/>
  <c r="J2795" i="11"/>
  <c r="I2795" i="11"/>
  <c r="H2795" i="11"/>
  <c r="L2794" i="11"/>
  <c r="K2794" i="11"/>
  <c r="J2794" i="11"/>
  <c r="I2794" i="11"/>
  <c r="H2794" i="11"/>
  <c r="L2793" i="11"/>
  <c r="K2793" i="11"/>
  <c r="J2793" i="11"/>
  <c r="I2793" i="11"/>
  <c r="H2793" i="11"/>
  <c r="L2792" i="11"/>
  <c r="K2792" i="11"/>
  <c r="J2792" i="11"/>
  <c r="I2792" i="11"/>
  <c r="H2792" i="11"/>
  <c r="L2791" i="11"/>
  <c r="K2791" i="11"/>
  <c r="J2791" i="11"/>
  <c r="I2791" i="11"/>
  <c r="H2791" i="11"/>
  <c r="L2790" i="11"/>
  <c r="K2790" i="11"/>
  <c r="J2790" i="11"/>
  <c r="I2790" i="11"/>
  <c r="H2790" i="11"/>
  <c r="L2789" i="11"/>
  <c r="K2789" i="11"/>
  <c r="J2789" i="11"/>
  <c r="I2789" i="11"/>
  <c r="H2789" i="11"/>
  <c r="L2788" i="11"/>
  <c r="K2788" i="11"/>
  <c r="J2788" i="11"/>
  <c r="I2788" i="11"/>
  <c r="H2788" i="11"/>
  <c r="L2787" i="11"/>
  <c r="K2787" i="11"/>
  <c r="J2787" i="11"/>
  <c r="I2787" i="11"/>
  <c r="H2787" i="11"/>
  <c r="L2786" i="11"/>
  <c r="K2786" i="11"/>
  <c r="J2786" i="11"/>
  <c r="I2786" i="11"/>
  <c r="H2786" i="11"/>
  <c r="L2785" i="11"/>
  <c r="K2785" i="11"/>
  <c r="J2785" i="11"/>
  <c r="I2785" i="11"/>
  <c r="H2785" i="11"/>
  <c r="L2784" i="11"/>
  <c r="K2784" i="11"/>
  <c r="J2784" i="11"/>
  <c r="I2784" i="11"/>
  <c r="H2784" i="11"/>
  <c r="L2783" i="11"/>
  <c r="K2783" i="11"/>
  <c r="J2783" i="11"/>
  <c r="I2783" i="11"/>
  <c r="H2783" i="11"/>
  <c r="L2782" i="11"/>
  <c r="K2782" i="11"/>
  <c r="J2782" i="11"/>
  <c r="I2782" i="11"/>
  <c r="H2782" i="11"/>
  <c r="L2781" i="11"/>
  <c r="K2781" i="11"/>
  <c r="J2781" i="11"/>
  <c r="I2781" i="11"/>
  <c r="H2781" i="11"/>
  <c r="L2780" i="11"/>
  <c r="K2780" i="11"/>
  <c r="J2780" i="11"/>
  <c r="I2780" i="11"/>
  <c r="H2780" i="11"/>
  <c r="L2779" i="11"/>
  <c r="K2779" i="11"/>
  <c r="J2779" i="11"/>
  <c r="I2779" i="11"/>
  <c r="H2779" i="11"/>
  <c r="L2778" i="11"/>
  <c r="K2778" i="11"/>
  <c r="J2778" i="11"/>
  <c r="I2778" i="11"/>
  <c r="H2778" i="11"/>
  <c r="L2777" i="11"/>
  <c r="K2777" i="11"/>
  <c r="J2777" i="11"/>
  <c r="I2777" i="11"/>
  <c r="H2777" i="11"/>
  <c r="L2776" i="11"/>
  <c r="K2776" i="11"/>
  <c r="J2776" i="11"/>
  <c r="I2776" i="11"/>
  <c r="H2776" i="11"/>
  <c r="M2775" i="11"/>
  <c r="L2775" i="11"/>
  <c r="K2775" i="11"/>
  <c r="J2775" i="11"/>
  <c r="I2775" i="11"/>
  <c r="H2775" i="11"/>
  <c r="L2774" i="11"/>
  <c r="K2774" i="11"/>
  <c r="J2774" i="11"/>
  <c r="I2774" i="11"/>
  <c r="H2774" i="11"/>
  <c r="M2773" i="11"/>
  <c r="L2773" i="11"/>
  <c r="K2773" i="11"/>
  <c r="J2773" i="11"/>
  <c r="I2773" i="11"/>
  <c r="H2773" i="11"/>
  <c r="L2772" i="11"/>
  <c r="K2772" i="11"/>
  <c r="J2772" i="11"/>
  <c r="I2772" i="11"/>
  <c r="H2772" i="11"/>
  <c r="L2771" i="11"/>
  <c r="K2771" i="11"/>
  <c r="J2771" i="11"/>
  <c r="I2771" i="11"/>
  <c r="H2771" i="11"/>
  <c r="L2770" i="11"/>
  <c r="K2770" i="11"/>
  <c r="J2770" i="11"/>
  <c r="I2770" i="11"/>
  <c r="H2770" i="11"/>
  <c r="L2769" i="11"/>
  <c r="K2769" i="11"/>
  <c r="J2769" i="11"/>
  <c r="I2769" i="11"/>
  <c r="H2769" i="11"/>
  <c r="L2768" i="11"/>
  <c r="K2768" i="11"/>
  <c r="J2768" i="11"/>
  <c r="I2768" i="11"/>
  <c r="H2768" i="11"/>
  <c r="L2767" i="11"/>
  <c r="K2767" i="11"/>
  <c r="J2767" i="11"/>
  <c r="I2767" i="11"/>
  <c r="H2767" i="11"/>
  <c r="L2766" i="11"/>
  <c r="K2766" i="11"/>
  <c r="J2766" i="11"/>
  <c r="I2766" i="11"/>
  <c r="H2766" i="11"/>
  <c r="L2765" i="11"/>
  <c r="K2765" i="11"/>
  <c r="J2765" i="11"/>
  <c r="I2765" i="11"/>
  <c r="H2765" i="11"/>
  <c r="L2764" i="11"/>
  <c r="K2764" i="11"/>
  <c r="J2764" i="11"/>
  <c r="I2764" i="11"/>
  <c r="H2764" i="11"/>
  <c r="L2763" i="11"/>
  <c r="K2763" i="11"/>
  <c r="J2763" i="11"/>
  <c r="I2763" i="11"/>
  <c r="H2763" i="11"/>
  <c r="L2762" i="11"/>
  <c r="K2762" i="11"/>
  <c r="J2762" i="11"/>
  <c r="I2762" i="11"/>
  <c r="H2762" i="11"/>
  <c r="L2761" i="11"/>
  <c r="K2761" i="11"/>
  <c r="J2761" i="11"/>
  <c r="I2761" i="11"/>
  <c r="H2761" i="11"/>
  <c r="L2760" i="11"/>
  <c r="K2760" i="11"/>
  <c r="J2760" i="11"/>
  <c r="I2760" i="11"/>
  <c r="H2760" i="11"/>
  <c r="L2759" i="11"/>
  <c r="K2759" i="11"/>
  <c r="J2759" i="11"/>
  <c r="I2759" i="11"/>
  <c r="H2759" i="11"/>
  <c r="L2758" i="11"/>
  <c r="K2758" i="11"/>
  <c r="J2758" i="11"/>
  <c r="I2758" i="11"/>
  <c r="H2758" i="11"/>
  <c r="L2757" i="11"/>
  <c r="K2757" i="11"/>
  <c r="J2757" i="11"/>
  <c r="I2757" i="11"/>
  <c r="H2757" i="11"/>
  <c r="L2756" i="11"/>
  <c r="K2756" i="11"/>
  <c r="J2756" i="11"/>
  <c r="I2756" i="11"/>
  <c r="H2756" i="11"/>
  <c r="L2755" i="11"/>
  <c r="K2755" i="11"/>
  <c r="J2755" i="11"/>
  <c r="I2755" i="11"/>
  <c r="H2755" i="11"/>
  <c r="L2754" i="11"/>
  <c r="K2754" i="11"/>
  <c r="J2754" i="11"/>
  <c r="I2754" i="11"/>
  <c r="H2754" i="11"/>
  <c r="L2753" i="11"/>
  <c r="K2753" i="11"/>
  <c r="J2753" i="11"/>
  <c r="I2753" i="11"/>
  <c r="H2753" i="11"/>
  <c r="L2752" i="11"/>
  <c r="K2752" i="11"/>
  <c r="J2752" i="11"/>
  <c r="I2752" i="11"/>
  <c r="H2752" i="11"/>
  <c r="L2751" i="11"/>
  <c r="K2751" i="11"/>
  <c r="J2751" i="11"/>
  <c r="I2751" i="11"/>
  <c r="H2751" i="11"/>
  <c r="M2750" i="11"/>
  <c r="L2750" i="11"/>
  <c r="K2750" i="11"/>
  <c r="J2750" i="11"/>
  <c r="I2750" i="11"/>
  <c r="H2750" i="11"/>
  <c r="M2749" i="11"/>
  <c r="L2749" i="11"/>
  <c r="K2749" i="11"/>
  <c r="J2749" i="11"/>
  <c r="I2749" i="11"/>
  <c r="H2749" i="11"/>
  <c r="L2748" i="11"/>
  <c r="K2748" i="11"/>
  <c r="J2748" i="11"/>
  <c r="I2748" i="11"/>
  <c r="H2748" i="11"/>
  <c r="L2747" i="11"/>
  <c r="K2747" i="11"/>
  <c r="J2747" i="11"/>
  <c r="I2747" i="11"/>
  <c r="H2747" i="11"/>
  <c r="L2746" i="11"/>
  <c r="K2746" i="11"/>
  <c r="J2746" i="11"/>
  <c r="I2746" i="11"/>
  <c r="H2746" i="11"/>
  <c r="L2745" i="11"/>
  <c r="K2745" i="11"/>
  <c r="J2745" i="11"/>
  <c r="I2745" i="11"/>
  <c r="H2745" i="11"/>
  <c r="L2744" i="11"/>
  <c r="K2744" i="11"/>
  <c r="J2744" i="11"/>
  <c r="I2744" i="11"/>
  <c r="H2744" i="11"/>
  <c r="L2743" i="11"/>
  <c r="K2743" i="11"/>
  <c r="J2743" i="11"/>
  <c r="I2743" i="11"/>
  <c r="H2743" i="11"/>
  <c r="L2742" i="11"/>
  <c r="K2742" i="11"/>
  <c r="J2742" i="11"/>
  <c r="I2742" i="11"/>
  <c r="H2742" i="11"/>
  <c r="L2741" i="11"/>
  <c r="K2741" i="11"/>
  <c r="J2741" i="11"/>
  <c r="I2741" i="11"/>
  <c r="H2741" i="11"/>
  <c r="L2740" i="11"/>
  <c r="K2740" i="11"/>
  <c r="J2740" i="11"/>
  <c r="I2740" i="11"/>
  <c r="H2740" i="11"/>
  <c r="L2739" i="11"/>
  <c r="K2739" i="11"/>
  <c r="J2739" i="11"/>
  <c r="I2739" i="11"/>
  <c r="H2739" i="11"/>
  <c r="L2738" i="11"/>
  <c r="K2738" i="11"/>
  <c r="J2738" i="11"/>
  <c r="I2738" i="11"/>
  <c r="H2738" i="11"/>
  <c r="M2737" i="11"/>
  <c r="L2737" i="11"/>
  <c r="K2737" i="11"/>
  <c r="J2737" i="11"/>
  <c r="I2737" i="11"/>
  <c r="H2737" i="11"/>
  <c r="L2736" i="11"/>
  <c r="K2736" i="11"/>
  <c r="J2736" i="11"/>
  <c r="I2736" i="11"/>
  <c r="H2736" i="11"/>
  <c r="L2735" i="11"/>
  <c r="K2735" i="11"/>
  <c r="J2735" i="11"/>
  <c r="I2735" i="11"/>
  <c r="H2735" i="11"/>
  <c r="L2734" i="11"/>
  <c r="K2734" i="11"/>
  <c r="J2734" i="11"/>
  <c r="I2734" i="11"/>
  <c r="H2734" i="11"/>
  <c r="L2733" i="11"/>
  <c r="K2733" i="11"/>
  <c r="J2733" i="11"/>
  <c r="I2733" i="11"/>
  <c r="H2733" i="11"/>
  <c r="L2732" i="11"/>
  <c r="K2732" i="11"/>
  <c r="J2732" i="11"/>
  <c r="I2732" i="11"/>
  <c r="H2732" i="11"/>
  <c r="L2731" i="11"/>
  <c r="K2731" i="11"/>
  <c r="J2731" i="11"/>
  <c r="I2731" i="11"/>
  <c r="H2731" i="11"/>
  <c r="L2730" i="11"/>
  <c r="K2730" i="11"/>
  <c r="J2730" i="11"/>
  <c r="I2730" i="11"/>
  <c r="H2730" i="11"/>
  <c r="L2729" i="11"/>
  <c r="K2729" i="11"/>
  <c r="J2729" i="11"/>
  <c r="I2729" i="11"/>
  <c r="H2729" i="11"/>
  <c r="L2728" i="11"/>
  <c r="K2728" i="11"/>
  <c r="J2728" i="11"/>
  <c r="I2728" i="11"/>
  <c r="H2728" i="11"/>
  <c r="L2727" i="11"/>
  <c r="K2727" i="11"/>
  <c r="J2727" i="11"/>
  <c r="I2727" i="11"/>
  <c r="H2727" i="11"/>
  <c r="L2726" i="11"/>
  <c r="K2726" i="11"/>
  <c r="J2726" i="11"/>
  <c r="I2726" i="11"/>
  <c r="H2726" i="11"/>
  <c r="L2725" i="11"/>
  <c r="K2725" i="11"/>
  <c r="J2725" i="11"/>
  <c r="I2725" i="11"/>
  <c r="H2725" i="11"/>
  <c r="L2724" i="11"/>
  <c r="K2724" i="11"/>
  <c r="J2724" i="11"/>
  <c r="I2724" i="11"/>
  <c r="H2724" i="11"/>
  <c r="L2723" i="11"/>
  <c r="K2723" i="11"/>
  <c r="J2723" i="11"/>
  <c r="I2723" i="11"/>
  <c r="H2723" i="11"/>
  <c r="L2722" i="11"/>
  <c r="K2722" i="11"/>
  <c r="J2722" i="11"/>
  <c r="I2722" i="11"/>
  <c r="H2722" i="11"/>
  <c r="L2721" i="11"/>
  <c r="K2721" i="11"/>
  <c r="J2721" i="11"/>
  <c r="I2721" i="11"/>
  <c r="H2721" i="11"/>
  <c r="L2720" i="11"/>
  <c r="K2720" i="11"/>
  <c r="J2720" i="11"/>
  <c r="I2720" i="11"/>
  <c r="H2720" i="11"/>
  <c r="L2719" i="11"/>
  <c r="K2719" i="11"/>
  <c r="J2719" i="11"/>
  <c r="I2719" i="11"/>
  <c r="H2719" i="11"/>
  <c r="L2718" i="11"/>
  <c r="K2718" i="11"/>
  <c r="J2718" i="11"/>
  <c r="I2718" i="11"/>
  <c r="H2718" i="11"/>
  <c r="L2717" i="11"/>
  <c r="K2717" i="11"/>
  <c r="J2717" i="11"/>
  <c r="I2717" i="11"/>
  <c r="H2717" i="11"/>
  <c r="L2716" i="11"/>
  <c r="K2716" i="11"/>
  <c r="J2716" i="11"/>
  <c r="I2716" i="11"/>
  <c r="H2716" i="11"/>
  <c r="L2715" i="11"/>
  <c r="K2715" i="11"/>
  <c r="J2715" i="11"/>
  <c r="I2715" i="11"/>
  <c r="H2715" i="11"/>
  <c r="L2714" i="11"/>
  <c r="K2714" i="11"/>
  <c r="J2714" i="11"/>
  <c r="I2714" i="11"/>
  <c r="H2714" i="11"/>
  <c r="L2713" i="11"/>
  <c r="K2713" i="11"/>
  <c r="J2713" i="11"/>
  <c r="I2713" i="11"/>
  <c r="H2713" i="11"/>
  <c r="L2712" i="11"/>
  <c r="K2712" i="11"/>
  <c r="J2712" i="11"/>
  <c r="I2712" i="11"/>
  <c r="H2712" i="11"/>
  <c r="L2711" i="11"/>
  <c r="K2711" i="11"/>
  <c r="J2711" i="11"/>
  <c r="I2711" i="11"/>
  <c r="H2711" i="11"/>
  <c r="L2710" i="11"/>
  <c r="K2710" i="11"/>
  <c r="J2710" i="11"/>
  <c r="I2710" i="11"/>
  <c r="H2710" i="11"/>
  <c r="L2709" i="11"/>
  <c r="K2709" i="11"/>
  <c r="J2709" i="11"/>
  <c r="I2709" i="11"/>
  <c r="H2709" i="11"/>
  <c r="L2708" i="11"/>
  <c r="K2708" i="11"/>
  <c r="J2708" i="11"/>
  <c r="I2708" i="11"/>
  <c r="H2708" i="11"/>
  <c r="L2707" i="11"/>
  <c r="K2707" i="11"/>
  <c r="J2707" i="11"/>
  <c r="I2707" i="11"/>
  <c r="H2707" i="11"/>
  <c r="L2706" i="11"/>
  <c r="K2706" i="11"/>
  <c r="J2706" i="11"/>
  <c r="I2706" i="11"/>
  <c r="H2706" i="11"/>
  <c r="L2705" i="11"/>
  <c r="K2705" i="11"/>
  <c r="J2705" i="11"/>
  <c r="I2705" i="11"/>
  <c r="H2705" i="11"/>
  <c r="L2704" i="11"/>
  <c r="K2704" i="11"/>
  <c r="J2704" i="11"/>
  <c r="I2704" i="11"/>
  <c r="H2704" i="11"/>
  <c r="L2703" i="11"/>
  <c r="K2703" i="11"/>
  <c r="J2703" i="11"/>
  <c r="I2703" i="11"/>
  <c r="H2703" i="11"/>
  <c r="L2702" i="11"/>
  <c r="K2702" i="11"/>
  <c r="J2702" i="11"/>
  <c r="I2702" i="11"/>
  <c r="H2702" i="11"/>
  <c r="L2701" i="11"/>
  <c r="K2701" i="11"/>
  <c r="J2701" i="11"/>
  <c r="I2701" i="11"/>
  <c r="H2701" i="11"/>
  <c r="L2700" i="11"/>
  <c r="K2700" i="11"/>
  <c r="J2700" i="11"/>
  <c r="I2700" i="11"/>
  <c r="H2700" i="11"/>
  <c r="L2699" i="11"/>
  <c r="K2699" i="11"/>
  <c r="J2699" i="11"/>
  <c r="I2699" i="11"/>
  <c r="H2699" i="11"/>
  <c r="L2698" i="11"/>
  <c r="K2698" i="11"/>
  <c r="J2698" i="11"/>
  <c r="I2698" i="11"/>
  <c r="H2698" i="11"/>
  <c r="L2697" i="11"/>
  <c r="K2697" i="11"/>
  <c r="J2697" i="11"/>
  <c r="I2697" i="11"/>
  <c r="H2697" i="11"/>
  <c r="L2696" i="11"/>
  <c r="K2696" i="11"/>
  <c r="J2696" i="11"/>
  <c r="I2696" i="11"/>
  <c r="H2696" i="11"/>
  <c r="L2695" i="11"/>
  <c r="K2695" i="11"/>
  <c r="J2695" i="11"/>
  <c r="I2695" i="11"/>
  <c r="H2695" i="11"/>
  <c r="L2694" i="11"/>
  <c r="K2694" i="11"/>
  <c r="J2694" i="11"/>
  <c r="I2694" i="11"/>
  <c r="H2694" i="11"/>
  <c r="L2693" i="11"/>
  <c r="K2693" i="11"/>
  <c r="J2693" i="11"/>
  <c r="I2693" i="11"/>
  <c r="H2693" i="11"/>
  <c r="L2692" i="11"/>
  <c r="K2692" i="11"/>
  <c r="J2692" i="11"/>
  <c r="I2692" i="11"/>
  <c r="H2692" i="11"/>
  <c r="L2691" i="11"/>
  <c r="K2691" i="11"/>
  <c r="J2691" i="11"/>
  <c r="I2691" i="11"/>
  <c r="H2691" i="11"/>
  <c r="L2690" i="11"/>
  <c r="K2690" i="11"/>
  <c r="J2690" i="11"/>
  <c r="I2690" i="11"/>
  <c r="H2690" i="11"/>
  <c r="L2689" i="11"/>
  <c r="K2689" i="11"/>
  <c r="J2689" i="11"/>
  <c r="I2689" i="11"/>
  <c r="H2689" i="11"/>
  <c r="L2688" i="11"/>
  <c r="K2688" i="11"/>
  <c r="J2688" i="11"/>
  <c r="I2688" i="11"/>
  <c r="H2688" i="11"/>
  <c r="L2687" i="11"/>
  <c r="K2687" i="11"/>
  <c r="J2687" i="11"/>
  <c r="I2687" i="11"/>
  <c r="H2687" i="11"/>
  <c r="L2686" i="11"/>
  <c r="K2686" i="11"/>
  <c r="J2686" i="11"/>
  <c r="I2686" i="11"/>
  <c r="H2686" i="11"/>
  <c r="L2685" i="11"/>
  <c r="K2685" i="11"/>
  <c r="J2685" i="11"/>
  <c r="I2685" i="11"/>
  <c r="H2685" i="11"/>
  <c r="L2684" i="11"/>
  <c r="K2684" i="11"/>
  <c r="J2684" i="11"/>
  <c r="I2684" i="11"/>
  <c r="H2684" i="11"/>
  <c r="L2683" i="11"/>
  <c r="K2683" i="11"/>
  <c r="J2683" i="11"/>
  <c r="I2683" i="11"/>
  <c r="H2683" i="11"/>
  <c r="L2682" i="11"/>
  <c r="K2682" i="11"/>
  <c r="J2682" i="11"/>
  <c r="I2682" i="11"/>
  <c r="H2682" i="11"/>
  <c r="L2681" i="11"/>
  <c r="K2681" i="11"/>
  <c r="J2681" i="11"/>
  <c r="I2681" i="11"/>
  <c r="H2681" i="11"/>
  <c r="L2680" i="11"/>
  <c r="K2680" i="11"/>
  <c r="J2680" i="11"/>
  <c r="I2680" i="11"/>
  <c r="H2680" i="11"/>
  <c r="L2679" i="11"/>
  <c r="K2679" i="11"/>
  <c r="J2679" i="11"/>
  <c r="I2679" i="11"/>
  <c r="H2679" i="11"/>
  <c r="L2678" i="11"/>
  <c r="K2678" i="11"/>
  <c r="J2678" i="11"/>
  <c r="I2678" i="11"/>
  <c r="H2678" i="11"/>
  <c r="L2677" i="11"/>
  <c r="K2677" i="11"/>
  <c r="J2677" i="11"/>
  <c r="I2677" i="11"/>
  <c r="H2677" i="11"/>
  <c r="L2676" i="11"/>
  <c r="K2676" i="11"/>
  <c r="J2676" i="11"/>
  <c r="I2676" i="11"/>
  <c r="H2676" i="11"/>
  <c r="L2675" i="11"/>
  <c r="K2675" i="11"/>
  <c r="J2675" i="11"/>
  <c r="I2675" i="11"/>
  <c r="H2675" i="11"/>
  <c r="L2674" i="11"/>
  <c r="K2674" i="11"/>
  <c r="J2674" i="11"/>
  <c r="I2674" i="11"/>
  <c r="H2674" i="11"/>
  <c r="L2673" i="11"/>
  <c r="K2673" i="11"/>
  <c r="J2673" i="11"/>
  <c r="I2673" i="11"/>
  <c r="H2673" i="11"/>
  <c r="L2672" i="11"/>
  <c r="K2672" i="11"/>
  <c r="J2672" i="11"/>
  <c r="I2672" i="11"/>
  <c r="H2672" i="11"/>
  <c r="L2671" i="11"/>
  <c r="K2671" i="11"/>
  <c r="J2671" i="11"/>
  <c r="I2671" i="11"/>
  <c r="H2671" i="11"/>
  <c r="L2670" i="11"/>
  <c r="K2670" i="11"/>
  <c r="J2670" i="11"/>
  <c r="I2670" i="11"/>
  <c r="H2670" i="11"/>
  <c r="L2669" i="11"/>
  <c r="K2669" i="11"/>
  <c r="J2669" i="11"/>
  <c r="I2669" i="11"/>
  <c r="H2669" i="11"/>
  <c r="L2668" i="11"/>
  <c r="K2668" i="11"/>
  <c r="J2668" i="11"/>
  <c r="I2668" i="11"/>
  <c r="H2668" i="11"/>
  <c r="L2667" i="11"/>
  <c r="K2667" i="11"/>
  <c r="J2667" i="11"/>
  <c r="I2667" i="11"/>
  <c r="H2667" i="11"/>
  <c r="L2666" i="11"/>
  <c r="K2666" i="11"/>
  <c r="J2666" i="11"/>
  <c r="I2666" i="11"/>
  <c r="H2666" i="11"/>
  <c r="L2665" i="11"/>
  <c r="K2665" i="11"/>
  <c r="J2665" i="11"/>
  <c r="I2665" i="11"/>
  <c r="H2665" i="11"/>
  <c r="L2664" i="11"/>
  <c r="K2664" i="11"/>
  <c r="J2664" i="11"/>
  <c r="I2664" i="11"/>
  <c r="H2664" i="11"/>
  <c r="L2663" i="11"/>
  <c r="K2663" i="11"/>
  <c r="J2663" i="11"/>
  <c r="I2663" i="11"/>
  <c r="H2663" i="11"/>
  <c r="L2662" i="11"/>
  <c r="K2662" i="11"/>
  <c r="J2662" i="11"/>
  <c r="I2662" i="11"/>
  <c r="H2662" i="11"/>
  <c r="L2661" i="11"/>
  <c r="K2661" i="11"/>
  <c r="J2661" i="11"/>
  <c r="I2661" i="11"/>
  <c r="H2661" i="11"/>
  <c r="L2660" i="11"/>
  <c r="K2660" i="11"/>
  <c r="J2660" i="11"/>
  <c r="I2660" i="11"/>
  <c r="H2660" i="11"/>
  <c r="L2659" i="11"/>
  <c r="K2659" i="11"/>
  <c r="J2659" i="11"/>
  <c r="I2659" i="11"/>
  <c r="H2659" i="11"/>
  <c r="L2658" i="11"/>
  <c r="K2658" i="11"/>
  <c r="J2658" i="11"/>
  <c r="I2658" i="11"/>
  <c r="H2658" i="11"/>
  <c r="L2657" i="11"/>
  <c r="K2657" i="11"/>
  <c r="J2657" i="11"/>
  <c r="I2657" i="11"/>
  <c r="H2657" i="11"/>
  <c r="L2656" i="11"/>
  <c r="K2656" i="11"/>
  <c r="J2656" i="11"/>
  <c r="I2656" i="11"/>
  <c r="H2656" i="11"/>
  <c r="L2655" i="11"/>
  <c r="K2655" i="11"/>
  <c r="J2655" i="11"/>
  <c r="I2655" i="11"/>
  <c r="H2655" i="11"/>
  <c r="L2654" i="11"/>
  <c r="K2654" i="11"/>
  <c r="J2654" i="11"/>
  <c r="I2654" i="11"/>
  <c r="H2654" i="11"/>
  <c r="L2653" i="11"/>
  <c r="K2653" i="11"/>
  <c r="J2653" i="11"/>
  <c r="I2653" i="11"/>
  <c r="H2653" i="11"/>
  <c r="L2652" i="11"/>
  <c r="K2652" i="11"/>
  <c r="J2652" i="11"/>
  <c r="I2652" i="11"/>
  <c r="H2652" i="11"/>
  <c r="L2651" i="11"/>
  <c r="K2651" i="11"/>
  <c r="J2651" i="11"/>
  <c r="I2651" i="11"/>
  <c r="H2651" i="11"/>
  <c r="L2650" i="11"/>
  <c r="K2650" i="11"/>
  <c r="J2650" i="11"/>
  <c r="I2650" i="11"/>
  <c r="H2650" i="11"/>
  <c r="L2649" i="11"/>
  <c r="K2649" i="11"/>
  <c r="J2649" i="11"/>
  <c r="I2649" i="11"/>
  <c r="H2649" i="11"/>
  <c r="L2648" i="11"/>
  <c r="K2648" i="11"/>
  <c r="J2648" i="11"/>
  <c r="I2648" i="11"/>
  <c r="H2648" i="11"/>
  <c r="L2647" i="11"/>
  <c r="K2647" i="11"/>
  <c r="J2647" i="11"/>
  <c r="I2647" i="11"/>
  <c r="H2647" i="11"/>
  <c r="L2646" i="11"/>
  <c r="K2646" i="11"/>
  <c r="J2646" i="11"/>
  <c r="I2646" i="11"/>
  <c r="H2646" i="11"/>
  <c r="L2645" i="11"/>
  <c r="K2645" i="11"/>
  <c r="J2645" i="11"/>
  <c r="I2645" i="11"/>
  <c r="H2645" i="11"/>
  <c r="L2644" i="11"/>
  <c r="K2644" i="11"/>
  <c r="J2644" i="11"/>
  <c r="I2644" i="11"/>
  <c r="H2644" i="11"/>
  <c r="L2643" i="11"/>
  <c r="K2643" i="11"/>
  <c r="J2643" i="11"/>
  <c r="I2643" i="11"/>
  <c r="H2643" i="11"/>
  <c r="L2642" i="11"/>
  <c r="K2642" i="11"/>
  <c r="J2642" i="11"/>
  <c r="I2642" i="11"/>
  <c r="H2642" i="11"/>
  <c r="L2641" i="11"/>
  <c r="K2641" i="11"/>
  <c r="J2641" i="11"/>
  <c r="I2641" i="11"/>
  <c r="H2641" i="11"/>
  <c r="L2640" i="11"/>
  <c r="K2640" i="11"/>
  <c r="J2640" i="11"/>
  <c r="I2640" i="11"/>
  <c r="H2640" i="11"/>
  <c r="L2639" i="11"/>
  <c r="K2639" i="11"/>
  <c r="J2639" i="11"/>
  <c r="I2639" i="11"/>
  <c r="H2639" i="11"/>
  <c r="L2638" i="11"/>
  <c r="K2638" i="11"/>
  <c r="J2638" i="11"/>
  <c r="I2638" i="11"/>
  <c r="H2638" i="11"/>
  <c r="L2637" i="11"/>
  <c r="K2637" i="11"/>
  <c r="J2637" i="11"/>
  <c r="I2637" i="11"/>
  <c r="H2637" i="11"/>
  <c r="L2636" i="11"/>
  <c r="K2636" i="11"/>
  <c r="J2636" i="11"/>
  <c r="I2636" i="11"/>
  <c r="H2636" i="11"/>
  <c r="L2635" i="11"/>
  <c r="K2635" i="11"/>
  <c r="J2635" i="11"/>
  <c r="I2635" i="11"/>
  <c r="H2635" i="11"/>
  <c r="L2634" i="11"/>
  <c r="K2634" i="11"/>
  <c r="J2634" i="11"/>
  <c r="I2634" i="11"/>
  <c r="H2634" i="11"/>
  <c r="L2633" i="11"/>
  <c r="K2633" i="11"/>
  <c r="J2633" i="11"/>
  <c r="I2633" i="11"/>
  <c r="H2633" i="11"/>
  <c r="L2632" i="11"/>
  <c r="K2632" i="11"/>
  <c r="J2632" i="11"/>
  <c r="I2632" i="11"/>
  <c r="H2632" i="11"/>
  <c r="L2631" i="11"/>
  <c r="K2631" i="11"/>
  <c r="J2631" i="11"/>
  <c r="I2631" i="11"/>
  <c r="H2631" i="11"/>
  <c r="L2630" i="11"/>
  <c r="K2630" i="11"/>
  <c r="J2630" i="11"/>
  <c r="I2630" i="11"/>
  <c r="H2630" i="11"/>
  <c r="L2629" i="11"/>
  <c r="K2629" i="11"/>
  <c r="J2629" i="11"/>
  <c r="I2629" i="11"/>
  <c r="H2629" i="11"/>
  <c r="L2628" i="11"/>
  <c r="K2628" i="11"/>
  <c r="J2628" i="11"/>
  <c r="I2628" i="11"/>
  <c r="H2628" i="11"/>
  <c r="L2627" i="11"/>
  <c r="K2627" i="11"/>
  <c r="J2627" i="11"/>
  <c r="I2627" i="11"/>
  <c r="H2627" i="11"/>
  <c r="L2626" i="11"/>
  <c r="K2626" i="11"/>
  <c r="J2626" i="11"/>
  <c r="I2626" i="11"/>
  <c r="H2626" i="11"/>
  <c r="L2625" i="11"/>
  <c r="K2625" i="11"/>
  <c r="J2625" i="11"/>
  <c r="I2625" i="11"/>
  <c r="H2625" i="11"/>
  <c r="L2624" i="11"/>
  <c r="K2624" i="11"/>
  <c r="J2624" i="11"/>
  <c r="I2624" i="11"/>
  <c r="H2624" i="11"/>
  <c r="L2623" i="11"/>
  <c r="K2623" i="11"/>
  <c r="J2623" i="11"/>
  <c r="I2623" i="11"/>
  <c r="H2623" i="11"/>
  <c r="L2622" i="11"/>
  <c r="K2622" i="11"/>
  <c r="J2622" i="11"/>
  <c r="I2622" i="11"/>
  <c r="H2622" i="11"/>
  <c r="L2621" i="11"/>
  <c r="K2621" i="11"/>
  <c r="J2621" i="11"/>
  <c r="I2621" i="11"/>
  <c r="H2621" i="11"/>
  <c r="L2620" i="11"/>
  <c r="K2620" i="11"/>
  <c r="J2620" i="11"/>
  <c r="I2620" i="11"/>
  <c r="H2620" i="11"/>
  <c r="L2619" i="11"/>
  <c r="K2619" i="11"/>
  <c r="J2619" i="11"/>
  <c r="I2619" i="11"/>
  <c r="H2619" i="11"/>
  <c r="L2618" i="11"/>
  <c r="K2618" i="11"/>
  <c r="J2618" i="11"/>
  <c r="I2618" i="11"/>
  <c r="H2618" i="11"/>
  <c r="L2617" i="11"/>
  <c r="K2617" i="11"/>
  <c r="J2617" i="11"/>
  <c r="I2617" i="11"/>
  <c r="H2617" i="11"/>
  <c r="L2616" i="11"/>
  <c r="K2616" i="11"/>
  <c r="J2616" i="11"/>
  <c r="I2616" i="11"/>
  <c r="H2616" i="11"/>
  <c r="L2615" i="11"/>
  <c r="K2615" i="11"/>
  <c r="J2615" i="11"/>
  <c r="I2615" i="11"/>
  <c r="H2615" i="11"/>
  <c r="L2614" i="11"/>
  <c r="K2614" i="11"/>
  <c r="J2614" i="11"/>
  <c r="I2614" i="11"/>
  <c r="H2614" i="11"/>
  <c r="L2613" i="11"/>
  <c r="K2613" i="11"/>
  <c r="J2613" i="11"/>
  <c r="I2613" i="11"/>
  <c r="H2613" i="11"/>
  <c r="L2612" i="11"/>
  <c r="K2612" i="11"/>
  <c r="J2612" i="11"/>
  <c r="I2612" i="11"/>
  <c r="H2612" i="11"/>
  <c r="L2611" i="11"/>
  <c r="K2611" i="11"/>
  <c r="J2611" i="11"/>
  <c r="I2611" i="11"/>
  <c r="H2611" i="11"/>
  <c r="L2610" i="11"/>
  <c r="K2610" i="11"/>
  <c r="J2610" i="11"/>
  <c r="I2610" i="11"/>
  <c r="H2610" i="11"/>
  <c r="L2609" i="11"/>
  <c r="K2609" i="11"/>
  <c r="J2609" i="11"/>
  <c r="I2609" i="11"/>
  <c r="H2609" i="11"/>
  <c r="L2608" i="11"/>
  <c r="K2608" i="11"/>
  <c r="J2608" i="11"/>
  <c r="I2608" i="11"/>
  <c r="H2608" i="11"/>
  <c r="L2607" i="11"/>
  <c r="K2607" i="11"/>
  <c r="J2607" i="11"/>
  <c r="I2607" i="11"/>
  <c r="H2607" i="11"/>
  <c r="L2606" i="11"/>
  <c r="K2606" i="11"/>
  <c r="J2606" i="11"/>
  <c r="I2606" i="11"/>
  <c r="H2606" i="11"/>
  <c r="L2605" i="11"/>
  <c r="K2605" i="11"/>
  <c r="J2605" i="11"/>
  <c r="I2605" i="11"/>
  <c r="H2605" i="11"/>
  <c r="L2604" i="11"/>
  <c r="K2604" i="11"/>
  <c r="J2604" i="11"/>
  <c r="I2604" i="11"/>
  <c r="H2604" i="11"/>
  <c r="L2603" i="11"/>
  <c r="K2603" i="11"/>
  <c r="J2603" i="11"/>
  <c r="I2603" i="11"/>
  <c r="H2603" i="11"/>
  <c r="L2602" i="11"/>
  <c r="K2602" i="11"/>
  <c r="J2602" i="11"/>
  <c r="I2602" i="11"/>
  <c r="H2602" i="11"/>
  <c r="L2601" i="11"/>
  <c r="K2601" i="11"/>
  <c r="J2601" i="11"/>
  <c r="I2601" i="11"/>
  <c r="H2601" i="11"/>
  <c r="L2600" i="11"/>
  <c r="K2600" i="11"/>
  <c r="J2600" i="11"/>
  <c r="I2600" i="11"/>
  <c r="H2600" i="11"/>
  <c r="L2599" i="11"/>
  <c r="K2599" i="11"/>
  <c r="J2599" i="11"/>
  <c r="I2599" i="11"/>
  <c r="H2599" i="11"/>
  <c r="L2598" i="11"/>
  <c r="K2598" i="11"/>
  <c r="J2598" i="11"/>
  <c r="I2598" i="11"/>
  <c r="H2598" i="11"/>
  <c r="L2597" i="11"/>
  <c r="K2597" i="11"/>
  <c r="J2597" i="11"/>
  <c r="I2597" i="11"/>
  <c r="H2597" i="11"/>
  <c r="L2596" i="11"/>
  <c r="K2596" i="11"/>
  <c r="J2596" i="11"/>
  <c r="I2596" i="11"/>
  <c r="H2596" i="11"/>
  <c r="L2595" i="11"/>
  <c r="K2595" i="11"/>
  <c r="J2595" i="11"/>
  <c r="I2595" i="11"/>
  <c r="H2595" i="11"/>
  <c r="L2594" i="11"/>
  <c r="K2594" i="11"/>
  <c r="J2594" i="11"/>
  <c r="I2594" i="11"/>
  <c r="H2594" i="11"/>
  <c r="L2593" i="11"/>
  <c r="K2593" i="11"/>
  <c r="J2593" i="11"/>
  <c r="I2593" i="11"/>
  <c r="H2593" i="11"/>
  <c r="L2592" i="11"/>
  <c r="K2592" i="11"/>
  <c r="J2592" i="11"/>
  <c r="I2592" i="11"/>
  <c r="H2592" i="11"/>
  <c r="L2591" i="11"/>
  <c r="K2591" i="11"/>
  <c r="J2591" i="11"/>
  <c r="I2591" i="11"/>
  <c r="H2591" i="11"/>
  <c r="L2590" i="11"/>
  <c r="K2590" i="11"/>
  <c r="J2590" i="11"/>
  <c r="I2590" i="11"/>
  <c r="H2590" i="11"/>
  <c r="L2589" i="11"/>
  <c r="K2589" i="11"/>
  <c r="J2589" i="11"/>
  <c r="I2589" i="11"/>
  <c r="H2589" i="11"/>
  <c r="L2588" i="11"/>
  <c r="K2588" i="11"/>
  <c r="J2588" i="11"/>
  <c r="I2588" i="11"/>
  <c r="H2588" i="11"/>
  <c r="L2587" i="11"/>
  <c r="K2587" i="11"/>
  <c r="J2587" i="11"/>
  <c r="I2587" i="11"/>
  <c r="H2587" i="11"/>
  <c r="L2586" i="11"/>
  <c r="K2586" i="11"/>
  <c r="J2586" i="11"/>
  <c r="I2586" i="11"/>
  <c r="H2586" i="11"/>
  <c r="L2585" i="11"/>
  <c r="K2585" i="11"/>
  <c r="J2585" i="11"/>
  <c r="I2585" i="11"/>
  <c r="H2585" i="11"/>
  <c r="L2584" i="11"/>
  <c r="K2584" i="11"/>
  <c r="J2584" i="11"/>
  <c r="I2584" i="11"/>
  <c r="H2584" i="11"/>
  <c r="L2583" i="11"/>
  <c r="K2583" i="11"/>
  <c r="J2583" i="11"/>
  <c r="I2583" i="11"/>
  <c r="H2583" i="11"/>
  <c r="L2582" i="11"/>
  <c r="K2582" i="11"/>
  <c r="J2582" i="11"/>
  <c r="I2582" i="11"/>
  <c r="H2582" i="11"/>
  <c r="L2581" i="11"/>
  <c r="K2581" i="11"/>
  <c r="J2581" i="11"/>
  <c r="I2581" i="11"/>
  <c r="H2581" i="11"/>
  <c r="L2580" i="11"/>
  <c r="K2580" i="11"/>
  <c r="J2580" i="11"/>
  <c r="I2580" i="11"/>
  <c r="H2580" i="11"/>
  <c r="L2579" i="11"/>
  <c r="K2579" i="11"/>
  <c r="J2579" i="11"/>
  <c r="I2579" i="11"/>
  <c r="H2579" i="11"/>
  <c r="L2578" i="11"/>
  <c r="K2578" i="11"/>
  <c r="J2578" i="11"/>
  <c r="I2578" i="11"/>
  <c r="H2578" i="11"/>
  <c r="L2577" i="11"/>
  <c r="K2577" i="11"/>
  <c r="J2577" i="11"/>
  <c r="I2577" i="11"/>
  <c r="H2577" i="11"/>
  <c r="L2576" i="11"/>
  <c r="K2576" i="11"/>
  <c r="J2576" i="11"/>
  <c r="I2576" i="11"/>
  <c r="H2576" i="11"/>
  <c r="L2575" i="11"/>
  <c r="K2575" i="11"/>
  <c r="J2575" i="11"/>
  <c r="I2575" i="11"/>
  <c r="H2575" i="11"/>
  <c r="L2574" i="11"/>
  <c r="K2574" i="11"/>
  <c r="J2574" i="11"/>
  <c r="I2574" i="11"/>
  <c r="H2574" i="11"/>
  <c r="L2573" i="11"/>
  <c r="K2573" i="11"/>
  <c r="J2573" i="11"/>
  <c r="I2573" i="11"/>
  <c r="H2573" i="11"/>
  <c r="L2572" i="11"/>
  <c r="K2572" i="11"/>
  <c r="J2572" i="11"/>
  <c r="I2572" i="11"/>
  <c r="H2572" i="11"/>
  <c r="L2571" i="11"/>
  <c r="K2571" i="11"/>
  <c r="J2571" i="11"/>
  <c r="I2571" i="11"/>
  <c r="H2571" i="11"/>
  <c r="L2570" i="11"/>
  <c r="K2570" i="11"/>
  <c r="J2570" i="11"/>
  <c r="I2570" i="11"/>
  <c r="H2570" i="11"/>
  <c r="L2569" i="11"/>
  <c r="K2569" i="11"/>
  <c r="J2569" i="11"/>
  <c r="I2569" i="11"/>
  <c r="H2569" i="11"/>
  <c r="L2568" i="11"/>
  <c r="K2568" i="11"/>
  <c r="J2568" i="11"/>
  <c r="I2568" i="11"/>
  <c r="H2568" i="11"/>
  <c r="L2567" i="11"/>
  <c r="K2567" i="11"/>
  <c r="J2567" i="11"/>
  <c r="I2567" i="11"/>
  <c r="H2567" i="11"/>
  <c r="L2566" i="11"/>
  <c r="K2566" i="11"/>
  <c r="J2566" i="11"/>
  <c r="I2566" i="11"/>
  <c r="H2566" i="11"/>
  <c r="L2565" i="11"/>
  <c r="K2565" i="11"/>
  <c r="J2565" i="11"/>
  <c r="I2565" i="11"/>
  <c r="H2565" i="11"/>
  <c r="L2564" i="11"/>
  <c r="K2564" i="11"/>
  <c r="J2564" i="11"/>
  <c r="I2564" i="11"/>
  <c r="H2564" i="11"/>
  <c r="L2563" i="11"/>
  <c r="K2563" i="11"/>
  <c r="J2563" i="11"/>
  <c r="I2563" i="11"/>
  <c r="H2563" i="11"/>
  <c r="L2562" i="11"/>
  <c r="K2562" i="11"/>
  <c r="J2562" i="11"/>
  <c r="I2562" i="11"/>
  <c r="H2562" i="11"/>
  <c r="L2561" i="11"/>
  <c r="K2561" i="11"/>
  <c r="J2561" i="11"/>
  <c r="I2561" i="11"/>
  <c r="H2561" i="11"/>
  <c r="L2560" i="11"/>
  <c r="K2560" i="11"/>
  <c r="J2560" i="11"/>
  <c r="I2560" i="11"/>
  <c r="H2560" i="11"/>
  <c r="L2559" i="11"/>
  <c r="K2559" i="11"/>
  <c r="J2559" i="11"/>
  <c r="I2559" i="11"/>
  <c r="H2559" i="11"/>
  <c r="L2558" i="11"/>
  <c r="K2558" i="11"/>
  <c r="J2558" i="11"/>
  <c r="I2558" i="11"/>
  <c r="H2558" i="11"/>
  <c r="L2557" i="11"/>
  <c r="K2557" i="11"/>
  <c r="J2557" i="11"/>
  <c r="I2557" i="11"/>
  <c r="H2557" i="11"/>
  <c r="L2556" i="11"/>
  <c r="K2556" i="11"/>
  <c r="J2556" i="11"/>
  <c r="I2556" i="11"/>
  <c r="H2556" i="11"/>
  <c r="L2555" i="11"/>
  <c r="K2555" i="11"/>
  <c r="J2555" i="11"/>
  <c r="I2555" i="11"/>
  <c r="H2555" i="11"/>
  <c r="L2554" i="11"/>
  <c r="K2554" i="11"/>
  <c r="J2554" i="11"/>
  <c r="I2554" i="11"/>
  <c r="H2554" i="11"/>
  <c r="L2553" i="11"/>
  <c r="K2553" i="11"/>
  <c r="J2553" i="11"/>
  <c r="I2553" i="11"/>
  <c r="H2553" i="11"/>
  <c r="L2552" i="11"/>
  <c r="K2552" i="11"/>
  <c r="J2552" i="11"/>
  <c r="I2552" i="11"/>
  <c r="H2552" i="11"/>
  <c r="L2551" i="11"/>
  <c r="K2551" i="11"/>
  <c r="J2551" i="11"/>
  <c r="I2551" i="11"/>
  <c r="H2551" i="11"/>
  <c r="L2550" i="11"/>
  <c r="K2550" i="11"/>
  <c r="J2550" i="11"/>
  <c r="I2550" i="11"/>
  <c r="H2550" i="11"/>
  <c r="L2549" i="11"/>
  <c r="K2549" i="11"/>
  <c r="J2549" i="11"/>
  <c r="I2549" i="11"/>
  <c r="H2549" i="11"/>
  <c r="L2548" i="11"/>
  <c r="K2548" i="11"/>
  <c r="J2548" i="11"/>
  <c r="I2548" i="11"/>
  <c r="H2548" i="11"/>
  <c r="L2547" i="11"/>
  <c r="K2547" i="11"/>
  <c r="J2547" i="11"/>
  <c r="I2547" i="11"/>
  <c r="H2547" i="11"/>
  <c r="L2546" i="11"/>
  <c r="K2546" i="11"/>
  <c r="J2546" i="11"/>
  <c r="I2546" i="11"/>
  <c r="H2546" i="11"/>
  <c r="L2545" i="11"/>
  <c r="K2545" i="11"/>
  <c r="J2545" i="11"/>
  <c r="I2545" i="11"/>
  <c r="H2545" i="11"/>
  <c r="L2544" i="11"/>
  <c r="K2544" i="11"/>
  <c r="J2544" i="11"/>
  <c r="I2544" i="11"/>
  <c r="H2544" i="11"/>
  <c r="L2543" i="11"/>
  <c r="K2543" i="11"/>
  <c r="J2543" i="11"/>
  <c r="I2543" i="11"/>
  <c r="H2543" i="11"/>
  <c r="L2542" i="11"/>
  <c r="K2542" i="11"/>
  <c r="J2542" i="11"/>
  <c r="I2542" i="11"/>
  <c r="H2542" i="11"/>
  <c r="L2541" i="11"/>
  <c r="K2541" i="11"/>
  <c r="J2541" i="11"/>
  <c r="I2541" i="11"/>
  <c r="H2541" i="11"/>
  <c r="L2540" i="11"/>
  <c r="K2540" i="11"/>
  <c r="J2540" i="11"/>
  <c r="I2540" i="11"/>
  <c r="H2540" i="11"/>
  <c r="L2539" i="11"/>
  <c r="K2539" i="11"/>
  <c r="J2539" i="11"/>
  <c r="I2539" i="11"/>
  <c r="H2539" i="11"/>
  <c r="L2538" i="11"/>
  <c r="K2538" i="11"/>
  <c r="J2538" i="11"/>
  <c r="I2538" i="11"/>
  <c r="H2538" i="11"/>
  <c r="L2537" i="11"/>
  <c r="K2537" i="11"/>
  <c r="J2537" i="11"/>
  <c r="I2537" i="11"/>
  <c r="H2537" i="11"/>
  <c r="L2536" i="11"/>
  <c r="K2536" i="11"/>
  <c r="J2536" i="11"/>
  <c r="I2536" i="11"/>
  <c r="H2536" i="11"/>
  <c r="L2535" i="11"/>
  <c r="K2535" i="11"/>
  <c r="J2535" i="11"/>
  <c r="I2535" i="11"/>
  <c r="H2535" i="11"/>
  <c r="L2534" i="11"/>
  <c r="K2534" i="11"/>
  <c r="J2534" i="11"/>
  <c r="I2534" i="11"/>
  <c r="H2534" i="11"/>
  <c r="L2533" i="11"/>
  <c r="K2533" i="11"/>
  <c r="J2533" i="11"/>
  <c r="I2533" i="11"/>
  <c r="H2533" i="11"/>
  <c r="L2532" i="11"/>
  <c r="K2532" i="11"/>
  <c r="J2532" i="11"/>
  <c r="I2532" i="11"/>
  <c r="H2532" i="11"/>
  <c r="L2531" i="11"/>
  <c r="K2531" i="11"/>
  <c r="J2531" i="11"/>
  <c r="I2531" i="11"/>
  <c r="H2531" i="11"/>
  <c r="L2530" i="11"/>
  <c r="K2530" i="11"/>
  <c r="J2530" i="11"/>
  <c r="I2530" i="11"/>
  <c r="H2530" i="11"/>
  <c r="L2529" i="11"/>
  <c r="K2529" i="11"/>
  <c r="J2529" i="11"/>
  <c r="I2529" i="11"/>
  <c r="H2529" i="11"/>
  <c r="L2528" i="11"/>
  <c r="K2528" i="11"/>
  <c r="J2528" i="11"/>
  <c r="I2528" i="11"/>
  <c r="H2528" i="11"/>
  <c r="L2527" i="11"/>
  <c r="K2527" i="11"/>
  <c r="J2527" i="11"/>
  <c r="I2527" i="11"/>
  <c r="H2527" i="11"/>
  <c r="L2526" i="11"/>
  <c r="K2526" i="11"/>
  <c r="J2526" i="11"/>
  <c r="I2526" i="11"/>
  <c r="H2526" i="11"/>
  <c r="L2525" i="11"/>
  <c r="K2525" i="11"/>
  <c r="J2525" i="11"/>
  <c r="I2525" i="11"/>
  <c r="H2525" i="11"/>
  <c r="L2524" i="11"/>
  <c r="K2524" i="11"/>
  <c r="J2524" i="11"/>
  <c r="I2524" i="11"/>
  <c r="H2524" i="11"/>
  <c r="L2523" i="11"/>
  <c r="K2523" i="11"/>
  <c r="J2523" i="11"/>
  <c r="I2523" i="11"/>
  <c r="H2523" i="11"/>
  <c r="L2522" i="11"/>
  <c r="K2522" i="11"/>
  <c r="J2522" i="11"/>
  <c r="I2522" i="11"/>
  <c r="H2522" i="11"/>
  <c r="L2521" i="11"/>
  <c r="K2521" i="11"/>
  <c r="J2521" i="11"/>
  <c r="I2521" i="11"/>
  <c r="H2521" i="11"/>
  <c r="L2520" i="11"/>
  <c r="K2520" i="11"/>
  <c r="J2520" i="11"/>
  <c r="I2520" i="11"/>
  <c r="H2520" i="11"/>
  <c r="L2519" i="11"/>
  <c r="K2519" i="11"/>
  <c r="J2519" i="11"/>
  <c r="I2519" i="11"/>
  <c r="H2519" i="11"/>
  <c r="L2518" i="11"/>
  <c r="K2518" i="11"/>
  <c r="J2518" i="11"/>
  <c r="I2518" i="11"/>
  <c r="H2518" i="11"/>
  <c r="L2517" i="11"/>
  <c r="K2517" i="11"/>
  <c r="J2517" i="11"/>
  <c r="I2517" i="11"/>
  <c r="H2517" i="11"/>
  <c r="L2516" i="11"/>
  <c r="K2516" i="11"/>
  <c r="J2516" i="11"/>
  <c r="I2516" i="11"/>
  <c r="H2516" i="11"/>
  <c r="L2515" i="11"/>
  <c r="K2515" i="11"/>
  <c r="J2515" i="11"/>
  <c r="I2515" i="11"/>
  <c r="H2515" i="11"/>
  <c r="L2514" i="11"/>
  <c r="K2514" i="11"/>
  <c r="J2514" i="11"/>
  <c r="I2514" i="11"/>
  <c r="H2514" i="11"/>
  <c r="L2513" i="11"/>
  <c r="K2513" i="11"/>
  <c r="J2513" i="11"/>
  <c r="I2513" i="11"/>
  <c r="H2513" i="11"/>
  <c r="L2512" i="11"/>
  <c r="K2512" i="11"/>
  <c r="J2512" i="11"/>
  <c r="I2512" i="11"/>
  <c r="H2512" i="11"/>
  <c r="L2511" i="11"/>
  <c r="K2511" i="11"/>
  <c r="J2511" i="11"/>
  <c r="I2511" i="11"/>
  <c r="H2511" i="11"/>
  <c r="M2510" i="11"/>
  <c r="L2510" i="11"/>
  <c r="K2510" i="11"/>
  <c r="J2510" i="11"/>
  <c r="I2510" i="11"/>
  <c r="H2510" i="11"/>
  <c r="L2509" i="11"/>
  <c r="K2509" i="11"/>
  <c r="J2509" i="11"/>
  <c r="I2509" i="11"/>
  <c r="H2509" i="11"/>
  <c r="L2508" i="11"/>
  <c r="K2508" i="11"/>
  <c r="J2508" i="11"/>
  <c r="I2508" i="11"/>
  <c r="H2508" i="11"/>
  <c r="L2507" i="11"/>
  <c r="K2507" i="11"/>
  <c r="J2507" i="11"/>
  <c r="I2507" i="11"/>
  <c r="H2507" i="11"/>
  <c r="L2506" i="11"/>
  <c r="K2506" i="11"/>
  <c r="J2506" i="11"/>
  <c r="I2506" i="11"/>
  <c r="H2506" i="11"/>
  <c r="L2505" i="11"/>
  <c r="K2505" i="11"/>
  <c r="J2505" i="11"/>
  <c r="I2505" i="11"/>
  <c r="H2505" i="11"/>
  <c r="L2504" i="11"/>
  <c r="K2504" i="11"/>
  <c r="J2504" i="11"/>
  <c r="I2504" i="11"/>
  <c r="H2504" i="11"/>
  <c r="M2503" i="11"/>
  <c r="L2503" i="11"/>
  <c r="K2503" i="11"/>
  <c r="J2503" i="11"/>
  <c r="I2503" i="11"/>
  <c r="H2503" i="11"/>
  <c r="L2502" i="11"/>
  <c r="K2502" i="11"/>
  <c r="J2502" i="11"/>
  <c r="I2502" i="11"/>
  <c r="H2502" i="11"/>
  <c r="L2501" i="11"/>
  <c r="K2501" i="11"/>
  <c r="J2501" i="11"/>
  <c r="I2501" i="11"/>
  <c r="H2501" i="11"/>
  <c r="L2500" i="11"/>
  <c r="K2500" i="11"/>
  <c r="J2500" i="11"/>
  <c r="I2500" i="11"/>
  <c r="H2500" i="11"/>
  <c r="L2499" i="11"/>
  <c r="K2499" i="11"/>
  <c r="J2499" i="11"/>
  <c r="I2499" i="11"/>
  <c r="H2499" i="11"/>
  <c r="L2498" i="11"/>
  <c r="K2498" i="11"/>
  <c r="J2498" i="11"/>
  <c r="I2498" i="11"/>
  <c r="H2498" i="11"/>
  <c r="L2497" i="11"/>
  <c r="K2497" i="11"/>
  <c r="J2497" i="11"/>
  <c r="I2497" i="11"/>
  <c r="H2497" i="11"/>
  <c r="L2496" i="11"/>
  <c r="K2496" i="11"/>
  <c r="J2496" i="11"/>
  <c r="I2496" i="11"/>
  <c r="H2496" i="11"/>
  <c r="L2495" i="11"/>
  <c r="K2495" i="11"/>
  <c r="J2495" i="11"/>
  <c r="I2495" i="11"/>
  <c r="H2495" i="11"/>
  <c r="L2494" i="11"/>
  <c r="K2494" i="11"/>
  <c r="J2494" i="11"/>
  <c r="I2494" i="11"/>
  <c r="H2494" i="11"/>
  <c r="L2493" i="11"/>
  <c r="K2493" i="11"/>
  <c r="J2493" i="11"/>
  <c r="I2493" i="11"/>
  <c r="H2493" i="11"/>
  <c r="L2492" i="11"/>
  <c r="K2492" i="11"/>
  <c r="J2492" i="11"/>
  <c r="I2492" i="11"/>
  <c r="H2492" i="11"/>
  <c r="L2491" i="11"/>
  <c r="K2491" i="11"/>
  <c r="J2491" i="11"/>
  <c r="I2491" i="11"/>
  <c r="H2491" i="11"/>
  <c r="L2490" i="11"/>
  <c r="K2490" i="11"/>
  <c r="J2490" i="11"/>
  <c r="I2490" i="11"/>
  <c r="H2490" i="11"/>
  <c r="L2489" i="11"/>
  <c r="K2489" i="11"/>
  <c r="J2489" i="11"/>
  <c r="I2489" i="11"/>
  <c r="H2489" i="11"/>
  <c r="L2488" i="11"/>
  <c r="K2488" i="11"/>
  <c r="J2488" i="11"/>
  <c r="I2488" i="11"/>
  <c r="H2488" i="11"/>
  <c r="L2487" i="11"/>
  <c r="K2487" i="11"/>
  <c r="J2487" i="11"/>
  <c r="I2487" i="11"/>
  <c r="H2487" i="11"/>
  <c r="L2486" i="11"/>
  <c r="K2486" i="11"/>
  <c r="J2486" i="11"/>
  <c r="I2486" i="11"/>
  <c r="H2486" i="11"/>
  <c r="L2485" i="11"/>
  <c r="K2485" i="11"/>
  <c r="J2485" i="11"/>
  <c r="I2485" i="11"/>
  <c r="H2485" i="11"/>
  <c r="L2484" i="11"/>
  <c r="K2484" i="11"/>
  <c r="J2484" i="11"/>
  <c r="I2484" i="11"/>
  <c r="H2484" i="11"/>
  <c r="L2483" i="11"/>
  <c r="K2483" i="11"/>
  <c r="J2483" i="11"/>
  <c r="I2483" i="11"/>
  <c r="H2483" i="11"/>
  <c r="L2482" i="11"/>
  <c r="K2482" i="11"/>
  <c r="J2482" i="11"/>
  <c r="I2482" i="11"/>
  <c r="H2482" i="11"/>
  <c r="L2481" i="11"/>
  <c r="K2481" i="11"/>
  <c r="J2481" i="11"/>
  <c r="I2481" i="11"/>
  <c r="H2481" i="11"/>
  <c r="L2480" i="11"/>
  <c r="K2480" i="11"/>
  <c r="J2480" i="11"/>
  <c r="I2480" i="11"/>
  <c r="H2480" i="11"/>
  <c r="L2479" i="11"/>
  <c r="K2479" i="11"/>
  <c r="J2479" i="11"/>
  <c r="I2479" i="11"/>
  <c r="H2479" i="11"/>
  <c r="L2478" i="11"/>
  <c r="K2478" i="11"/>
  <c r="J2478" i="11"/>
  <c r="I2478" i="11"/>
  <c r="H2478" i="11"/>
  <c r="L2477" i="11"/>
  <c r="K2477" i="11"/>
  <c r="J2477" i="11"/>
  <c r="I2477" i="11"/>
  <c r="H2477" i="11"/>
  <c r="L2476" i="11"/>
  <c r="K2476" i="11"/>
  <c r="J2476" i="11"/>
  <c r="I2476" i="11"/>
  <c r="H2476" i="11"/>
  <c r="L2475" i="11"/>
  <c r="K2475" i="11"/>
  <c r="J2475" i="11"/>
  <c r="I2475" i="11"/>
  <c r="H2475" i="11"/>
  <c r="L2474" i="11"/>
  <c r="K2474" i="11"/>
  <c r="J2474" i="11"/>
  <c r="I2474" i="11"/>
  <c r="H2474" i="11"/>
  <c r="L2473" i="11"/>
  <c r="K2473" i="11"/>
  <c r="J2473" i="11"/>
  <c r="I2473" i="11"/>
  <c r="H2473" i="11"/>
  <c r="L2472" i="11"/>
  <c r="K2472" i="11"/>
  <c r="J2472" i="11"/>
  <c r="I2472" i="11"/>
  <c r="H2472" i="11"/>
  <c r="L2471" i="11"/>
  <c r="K2471" i="11"/>
  <c r="J2471" i="11"/>
  <c r="I2471" i="11"/>
  <c r="H2471" i="11"/>
  <c r="M2470" i="11"/>
  <c r="L2470" i="11"/>
  <c r="K2470" i="11"/>
  <c r="J2470" i="11"/>
  <c r="I2470" i="11"/>
  <c r="H2470" i="11"/>
  <c r="M2469" i="11"/>
  <c r="L2469" i="11"/>
  <c r="K2469" i="11"/>
  <c r="J2469" i="11"/>
  <c r="I2469" i="11"/>
  <c r="H2469" i="11"/>
  <c r="M2468" i="11"/>
  <c r="L2468" i="11"/>
  <c r="K2468" i="11"/>
  <c r="J2468" i="11"/>
  <c r="I2468" i="11"/>
  <c r="H2468" i="11"/>
  <c r="M2467" i="11"/>
  <c r="L2467" i="11"/>
  <c r="K2467" i="11"/>
  <c r="J2467" i="11"/>
  <c r="I2467" i="11"/>
  <c r="H2467" i="11"/>
  <c r="L2466" i="11"/>
  <c r="K2466" i="11"/>
  <c r="J2466" i="11"/>
  <c r="I2466" i="11"/>
  <c r="H2466" i="11"/>
  <c r="L2465" i="11"/>
  <c r="K2465" i="11"/>
  <c r="J2465" i="11"/>
  <c r="I2465" i="11"/>
  <c r="H2465" i="11"/>
  <c r="M2464" i="11"/>
  <c r="L2464" i="11"/>
  <c r="K2464" i="11"/>
  <c r="J2464" i="11"/>
  <c r="I2464" i="11"/>
  <c r="H2464" i="11"/>
  <c r="M2463" i="11"/>
  <c r="L2463" i="11"/>
  <c r="K2463" i="11"/>
  <c r="J2463" i="11"/>
  <c r="I2463" i="11"/>
  <c r="H2463" i="11"/>
  <c r="L2462" i="11"/>
  <c r="K2462" i="11"/>
  <c r="J2462" i="11"/>
  <c r="I2462" i="11"/>
  <c r="H2462" i="11"/>
  <c r="L2461" i="11"/>
  <c r="K2461" i="11"/>
  <c r="J2461" i="11"/>
  <c r="I2461" i="11"/>
  <c r="H2461" i="11"/>
  <c r="L2460" i="11"/>
  <c r="K2460" i="11"/>
  <c r="J2460" i="11"/>
  <c r="I2460" i="11"/>
  <c r="H2460" i="11"/>
  <c r="M2459" i="11"/>
  <c r="L2459" i="11"/>
  <c r="K2459" i="11"/>
  <c r="J2459" i="11"/>
  <c r="I2459" i="11"/>
  <c r="H2459" i="11"/>
  <c r="M2458" i="11"/>
  <c r="L2458" i="11"/>
  <c r="K2458" i="11"/>
  <c r="J2458" i="11"/>
  <c r="I2458" i="11"/>
  <c r="H2458" i="11"/>
  <c r="M2457" i="11"/>
  <c r="L2457" i="11"/>
  <c r="K2457" i="11"/>
  <c r="J2457" i="11"/>
  <c r="I2457" i="11"/>
  <c r="H2457" i="11"/>
  <c r="L2456" i="11"/>
  <c r="K2456" i="11"/>
  <c r="J2456" i="11"/>
  <c r="I2456" i="11"/>
  <c r="H2456" i="11"/>
  <c r="M2455" i="11"/>
  <c r="L2455" i="11"/>
  <c r="K2455" i="11"/>
  <c r="J2455" i="11"/>
  <c r="I2455" i="11"/>
  <c r="H2455" i="11"/>
  <c r="M2454" i="11"/>
  <c r="L2454" i="11"/>
  <c r="K2454" i="11"/>
  <c r="J2454" i="11"/>
  <c r="I2454" i="11"/>
  <c r="H2454" i="11"/>
  <c r="L2453" i="11"/>
  <c r="K2453" i="11"/>
  <c r="J2453" i="11"/>
  <c r="I2453" i="11"/>
  <c r="H2453" i="11"/>
  <c r="L2452" i="11"/>
  <c r="K2452" i="11"/>
  <c r="J2452" i="11"/>
  <c r="I2452" i="11"/>
  <c r="H2452" i="11"/>
  <c r="M2451" i="11"/>
  <c r="L2451" i="11"/>
  <c r="K2451" i="11"/>
  <c r="J2451" i="11"/>
  <c r="I2451" i="11"/>
  <c r="H2451" i="11"/>
  <c r="L2450" i="11"/>
  <c r="K2450" i="11"/>
  <c r="J2450" i="11"/>
  <c r="I2450" i="11"/>
  <c r="H2450" i="11"/>
  <c r="L2449" i="11"/>
  <c r="K2449" i="11"/>
  <c r="J2449" i="11"/>
  <c r="I2449" i="11"/>
  <c r="H2449" i="11"/>
  <c r="L2448" i="11"/>
  <c r="K2448" i="11"/>
  <c r="J2448" i="11"/>
  <c r="I2448" i="11"/>
  <c r="H2448" i="11"/>
  <c r="M2447" i="11"/>
  <c r="L2447" i="11"/>
  <c r="K2447" i="11"/>
  <c r="J2447" i="11"/>
  <c r="I2447" i="11"/>
  <c r="H2447" i="11"/>
  <c r="M2446" i="11"/>
  <c r="L2446" i="11"/>
  <c r="K2446" i="11"/>
  <c r="J2446" i="11"/>
  <c r="I2446" i="11"/>
  <c r="H2446" i="11"/>
  <c r="M2445" i="11"/>
  <c r="L2445" i="11"/>
  <c r="K2445" i="11"/>
  <c r="J2445" i="11"/>
  <c r="I2445" i="11"/>
  <c r="H2445" i="11"/>
  <c r="M2444" i="11"/>
  <c r="L2444" i="11"/>
  <c r="K2444" i="11"/>
  <c r="J2444" i="11"/>
  <c r="I2444" i="11"/>
  <c r="H2444" i="11"/>
  <c r="L2443" i="11"/>
  <c r="K2443" i="11"/>
  <c r="J2443" i="11"/>
  <c r="I2443" i="11"/>
  <c r="H2443" i="11"/>
  <c r="M2442" i="11"/>
  <c r="L2442" i="11"/>
  <c r="K2442" i="11"/>
  <c r="J2442" i="11"/>
  <c r="I2442" i="11"/>
  <c r="H2442" i="11"/>
  <c r="L2441" i="11"/>
  <c r="K2441" i="11"/>
  <c r="J2441" i="11"/>
  <c r="I2441" i="11"/>
  <c r="H2441" i="11"/>
  <c r="L2440" i="11"/>
  <c r="K2440" i="11"/>
  <c r="J2440" i="11"/>
  <c r="I2440" i="11"/>
  <c r="H2440" i="11"/>
  <c r="L2439" i="11"/>
  <c r="K2439" i="11"/>
  <c r="J2439" i="11"/>
  <c r="I2439" i="11"/>
  <c r="H2439" i="11"/>
  <c r="L2438" i="11"/>
  <c r="K2438" i="11"/>
  <c r="J2438" i="11"/>
  <c r="I2438" i="11"/>
  <c r="H2438" i="11"/>
  <c r="L2437" i="11"/>
  <c r="K2437" i="11"/>
  <c r="J2437" i="11"/>
  <c r="I2437" i="11"/>
  <c r="H2437" i="11"/>
  <c r="L2436" i="11"/>
  <c r="K2436" i="11"/>
  <c r="J2436" i="11"/>
  <c r="I2436" i="11"/>
  <c r="H2436" i="11"/>
  <c r="L2435" i="11"/>
  <c r="K2435" i="11"/>
  <c r="J2435" i="11"/>
  <c r="I2435" i="11"/>
  <c r="H2435" i="11"/>
  <c r="L2434" i="11"/>
  <c r="K2434" i="11"/>
  <c r="J2434" i="11"/>
  <c r="I2434" i="11"/>
  <c r="H2434" i="11"/>
  <c r="L2433" i="11"/>
  <c r="K2433" i="11"/>
  <c r="J2433" i="11"/>
  <c r="I2433" i="11"/>
  <c r="H2433" i="11"/>
  <c r="L2432" i="11"/>
  <c r="K2432" i="11"/>
  <c r="J2432" i="11"/>
  <c r="I2432" i="11"/>
  <c r="H2432" i="11"/>
  <c r="M2431" i="11"/>
  <c r="L2431" i="11"/>
  <c r="K2431" i="11"/>
  <c r="J2431" i="11"/>
  <c r="I2431" i="11"/>
  <c r="H2431" i="11"/>
  <c r="M2430" i="11"/>
  <c r="L2430" i="11"/>
  <c r="K2430" i="11"/>
  <c r="J2430" i="11"/>
  <c r="I2430" i="11"/>
  <c r="H2430" i="11"/>
  <c r="L2429" i="11"/>
  <c r="K2429" i="11"/>
  <c r="J2429" i="11"/>
  <c r="I2429" i="11"/>
  <c r="H2429" i="11"/>
  <c r="M2428" i="11"/>
  <c r="L2428" i="11"/>
  <c r="K2428" i="11"/>
  <c r="J2428" i="11"/>
  <c r="I2428" i="11"/>
  <c r="H2428" i="11"/>
  <c r="M2427" i="11"/>
  <c r="L2427" i="11"/>
  <c r="K2427" i="11"/>
  <c r="J2427" i="11"/>
  <c r="I2427" i="11"/>
  <c r="H2427" i="11"/>
  <c r="M2426" i="11"/>
  <c r="L2426" i="11"/>
  <c r="K2426" i="11"/>
  <c r="J2426" i="11"/>
  <c r="I2426" i="11"/>
  <c r="H2426" i="11"/>
  <c r="L2425" i="11"/>
  <c r="K2425" i="11"/>
  <c r="J2425" i="11"/>
  <c r="I2425" i="11"/>
  <c r="H2425" i="11"/>
  <c r="L2424" i="11"/>
  <c r="K2424" i="11"/>
  <c r="J2424" i="11"/>
  <c r="I2424" i="11"/>
  <c r="H2424" i="11"/>
  <c r="L2423" i="11"/>
  <c r="K2423" i="11"/>
  <c r="J2423" i="11"/>
  <c r="I2423" i="11"/>
  <c r="H2423" i="11"/>
  <c r="L2422" i="11"/>
  <c r="K2422" i="11"/>
  <c r="J2422" i="11"/>
  <c r="I2422" i="11"/>
  <c r="H2422" i="11"/>
  <c r="M2421" i="11"/>
  <c r="L2421" i="11"/>
  <c r="K2421" i="11"/>
  <c r="J2421" i="11"/>
  <c r="I2421" i="11"/>
  <c r="H2421" i="11"/>
  <c r="L2420" i="11"/>
  <c r="K2420" i="11"/>
  <c r="J2420" i="11"/>
  <c r="I2420" i="11"/>
  <c r="H2420" i="11"/>
  <c r="M2419" i="11"/>
  <c r="L2419" i="11"/>
  <c r="K2419" i="11"/>
  <c r="J2419" i="11"/>
  <c r="I2419" i="11"/>
  <c r="H2419" i="11"/>
  <c r="M2418" i="11"/>
  <c r="L2418" i="11"/>
  <c r="K2418" i="11"/>
  <c r="J2418" i="11"/>
  <c r="I2418" i="11"/>
  <c r="H2418" i="11"/>
  <c r="M2417" i="11"/>
  <c r="L2417" i="11"/>
  <c r="K2417" i="11"/>
  <c r="J2417" i="11"/>
  <c r="I2417" i="11"/>
  <c r="H2417" i="11"/>
  <c r="M2416" i="11"/>
  <c r="L2416" i="11"/>
  <c r="K2416" i="11"/>
  <c r="J2416" i="11"/>
  <c r="I2416" i="11"/>
  <c r="H2416" i="11"/>
  <c r="M2415" i="11"/>
  <c r="L2415" i="11"/>
  <c r="K2415" i="11"/>
  <c r="J2415" i="11"/>
  <c r="I2415" i="11"/>
  <c r="H2415" i="11"/>
  <c r="M2414" i="11"/>
  <c r="L2414" i="11"/>
  <c r="K2414" i="11"/>
  <c r="J2414" i="11"/>
  <c r="I2414" i="11"/>
  <c r="H2414" i="11"/>
  <c r="M2413" i="11"/>
  <c r="L2413" i="11"/>
  <c r="K2413" i="11"/>
  <c r="J2413" i="11"/>
  <c r="I2413" i="11"/>
  <c r="H2413" i="11"/>
  <c r="M2412" i="11"/>
  <c r="L2412" i="11"/>
  <c r="K2412" i="11"/>
  <c r="J2412" i="11"/>
  <c r="I2412" i="11"/>
  <c r="H2412" i="11"/>
  <c r="L2411" i="11"/>
  <c r="K2411" i="11"/>
  <c r="J2411" i="11"/>
  <c r="I2411" i="11"/>
  <c r="H2411" i="11"/>
  <c r="L2410" i="11"/>
  <c r="K2410" i="11"/>
  <c r="J2410" i="11"/>
  <c r="I2410" i="11"/>
  <c r="H2410" i="11"/>
  <c r="L2409" i="11"/>
  <c r="K2409" i="11"/>
  <c r="J2409" i="11"/>
  <c r="I2409" i="11"/>
  <c r="H2409" i="11"/>
  <c r="L2408" i="11"/>
  <c r="K2408" i="11"/>
  <c r="J2408" i="11"/>
  <c r="I2408" i="11"/>
  <c r="H2408" i="11"/>
  <c r="L2407" i="11"/>
  <c r="K2407" i="11"/>
  <c r="J2407" i="11"/>
  <c r="I2407" i="11"/>
  <c r="H2407" i="11"/>
  <c r="L2406" i="11"/>
  <c r="K2406" i="11"/>
  <c r="J2406" i="11"/>
  <c r="I2406" i="11"/>
  <c r="H2406" i="11"/>
  <c r="L2405" i="11"/>
  <c r="K2405" i="11"/>
  <c r="J2405" i="11"/>
  <c r="I2405" i="11"/>
  <c r="H2405" i="11"/>
  <c r="L2404" i="11"/>
  <c r="K2404" i="11"/>
  <c r="J2404" i="11"/>
  <c r="I2404" i="11"/>
  <c r="H2404" i="11"/>
  <c r="L2403" i="11"/>
  <c r="K2403" i="11"/>
  <c r="J2403" i="11"/>
  <c r="I2403" i="11"/>
  <c r="H2403" i="11"/>
  <c r="L2402" i="11"/>
  <c r="K2402" i="11"/>
  <c r="J2402" i="11"/>
  <c r="I2402" i="11"/>
  <c r="H2402" i="11"/>
  <c r="L2401" i="11"/>
  <c r="K2401" i="11"/>
  <c r="J2401" i="11"/>
  <c r="I2401" i="11"/>
  <c r="H2401" i="11"/>
  <c r="M2400" i="11"/>
  <c r="L2400" i="11"/>
  <c r="K2400" i="11"/>
  <c r="J2400" i="11"/>
  <c r="I2400" i="11"/>
  <c r="H2400" i="11"/>
  <c r="M2399" i="11"/>
  <c r="L2399" i="11"/>
  <c r="K2399" i="11"/>
  <c r="J2399" i="11"/>
  <c r="I2399" i="11"/>
  <c r="H2399" i="11"/>
  <c r="L2398" i="11"/>
  <c r="K2398" i="11"/>
  <c r="J2398" i="11"/>
  <c r="I2398" i="11"/>
  <c r="H2398" i="11"/>
  <c r="L2397" i="11"/>
  <c r="K2397" i="11"/>
  <c r="J2397" i="11"/>
  <c r="I2397" i="11"/>
  <c r="H2397" i="11"/>
  <c r="M2396" i="11"/>
  <c r="L2396" i="11"/>
  <c r="K2396" i="11"/>
  <c r="J2396" i="11"/>
  <c r="I2396" i="11"/>
  <c r="H2396" i="11"/>
  <c r="M2395" i="11"/>
  <c r="L2395" i="11"/>
  <c r="K2395" i="11"/>
  <c r="J2395" i="11"/>
  <c r="I2395" i="11"/>
  <c r="H2395" i="11"/>
  <c r="M2394" i="11"/>
  <c r="L2394" i="11"/>
  <c r="K2394" i="11"/>
  <c r="J2394" i="11"/>
  <c r="I2394" i="11"/>
  <c r="H2394" i="11"/>
  <c r="M2393" i="11"/>
  <c r="L2393" i="11"/>
  <c r="K2393" i="11"/>
  <c r="J2393" i="11"/>
  <c r="I2393" i="11"/>
  <c r="H2393" i="11"/>
  <c r="L2392" i="11"/>
  <c r="K2392" i="11"/>
  <c r="J2392" i="11"/>
  <c r="I2392" i="11"/>
  <c r="H2392" i="11"/>
  <c r="L2391" i="11"/>
  <c r="K2391" i="11"/>
  <c r="J2391" i="11"/>
  <c r="I2391" i="11"/>
  <c r="H2391" i="11"/>
  <c r="L2390" i="11"/>
  <c r="K2390" i="11"/>
  <c r="J2390" i="11"/>
  <c r="I2390" i="11"/>
  <c r="H2390" i="11"/>
  <c r="L2389" i="11"/>
  <c r="K2389" i="11"/>
  <c r="J2389" i="11"/>
  <c r="I2389" i="11"/>
  <c r="H2389" i="11"/>
  <c r="L2388" i="11"/>
  <c r="K2388" i="11"/>
  <c r="J2388" i="11"/>
  <c r="I2388" i="11"/>
  <c r="H2388" i="11"/>
  <c r="L2387" i="11"/>
  <c r="K2387" i="11"/>
  <c r="J2387" i="11"/>
  <c r="I2387" i="11"/>
  <c r="H2387" i="11"/>
  <c r="L2386" i="11"/>
  <c r="K2386" i="11"/>
  <c r="J2386" i="11"/>
  <c r="I2386" i="11"/>
  <c r="H2386" i="11"/>
  <c r="L2385" i="11"/>
  <c r="K2385" i="11"/>
  <c r="J2385" i="11"/>
  <c r="I2385" i="11"/>
  <c r="H2385" i="11"/>
  <c r="L2384" i="11"/>
  <c r="K2384" i="11"/>
  <c r="J2384" i="11"/>
  <c r="I2384" i="11"/>
  <c r="H2384" i="11"/>
  <c r="L2383" i="11"/>
  <c r="K2383" i="11"/>
  <c r="J2383" i="11"/>
  <c r="I2383" i="11"/>
  <c r="H2383" i="11"/>
  <c r="L2382" i="11"/>
  <c r="K2382" i="11"/>
  <c r="J2382" i="11"/>
  <c r="I2382" i="11"/>
  <c r="H2382" i="11"/>
  <c r="L2381" i="11"/>
  <c r="K2381" i="11"/>
  <c r="J2381" i="11"/>
  <c r="I2381" i="11"/>
  <c r="H2381" i="11"/>
  <c r="L2380" i="11"/>
  <c r="K2380" i="11"/>
  <c r="J2380" i="11"/>
  <c r="I2380" i="11"/>
  <c r="H2380" i="11"/>
  <c r="L2379" i="11"/>
  <c r="K2379" i="11"/>
  <c r="J2379" i="11"/>
  <c r="I2379" i="11"/>
  <c r="H2379" i="11"/>
  <c r="L2378" i="11"/>
  <c r="K2378" i="11"/>
  <c r="J2378" i="11"/>
  <c r="I2378" i="11"/>
  <c r="H2378" i="11"/>
  <c r="L2377" i="11"/>
  <c r="K2377" i="11"/>
  <c r="J2377" i="11"/>
  <c r="I2377" i="11"/>
  <c r="H2377" i="11"/>
  <c r="L2376" i="11"/>
  <c r="K2376" i="11"/>
  <c r="J2376" i="11"/>
  <c r="I2376" i="11"/>
  <c r="H2376" i="11"/>
  <c r="M2375" i="11"/>
  <c r="L2375" i="11"/>
  <c r="K2375" i="11"/>
  <c r="J2375" i="11"/>
  <c r="I2375" i="11"/>
  <c r="H2375" i="11"/>
  <c r="L2374" i="11"/>
  <c r="K2374" i="11"/>
  <c r="J2374" i="11"/>
  <c r="I2374" i="11"/>
  <c r="H2374" i="11"/>
  <c r="L2373" i="11"/>
  <c r="K2373" i="11"/>
  <c r="J2373" i="11"/>
  <c r="I2373" i="11"/>
  <c r="H2373" i="11"/>
  <c r="L2372" i="11"/>
  <c r="K2372" i="11"/>
  <c r="J2372" i="11"/>
  <c r="I2372" i="11"/>
  <c r="H2372" i="11"/>
  <c r="L2371" i="11"/>
  <c r="K2371" i="11"/>
  <c r="J2371" i="11"/>
  <c r="I2371" i="11"/>
  <c r="H2371" i="11"/>
  <c r="L2370" i="11"/>
  <c r="K2370" i="11"/>
  <c r="J2370" i="11"/>
  <c r="I2370" i="11"/>
  <c r="H2370" i="11"/>
  <c r="L2369" i="11"/>
  <c r="K2369" i="11"/>
  <c r="J2369" i="11"/>
  <c r="I2369" i="11"/>
  <c r="H2369" i="11"/>
  <c r="L2368" i="11"/>
  <c r="K2368" i="11"/>
  <c r="J2368" i="11"/>
  <c r="I2368" i="11"/>
  <c r="H2368" i="11"/>
  <c r="L2367" i="11"/>
  <c r="K2367" i="11"/>
  <c r="J2367" i="11"/>
  <c r="I2367" i="11"/>
  <c r="H2367" i="11"/>
  <c r="M2366" i="11"/>
  <c r="L2366" i="11"/>
  <c r="K2366" i="11"/>
  <c r="J2366" i="11"/>
  <c r="I2366" i="11"/>
  <c r="H2366" i="11"/>
  <c r="M2365" i="11"/>
  <c r="L2365" i="11"/>
  <c r="K2365" i="11"/>
  <c r="J2365" i="11"/>
  <c r="I2365" i="11"/>
  <c r="H2365" i="11"/>
  <c r="M2364" i="11"/>
  <c r="L2364" i="11"/>
  <c r="K2364" i="11"/>
  <c r="J2364" i="11"/>
  <c r="I2364" i="11"/>
  <c r="H2364" i="11"/>
  <c r="M2363" i="11"/>
  <c r="L2363" i="11"/>
  <c r="K2363" i="11"/>
  <c r="J2363" i="11"/>
  <c r="I2363" i="11"/>
  <c r="H2363" i="11"/>
  <c r="M2362" i="11"/>
  <c r="L2362" i="11"/>
  <c r="K2362" i="11"/>
  <c r="J2362" i="11"/>
  <c r="I2362" i="11"/>
  <c r="H2362" i="11"/>
  <c r="M2361" i="11"/>
  <c r="L2361" i="11"/>
  <c r="K2361" i="11"/>
  <c r="J2361" i="11"/>
  <c r="I2361" i="11"/>
  <c r="H2361" i="11"/>
  <c r="M2360" i="11"/>
  <c r="L2360" i="11"/>
  <c r="K2360" i="11"/>
  <c r="J2360" i="11"/>
  <c r="I2360" i="11"/>
  <c r="H2360" i="11"/>
  <c r="L2359" i="11"/>
  <c r="K2359" i="11"/>
  <c r="J2359" i="11"/>
  <c r="I2359" i="11"/>
  <c r="H2359" i="11"/>
  <c r="L2358" i="11"/>
  <c r="K2358" i="11"/>
  <c r="J2358" i="11"/>
  <c r="I2358" i="11"/>
  <c r="H2358" i="11"/>
  <c r="L2357" i="11"/>
  <c r="K2357" i="11"/>
  <c r="J2357" i="11"/>
  <c r="I2357" i="11"/>
  <c r="H2357" i="11"/>
  <c r="L2356" i="11"/>
  <c r="K2356" i="11"/>
  <c r="J2356" i="11"/>
  <c r="I2356" i="11"/>
  <c r="H2356" i="11"/>
  <c r="L2355" i="11"/>
  <c r="K2355" i="11"/>
  <c r="J2355" i="11"/>
  <c r="I2355" i="11"/>
  <c r="H2355" i="11"/>
  <c r="L2354" i="11"/>
  <c r="K2354" i="11"/>
  <c r="J2354" i="11"/>
  <c r="I2354" i="11"/>
  <c r="H2354" i="11"/>
  <c r="L2353" i="11"/>
  <c r="K2353" i="11"/>
  <c r="J2353" i="11"/>
  <c r="I2353" i="11"/>
  <c r="H2353" i="11"/>
  <c r="L2352" i="11"/>
  <c r="K2352" i="11"/>
  <c r="J2352" i="11"/>
  <c r="I2352" i="11"/>
  <c r="H2352" i="11"/>
  <c r="L2351" i="11"/>
  <c r="K2351" i="11"/>
  <c r="J2351" i="11"/>
  <c r="I2351" i="11"/>
  <c r="H2351" i="11"/>
  <c r="L2350" i="11"/>
  <c r="K2350" i="11"/>
  <c r="J2350" i="11"/>
  <c r="I2350" i="11"/>
  <c r="H2350" i="11"/>
  <c r="L2349" i="11"/>
  <c r="K2349" i="11"/>
  <c r="J2349" i="11"/>
  <c r="I2349" i="11"/>
  <c r="H2349" i="11"/>
  <c r="L2348" i="11"/>
  <c r="K2348" i="11"/>
  <c r="J2348" i="11"/>
  <c r="I2348" i="11"/>
  <c r="H2348" i="11"/>
  <c r="L2347" i="11"/>
  <c r="K2347" i="11"/>
  <c r="J2347" i="11"/>
  <c r="I2347" i="11"/>
  <c r="H2347" i="11"/>
  <c r="L2346" i="11"/>
  <c r="K2346" i="11"/>
  <c r="J2346" i="11"/>
  <c r="I2346" i="11"/>
  <c r="H2346" i="11"/>
  <c r="L2345" i="11"/>
  <c r="K2345" i="11"/>
  <c r="J2345" i="11"/>
  <c r="I2345" i="11"/>
  <c r="H2345" i="11"/>
  <c r="L2344" i="11"/>
  <c r="K2344" i="11"/>
  <c r="J2344" i="11"/>
  <c r="I2344" i="11"/>
  <c r="H2344" i="11"/>
  <c r="L2343" i="11"/>
  <c r="K2343" i="11"/>
  <c r="J2343" i="11"/>
  <c r="I2343" i="11"/>
  <c r="H2343" i="11"/>
  <c r="L2342" i="11"/>
  <c r="K2342" i="11"/>
  <c r="J2342" i="11"/>
  <c r="I2342" i="11"/>
  <c r="H2342" i="11"/>
  <c r="L2341" i="11"/>
  <c r="K2341" i="11"/>
  <c r="J2341" i="11"/>
  <c r="I2341" i="11"/>
  <c r="H2341" i="11"/>
  <c r="L2340" i="11"/>
  <c r="K2340" i="11"/>
  <c r="J2340" i="11"/>
  <c r="I2340" i="11"/>
  <c r="H2340" i="11"/>
  <c r="L2339" i="11"/>
  <c r="K2339" i="11"/>
  <c r="J2339" i="11"/>
  <c r="I2339" i="11"/>
  <c r="H2339" i="11"/>
  <c r="L2338" i="11"/>
  <c r="K2338" i="11"/>
  <c r="J2338" i="11"/>
  <c r="I2338" i="11"/>
  <c r="H2338" i="11"/>
  <c r="L2337" i="11"/>
  <c r="K2337" i="11"/>
  <c r="J2337" i="11"/>
  <c r="I2337" i="11"/>
  <c r="H2337" i="11"/>
  <c r="L2336" i="11"/>
  <c r="K2336" i="11"/>
  <c r="J2336" i="11"/>
  <c r="I2336" i="11"/>
  <c r="H2336" i="11"/>
  <c r="L2335" i="11"/>
  <c r="K2335" i="11"/>
  <c r="J2335" i="11"/>
  <c r="I2335" i="11"/>
  <c r="H2335" i="11"/>
  <c r="L2334" i="11"/>
  <c r="K2334" i="11"/>
  <c r="J2334" i="11"/>
  <c r="I2334" i="11"/>
  <c r="H2334" i="11"/>
  <c r="L2333" i="11"/>
  <c r="K2333" i="11"/>
  <c r="J2333" i="11"/>
  <c r="I2333" i="11"/>
  <c r="H2333" i="11"/>
  <c r="L2332" i="11"/>
  <c r="K2332" i="11"/>
  <c r="J2332" i="11"/>
  <c r="I2332" i="11"/>
  <c r="H2332" i="11"/>
  <c r="L2331" i="11"/>
  <c r="K2331" i="11"/>
  <c r="J2331" i="11"/>
  <c r="I2331" i="11"/>
  <c r="H2331" i="11"/>
  <c r="L2330" i="11"/>
  <c r="K2330" i="11"/>
  <c r="J2330" i="11"/>
  <c r="I2330" i="11"/>
  <c r="H2330" i="11"/>
  <c r="L2329" i="11"/>
  <c r="K2329" i="11"/>
  <c r="J2329" i="11"/>
  <c r="I2329" i="11"/>
  <c r="H2329" i="11"/>
  <c r="L2328" i="11"/>
  <c r="K2328" i="11"/>
  <c r="J2328" i="11"/>
  <c r="I2328" i="11"/>
  <c r="H2328" i="11"/>
  <c r="L2327" i="11"/>
  <c r="K2327" i="11"/>
  <c r="J2327" i="11"/>
  <c r="I2327" i="11"/>
  <c r="H2327" i="11"/>
  <c r="L2326" i="11"/>
  <c r="K2326" i="11"/>
  <c r="J2326" i="11"/>
  <c r="I2326" i="11"/>
  <c r="H2326" i="11"/>
  <c r="L2325" i="11"/>
  <c r="K2325" i="11"/>
  <c r="J2325" i="11"/>
  <c r="I2325" i="11"/>
  <c r="H2325" i="11"/>
  <c r="L2324" i="11"/>
  <c r="K2324" i="11"/>
  <c r="J2324" i="11"/>
  <c r="I2324" i="11"/>
  <c r="H2324" i="11"/>
  <c r="L2323" i="11"/>
  <c r="K2323" i="11"/>
  <c r="J2323" i="11"/>
  <c r="I2323" i="11"/>
  <c r="H2323" i="11"/>
  <c r="L2322" i="11"/>
  <c r="K2322" i="11"/>
  <c r="J2322" i="11"/>
  <c r="I2322" i="11"/>
  <c r="H2322" i="11"/>
  <c r="L2321" i="11"/>
  <c r="K2321" i="11"/>
  <c r="J2321" i="11"/>
  <c r="I2321" i="11"/>
  <c r="H2321" i="11"/>
  <c r="L2320" i="11"/>
  <c r="K2320" i="11"/>
  <c r="J2320" i="11"/>
  <c r="I2320" i="11"/>
  <c r="H2320" i="11"/>
  <c r="M2319" i="11"/>
  <c r="L2319" i="11"/>
  <c r="K2319" i="11"/>
  <c r="J2319" i="11"/>
  <c r="I2319" i="11"/>
  <c r="H2319" i="11"/>
  <c r="L2318" i="11"/>
  <c r="K2318" i="11"/>
  <c r="J2318" i="11"/>
  <c r="I2318" i="11"/>
  <c r="H2318" i="11"/>
  <c r="L2317" i="11"/>
  <c r="K2317" i="11"/>
  <c r="J2317" i="11"/>
  <c r="I2317" i="11"/>
  <c r="H2317" i="11"/>
  <c r="L2316" i="11"/>
  <c r="K2316" i="11"/>
  <c r="J2316" i="11"/>
  <c r="I2316" i="11"/>
  <c r="H2316" i="11"/>
  <c r="L2315" i="11"/>
  <c r="K2315" i="11"/>
  <c r="J2315" i="11"/>
  <c r="I2315" i="11"/>
  <c r="H2315" i="11"/>
  <c r="L2314" i="11"/>
  <c r="K2314" i="11"/>
  <c r="J2314" i="11"/>
  <c r="I2314" i="11"/>
  <c r="H2314" i="11"/>
  <c r="L2313" i="11"/>
  <c r="K2313" i="11"/>
  <c r="J2313" i="11"/>
  <c r="I2313" i="11"/>
  <c r="H2313" i="11"/>
  <c r="L2312" i="11"/>
  <c r="K2312" i="11"/>
  <c r="J2312" i="11"/>
  <c r="I2312" i="11"/>
  <c r="H2312" i="11"/>
  <c r="L2311" i="11"/>
  <c r="K2311" i="11"/>
  <c r="J2311" i="11"/>
  <c r="I2311" i="11"/>
  <c r="H2311" i="11"/>
  <c r="L2310" i="11"/>
  <c r="K2310" i="11"/>
  <c r="J2310" i="11"/>
  <c r="I2310" i="11"/>
  <c r="H2310" i="11"/>
  <c r="L2309" i="11"/>
  <c r="K2309" i="11"/>
  <c r="J2309" i="11"/>
  <c r="I2309" i="11"/>
  <c r="H2309" i="11"/>
  <c r="L2308" i="11"/>
  <c r="K2308" i="11"/>
  <c r="J2308" i="11"/>
  <c r="I2308" i="11"/>
  <c r="H2308" i="11"/>
  <c r="L2307" i="11"/>
  <c r="K2307" i="11"/>
  <c r="J2307" i="11"/>
  <c r="I2307" i="11"/>
  <c r="H2307" i="11"/>
  <c r="L2306" i="11"/>
  <c r="K2306" i="11"/>
  <c r="J2306" i="11"/>
  <c r="I2306" i="11"/>
  <c r="H2306" i="11"/>
  <c r="L2305" i="11"/>
  <c r="K2305" i="11"/>
  <c r="J2305" i="11"/>
  <c r="I2305" i="11"/>
  <c r="H2305" i="11"/>
  <c r="L2304" i="11"/>
  <c r="K2304" i="11"/>
  <c r="J2304" i="11"/>
  <c r="I2304" i="11"/>
  <c r="H2304" i="11"/>
  <c r="L2303" i="11"/>
  <c r="K2303" i="11"/>
  <c r="J2303" i="11"/>
  <c r="I2303" i="11"/>
  <c r="H2303" i="11"/>
  <c r="L2302" i="11"/>
  <c r="K2302" i="11"/>
  <c r="J2302" i="11"/>
  <c r="I2302" i="11"/>
  <c r="H2302" i="11"/>
  <c r="L2301" i="11"/>
  <c r="K2301" i="11"/>
  <c r="J2301" i="11"/>
  <c r="I2301" i="11"/>
  <c r="H2301" i="11"/>
  <c r="L2300" i="11"/>
  <c r="K2300" i="11"/>
  <c r="J2300" i="11"/>
  <c r="I2300" i="11"/>
  <c r="H2300" i="11"/>
  <c r="L2299" i="11"/>
  <c r="K2299" i="11"/>
  <c r="J2299" i="11"/>
  <c r="I2299" i="11"/>
  <c r="H2299" i="11"/>
  <c r="L2298" i="11"/>
  <c r="K2298" i="11"/>
  <c r="J2298" i="11"/>
  <c r="I2298" i="11"/>
  <c r="H2298" i="11"/>
  <c r="L2297" i="11"/>
  <c r="K2297" i="11"/>
  <c r="J2297" i="11"/>
  <c r="I2297" i="11"/>
  <c r="H2297" i="11"/>
  <c r="L2296" i="11"/>
  <c r="K2296" i="11"/>
  <c r="J2296" i="11"/>
  <c r="I2296" i="11"/>
  <c r="H2296" i="11"/>
  <c r="L2295" i="11"/>
  <c r="K2295" i="11"/>
  <c r="J2295" i="11"/>
  <c r="I2295" i="11"/>
  <c r="H2295" i="11"/>
  <c r="L2294" i="11"/>
  <c r="K2294" i="11"/>
  <c r="J2294" i="11"/>
  <c r="I2294" i="11"/>
  <c r="H2294" i="11"/>
  <c r="L2293" i="11"/>
  <c r="K2293" i="11"/>
  <c r="J2293" i="11"/>
  <c r="I2293" i="11"/>
  <c r="H2293" i="11"/>
  <c r="L2292" i="11"/>
  <c r="K2292" i="11"/>
  <c r="J2292" i="11"/>
  <c r="I2292" i="11"/>
  <c r="H2292" i="11"/>
  <c r="L2291" i="11"/>
  <c r="K2291" i="11"/>
  <c r="J2291" i="11"/>
  <c r="I2291" i="11"/>
  <c r="H2291" i="11"/>
  <c r="L2290" i="11"/>
  <c r="K2290" i="11"/>
  <c r="J2290" i="11"/>
  <c r="I2290" i="11"/>
  <c r="H2290" i="11"/>
  <c r="L2289" i="11"/>
  <c r="K2289" i="11"/>
  <c r="J2289" i="11"/>
  <c r="I2289" i="11"/>
  <c r="H2289" i="11"/>
  <c r="L2288" i="11"/>
  <c r="K2288" i="11"/>
  <c r="J2288" i="11"/>
  <c r="I2288" i="11"/>
  <c r="H2288" i="11"/>
  <c r="L2287" i="11"/>
  <c r="K2287" i="11"/>
  <c r="J2287" i="11"/>
  <c r="I2287" i="11"/>
  <c r="H2287" i="11"/>
  <c r="L2286" i="11"/>
  <c r="K2286" i="11"/>
  <c r="J2286" i="11"/>
  <c r="I2286" i="11"/>
  <c r="H2286" i="11"/>
  <c r="L2285" i="11"/>
  <c r="K2285" i="11"/>
  <c r="J2285" i="11"/>
  <c r="I2285" i="11"/>
  <c r="H2285" i="11"/>
  <c r="L2284" i="11"/>
  <c r="K2284" i="11"/>
  <c r="J2284" i="11"/>
  <c r="I2284" i="11"/>
  <c r="H2284" i="11"/>
  <c r="L2283" i="11"/>
  <c r="K2283" i="11"/>
  <c r="J2283" i="11"/>
  <c r="I2283" i="11"/>
  <c r="H2283" i="11"/>
  <c r="L2282" i="11"/>
  <c r="K2282" i="11"/>
  <c r="J2282" i="11"/>
  <c r="I2282" i="11"/>
  <c r="H2282" i="11"/>
  <c r="L2281" i="11"/>
  <c r="K2281" i="11"/>
  <c r="J2281" i="11"/>
  <c r="I2281" i="11"/>
  <c r="H2281" i="11"/>
  <c r="L2280" i="11"/>
  <c r="K2280" i="11"/>
  <c r="J2280" i="11"/>
  <c r="I2280" i="11"/>
  <c r="H2280" i="11"/>
  <c r="L2279" i="11"/>
  <c r="K2279" i="11"/>
  <c r="J2279" i="11"/>
  <c r="I2279" i="11"/>
  <c r="H2279" i="11"/>
  <c r="L2278" i="11"/>
  <c r="K2278" i="11"/>
  <c r="J2278" i="11"/>
  <c r="I2278" i="11"/>
  <c r="H2278" i="11"/>
  <c r="L2277" i="11"/>
  <c r="K2277" i="11"/>
  <c r="J2277" i="11"/>
  <c r="I2277" i="11"/>
  <c r="H2277" i="11"/>
  <c r="L2276" i="11"/>
  <c r="K2276" i="11"/>
  <c r="J2276" i="11"/>
  <c r="I2276" i="11"/>
  <c r="H2276" i="11"/>
  <c r="L2275" i="11"/>
  <c r="K2275" i="11"/>
  <c r="J2275" i="11"/>
  <c r="I2275" i="11"/>
  <c r="H2275" i="11"/>
  <c r="L2274" i="11"/>
  <c r="K2274" i="11"/>
  <c r="J2274" i="11"/>
  <c r="I2274" i="11"/>
  <c r="H2274" i="11"/>
  <c r="L2273" i="11"/>
  <c r="K2273" i="11"/>
  <c r="J2273" i="11"/>
  <c r="I2273" i="11"/>
  <c r="H2273" i="11"/>
  <c r="L2272" i="11"/>
  <c r="K2272" i="11"/>
  <c r="J2272" i="11"/>
  <c r="I2272" i="11"/>
  <c r="H2272" i="11"/>
  <c r="L2271" i="11"/>
  <c r="K2271" i="11"/>
  <c r="J2271" i="11"/>
  <c r="I2271" i="11"/>
  <c r="H2271" i="11"/>
  <c r="L2270" i="11"/>
  <c r="K2270" i="11"/>
  <c r="J2270" i="11"/>
  <c r="I2270" i="11"/>
  <c r="H2270" i="11"/>
  <c r="M2269" i="11"/>
  <c r="L2269" i="11"/>
  <c r="K2269" i="11"/>
  <c r="J2269" i="11"/>
  <c r="I2269" i="11"/>
  <c r="H2269" i="11"/>
  <c r="L2268" i="11"/>
  <c r="K2268" i="11"/>
  <c r="J2268" i="11"/>
  <c r="I2268" i="11"/>
  <c r="H2268" i="11"/>
  <c r="L2267" i="11"/>
  <c r="K2267" i="11"/>
  <c r="J2267" i="11"/>
  <c r="I2267" i="11"/>
  <c r="H2267" i="11"/>
  <c r="L2266" i="11"/>
  <c r="K2266" i="11"/>
  <c r="J2266" i="11"/>
  <c r="I2266" i="11"/>
  <c r="H2266" i="11"/>
  <c r="L2265" i="11"/>
  <c r="K2265" i="11"/>
  <c r="J2265" i="11"/>
  <c r="I2265" i="11"/>
  <c r="H2265" i="11"/>
  <c r="L2264" i="11"/>
  <c r="K2264" i="11"/>
  <c r="J2264" i="11"/>
  <c r="I2264" i="11"/>
  <c r="H2264" i="11"/>
  <c r="L2263" i="11"/>
  <c r="K2263" i="11"/>
  <c r="J2263" i="11"/>
  <c r="I2263" i="11"/>
  <c r="H2263" i="11"/>
  <c r="M2262" i="11"/>
  <c r="L2262" i="11"/>
  <c r="K2262" i="11"/>
  <c r="J2262" i="11"/>
  <c r="I2262" i="11"/>
  <c r="H2262" i="11"/>
  <c r="L2261" i="11"/>
  <c r="K2261" i="11"/>
  <c r="J2261" i="11"/>
  <c r="I2261" i="11"/>
  <c r="H2261" i="11"/>
  <c r="L2260" i="11"/>
  <c r="K2260" i="11"/>
  <c r="J2260" i="11"/>
  <c r="I2260" i="11"/>
  <c r="H2260" i="11"/>
  <c r="L2259" i="11"/>
  <c r="K2259" i="11"/>
  <c r="J2259" i="11"/>
  <c r="I2259" i="11"/>
  <c r="H2259" i="11"/>
  <c r="L2258" i="11"/>
  <c r="K2258" i="11"/>
  <c r="J2258" i="11"/>
  <c r="I2258" i="11"/>
  <c r="H2258" i="11"/>
  <c r="L2257" i="11"/>
  <c r="K2257" i="11"/>
  <c r="J2257" i="11"/>
  <c r="I2257" i="11"/>
  <c r="H2257" i="11"/>
  <c r="L2256" i="11"/>
  <c r="K2256" i="11"/>
  <c r="J2256" i="11"/>
  <c r="I2256" i="11"/>
  <c r="H2256" i="11"/>
  <c r="L2255" i="11"/>
  <c r="K2255" i="11"/>
  <c r="J2255" i="11"/>
  <c r="I2255" i="11"/>
  <c r="H2255" i="11"/>
  <c r="L2254" i="11"/>
  <c r="K2254" i="11"/>
  <c r="J2254" i="11"/>
  <c r="I2254" i="11"/>
  <c r="H2254" i="11"/>
  <c r="L2253" i="11"/>
  <c r="K2253" i="11"/>
  <c r="J2253" i="11"/>
  <c r="I2253" i="11"/>
  <c r="H2253" i="11"/>
  <c r="M2252" i="11"/>
  <c r="L2252" i="11"/>
  <c r="K2252" i="11"/>
  <c r="J2252" i="11"/>
  <c r="I2252" i="11"/>
  <c r="H2252" i="11"/>
  <c r="L2251" i="11"/>
  <c r="K2251" i="11"/>
  <c r="J2251" i="11"/>
  <c r="I2251" i="11"/>
  <c r="H2251" i="11"/>
  <c r="L2250" i="11"/>
  <c r="K2250" i="11"/>
  <c r="J2250" i="11"/>
  <c r="I2250" i="11"/>
  <c r="H2250" i="11"/>
  <c r="L2249" i="11"/>
  <c r="K2249" i="11"/>
  <c r="J2249" i="11"/>
  <c r="I2249" i="11"/>
  <c r="H2249" i="11"/>
  <c r="L2248" i="11"/>
  <c r="K2248" i="11"/>
  <c r="J2248" i="11"/>
  <c r="I2248" i="11"/>
  <c r="H2248" i="11"/>
  <c r="M2247" i="11"/>
  <c r="L2247" i="11"/>
  <c r="K2247" i="11"/>
  <c r="J2247" i="11"/>
  <c r="I2247" i="11"/>
  <c r="H2247" i="11"/>
  <c r="L2246" i="11"/>
  <c r="K2246" i="11"/>
  <c r="J2246" i="11"/>
  <c r="I2246" i="11"/>
  <c r="H2246" i="11"/>
  <c r="L2245" i="11"/>
  <c r="K2245" i="11"/>
  <c r="J2245" i="11"/>
  <c r="I2245" i="11"/>
  <c r="H2245" i="11"/>
  <c r="M2244" i="11"/>
  <c r="L2244" i="11"/>
  <c r="K2244" i="11"/>
  <c r="J2244" i="11"/>
  <c r="I2244" i="11"/>
  <c r="H2244" i="11"/>
  <c r="L2243" i="11"/>
  <c r="K2243" i="11"/>
  <c r="J2243" i="11"/>
  <c r="I2243" i="11"/>
  <c r="H2243" i="11"/>
  <c r="L2242" i="11"/>
  <c r="K2242" i="11"/>
  <c r="J2242" i="11"/>
  <c r="I2242" i="11"/>
  <c r="H2242" i="11"/>
  <c r="L2241" i="11"/>
  <c r="K2241" i="11"/>
  <c r="J2241" i="11"/>
  <c r="I2241" i="11"/>
  <c r="H2241" i="11"/>
  <c r="L2240" i="11"/>
  <c r="K2240" i="11"/>
  <c r="J2240" i="11"/>
  <c r="I2240" i="11"/>
  <c r="H2240" i="11"/>
  <c r="L2239" i="11"/>
  <c r="K2239" i="11"/>
  <c r="J2239" i="11"/>
  <c r="I2239" i="11"/>
  <c r="H2239" i="11"/>
  <c r="L2238" i="11"/>
  <c r="K2238" i="11"/>
  <c r="J2238" i="11"/>
  <c r="I2238" i="11"/>
  <c r="H2238" i="11"/>
  <c r="L2237" i="11"/>
  <c r="K2237" i="11"/>
  <c r="J2237" i="11"/>
  <c r="I2237" i="11"/>
  <c r="H2237" i="11"/>
  <c r="L2236" i="11"/>
  <c r="K2236" i="11"/>
  <c r="J2236" i="11"/>
  <c r="I2236" i="11"/>
  <c r="H2236" i="11"/>
  <c r="L2235" i="11"/>
  <c r="K2235" i="11"/>
  <c r="J2235" i="11"/>
  <c r="I2235" i="11"/>
  <c r="H2235" i="11"/>
  <c r="L2234" i="11"/>
  <c r="K2234" i="11"/>
  <c r="J2234" i="11"/>
  <c r="I2234" i="11"/>
  <c r="H2234" i="11"/>
  <c r="L2233" i="11"/>
  <c r="K2233" i="11"/>
  <c r="J2233" i="11"/>
  <c r="I2233" i="11"/>
  <c r="H2233" i="11"/>
  <c r="L2232" i="11"/>
  <c r="K2232" i="11"/>
  <c r="J2232" i="11"/>
  <c r="I2232" i="11"/>
  <c r="H2232" i="11"/>
  <c r="M2231" i="11"/>
  <c r="L2231" i="11"/>
  <c r="K2231" i="11"/>
  <c r="J2231" i="11"/>
  <c r="I2231" i="11"/>
  <c r="H2231" i="11"/>
  <c r="M2230" i="11"/>
  <c r="L2230" i="11"/>
  <c r="K2230" i="11"/>
  <c r="J2230" i="11"/>
  <c r="I2230" i="11"/>
  <c r="H2230" i="11"/>
  <c r="L2229" i="11"/>
  <c r="K2229" i="11"/>
  <c r="J2229" i="11"/>
  <c r="I2229" i="11"/>
  <c r="H2229" i="11"/>
  <c r="L2228" i="11"/>
  <c r="K2228" i="11"/>
  <c r="J2228" i="11"/>
  <c r="I2228" i="11"/>
  <c r="H2228" i="11"/>
  <c r="L2227" i="11"/>
  <c r="K2227" i="11"/>
  <c r="J2227" i="11"/>
  <c r="I2227" i="11"/>
  <c r="H2227" i="11"/>
  <c r="L2226" i="11"/>
  <c r="K2226" i="11"/>
  <c r="J2226" i="11"/>
  <c r="I2226" i="11"/>
  <c r="H2226" i="11"/>
  <c r="L2225" i="11"/>
  <c r="K2225" i="11"/>
  <c r="J2225" i="11"/>
  <c r="I2225" i="11"/>
  <c r="H2225" i="11"/>
  <c r="L2224" i="11"/>
  <c r="K2224" i="11"/>
  <c r="J2224" i="11"/>
  <c r="I2224" i="11"/>
  <c r="H2224" i="11"/>
  <c r="L2223" i="11"/>
  <c r="K2223" i="11"/>
  <c r="J2223" i="11"/>
  <c r="I2223" i="11"/>
  <c r="H2223" i="11"/>
  <c r="L2222" i="11"/>
  <c r="K2222" i="11"/>
  <c r="J2222" i="11"/>
  <c r="I2222" i="11"/>
  <c r="H2222" i="11"/>
  <c r="L2221" i="11"/>
  <c r="K2221" i="11"/>
  <c r="J2221" i="11"/>
  <c r="I2221" i="11"/>
  <c r="H2221" i="11"/>
  <c r="L2220" i="11"/>
  <c r="K2220" i="11"/>
  <c r="J2220" i="11"/>
  <c r="I2220" i="11"/>
  <c r="H2220" i="11"/>
  <c r="L2219" i="11"/>
  <c r="K2219" i="11"/>
  <c r="J2219" i="11"/>
  <c r="I2219" i="11"/>
  <c r="H2219" i="11"/>
  <c r="L2218" i="11"/>
  <c r="K2218" i="11"/>
  <c r="J2218" i="11"/>
  <c r="I2218" i="11"/>
  <c r="H2218" i="11"/>
  <c r="L2217" i="11"/>
  <c r="K2217" i="11"/>
  <c r="J2217" i="11"/>
  <c r="I2217" i="11"/>
  <c r="H2217" i="11"/>
  <c r="L2216" i="11"/>
  <c r="K2216" i="11"/>
  <c r="J2216" i="11"/>
  <c r="I2216" i="11"/>
  <c r="H2216" i="11"/>
  <c r="L2215" i="11"/>
  <c r="K2215" i="11"/>
  <c r="J2215" i="11"/>
  <c r="I2215" i="11"/>
  <c r="H2215" i="11"/>
  <c r="L2214" i="11"/>
  <c r="K2214" i="11"/>
  <c r="J2214" i="11"/>
  <c r="I2214" i="11"/>
  <c r="H2214" i="11"/>
  <c r="L2213" i="11"/>
  <c r="K2213" i="11"/>
  <c r="J2213" i="11"/>
  <c r="I2213" i="11"/>
  <c r="H2213" i="11"/>
  <c r="L2212" i="11"/>
  <c r="K2212" i="11"/>
  <c r="J2212" i="11"/>
  <c r="I2212" i="11"/>
  <c r="H2212" i="11"/>
  <c r="L2211" i="11"/>
  <c r="K2211" i="11"/>
  <c r="J2211" i="11"/>
  <c r="I2211" i="11"/>
  <c r="H2211" i="11"/>
  <c r="L2210" i="11"/>
  <c r="K2210" i="11"/>
  <c r="J2210" i="11"/>
  <c r="I2210" i="11"/>
  <c r="H2210" i="11"/>
  <c r="M2209" i="11"/>
  <c r="L2209" i="11"/>
  <c r="K2209" i="11"/>
  <c r="J2209" i="11"/>
  <c r="I2209" i="11"/>
  <c r="H2209" i="11"/>
  <c r="L2208" i="11"/>
  <c r="K2208" i="11"/>
  <c r="J2208" i="11"/>
  <c r="I2208" i="11"/>
  <c r="H2208" i="11"/>
  <c r="L2207" i="11"/>
  <c r="K2207" i="11"/>
  <c r="J2207" i="11"/>
  <c r="I2207" i="11"/>
  <c r="H2207" i="11"/>
  <c r="L2206" i="11"/>
  <c r="K2206" i="11"/>
  <c r="J2206" i="11"/>
  <c r="I2206" i="11"/>
  <c r="H2206" i="11"/>
  <c r="L2205" i="11"/>
  <c r="K2205" i="11"/>
  <c r="J2205" i="11"/>
  <c r="I2205" i="11"/>
  <c r="H2205" i="11"/>
  <c r="L2204" i="11"/>
  <c r="K2204" i="11"/>
  <c r="J2204" i="11"/>
  <c r="I2204" i="11"/>
  <c r="H2204" i="11"/>
  <c r="L2203" i="11"/>
  <c r="K2203" i="11"/>
  <c r="J2203" i="11"/>
  <c r="I2203" i="11"/>
  <c r="H2203" i="11"/>
  <c r="L2202" i="11"/>
  <c r="K2202" i="11"/>
  <c r="J2202" i="11"/>
  <c r="I2202" i="11"/>
  <c r="H2202" i="11"/>
  <c r="L2201" i="11"/>
  <c r="K2201" i="11"/>
  <c r="J2201" i="11"/>
  <c r="I2201" i="11"/>
  <c r="H2201" i="11"/>
  <c r="L2200" i="11"/>
  <c r="K2200" i="11"/>
  <c r="J2200" i="11"/>
  <c r="I2200" i="11"/>
  <c r="H2200" i="11"/>
  <c r="L2199" i="11"/>
  <c r="K2199" i="11"/>
  <c r="J2199" i="11"/>
  <c r="I2199" i="11"/>
  <c r="H2199" i="11"/>
  <c r="L2198" i="11"/>
  <c r="K2198" i="11"/>
  <c r="J2198" i="11"/>
  <c r="I2198" i="11"/>
  <c r="H2198" i="11"/>
  <c r="L2197" i="11"/>
  <c r="K2197" i="11"/>
  <c r="J2197" i="11"/>
  <c r="I2197" i="11"/>
  <c r="H2197" i="11"/>
  <c r="L2196" i="11"/>
  <c r="K2196" i="11"/>
  <c r="J2196" i="11"/>
  <c r="I2196" i="11"/>
  <c r="H2196" i="11"/>
  <c r="L2195" i="11"/>
  <c r="K2195" i="11"/>
  <c r="J2195" i="11"/>
  <c r="I2195" i="11"/>
  <c r="H2195" i="11"/>
  <c r="L2194" i="11"/>
  <c r="K2194" i="11"/>
  <c r="J2194" i="11"/>
  <c r="I2194" i="11"/>
  <c r="H2194" i="11"/>
  <c r="L2193" i="11"/>
  <c r="K2193" i="11"/>
  <c r="J2193" i="11"/>
  <c r="I2193" i="11"/>
  <c r="H2193" i="11"/>
  <c r="L2192" i="11"/>
  <c r="K2192" i="11"/>
  <c r="J2192" i="11"/>
  <c r="I2192" i="11"/>
  <c r="H2192" i="11"/>
  <c r="L2191" i="11"/>
  <c r="K2191" i="11"/>
  <c r="J2191" i="11"/>
  <c r="I2191" i="11"/>
  <c r="H2191" i="11"/>
  <c r="L2190" i="11"/>
  <c r="K2190" i="11"/>
  <c r="J2190" i="11"/>
  <c r="I2190" i="11"/>
  <c r="H2190" i="11"/>
  <c r="L2189" i="11"/>
  <c r="K2189" i="11"/>
  <c r="J2189" i="11"/>
  <c r="I2189" i="11"/>
  <c r="H2189" i="11"/>
  <c r="L2188" i="11"/>
  <c r="K2188" i="11"/>
  <c r="J2188" i="11"/>
  <c r="I2188" i="11"/>
  <c r="H2188" i="11"/>
  <c r="M2187" i="11"/>
  <c r="L2187" i="11"/>
  <c r="K2187" i="11"/>
  <c r="J2187" i="11"/>
  <c r="I2187" i="11"/>
  <c r="H2187" i="11"/>
  <c r="M2186" i="11"/>
  <c r="L2186" i="11"/>
  <c r="K2186" i="11"/>
  <c r="J2186" i="11"/>
  <c r="I2186" i="11"/>
  <c r="H2186" i="11"/>
  <c r="L2185" i="11"/>
  <c r="K2185" i="11"/>
  <c r="J2185" i="11"/>
  <c r="I2185" i="11"/>
  <c r="H2185" i="11"/>
  <c r="L2184" i="11"/>
  <c r="K2184" i="11"/>
  <c r="J2184" i="11"/>
  <c r="I2184" i="11"/>
  <c r="H2184" i="11"/>
  <c r="L2183" i="11"/>
  <c r="K2183" i="11"/>
  <c r="J2183" i="11"/>
  <c r="I2183" i="11"/>
  <c r="H2183" i="11"/>
  <c r="L2182" i="11"/>
  <c r="K2182" i="11"/>
  <c r="J2182" i="11"/>
  <c r="I2182" i="11"/>
  <c r="H2182" i="11"/>
  <c r="M2181" i="11"/>
  <c r="L2181" i="11"/>
  <c r="K2181" i="11"/>
  <c r="J2181" i="11"/>
  <c r="I2181" i="11"/>
  <c r="H2181" i="11"/>
  <c r="M2180" i="11"/>
  <c r="L2180" i="11"/>
  <c r="K2180" i="11"/>
  <c r="J2180" i="11"/>
  <c r="I2180" i="11"/>
  <c r="H2180" i="11"/>
  <c r="L2179" i="11"/>
  <c r="K2179" i="11"/>
  <c r="J2179" i="11"/>
  <c r="I2179" i="11"/>
  <c r="H2179" i="11"/>
  <c r="L2178" i="11"/>
  <c r="K2178" i="11"/>
  <c r="J2178" i="11"/>
  <c r="I2178" i="11"/>
  <c r="H2178" i="11"/>
  <c r="L2177" i="11"/>
  <c r="K2177" i="11"/>
  <c r="J2177" i="11"/>
  <c r="I2177" i="11"/>
  <c r="H2177" i="11"/>
  <c r="L2176" i="11"/>
  <c r="K2176" i="11"/>
  <c r="J2176" i="11"/>
  <c r="I2176" i="11"/>
  <c r="H2176" i="11"/>
  <c r="L2175" i="11"/>
  <c r="K2175" i="11"/>
  <c r="J2175" i="11"/>
  <c r="I2175" i="11"/>
  <c r="H2175" i="11"/>
  <c r="L2174" i="11"/>
  <c r="K2174" i="11"/>
  <c r="J2174" i="11"/>
  <c r="I2174" i="11"/>
  <c r="H2174" i="11"/>
  <c r="L2173" i="11"/>
  <c r="K2173" i="11"/>
  <c r="J2173" i="11"/>
  <c r="I2173" i="11"/>
  <c r="H2173" i="11"/>
  <c r="L2172" i="11"/>
  <c r="K2172" i="11"/>
  <c r="J2172" i="11"/>
  <c r="I2172" i="11"/>
  <c r="H2172" i="11"/>
  <c r="L2171" i="11"/>
  <c r="K2171" i="11"/>
  <c r="J2171" i="11"/>
  <c r="I2171" i="11"/>
  <c r="H2171" i="11"/>
  <c r="L2170" i="11"/>
  <c r="K2170" i="11"/>
  <c r="J2170" i="11"/>
  <c r="I2170" i="11"/>
  <c r="H2170" i="11"/>
  <c r="M2169" i="11"/>
  <c r="L2169" i="11"/>
  <c r="K2169" i="11"/>
  <c r="J2169" i="11"/>
  <c r="I2169" i="11"/>
  <c r="H2169" i="11"/>
  <c r="L2168" i="11"/>
  <c r="K2168" i="11"/>
  <c r="J2168" i="11"/>
  <c r="I2168" i="11"/>
  <c r="H2168" i="11"/>
  <c r="L2167" i="11"/>
  <c r="K2167" i="11"/>
  <c r="J2167" i="11"/>
  <c r="I2167" i="11"/>
  <c r="H2167" i="11"/>
  <c r="L2166" i="11"/>
  <c r="K2166" i="11"/>
  <c r="J2166" i="11"/>
  <c r="I2166" i="11"/>
  <c r="H2166" i="11"/>
  <c r="L2165" i="11"/>
  <c r="K2165" i="11"/>
  <c r="J2165" i="11"/>
  <c r="I2165" i="11"/>
  <c r="H2165" i="11"/>
  <c r="M2164" i="11"/>
  <c r="L2164" i="11"/>
  <c r="K2164" i="11"/>
  <c r="J2164" i="11"/>
  <c r="I2164" i="11"/>
  <c r="H2164" i="11"/>
  <c r="M2163" i="11"/>
  <c r="L2163" i="11"/>
  <c r="K2163" i="11"/>
  <c r="J2163" i="11"/>
  <c r="I2163" i="11"/>
  <c r="H2163" i="11"/>
  <c r="L2162" i="11"/>
  <c r="K2162" i="11"/>
  <c r="J2162" i="11"/>
  <c r="I2162" i="11"/>
  <c r="H2162" i="11"/>
  <c r="L2161" i="11"/>
  <c r="K2161" i="11"/>
  <c r="J2161" i="11"/>
  <c r="I2161" i="11"/>
  <c r="H2161" i="11"/>
  <c r="M2160" i="11"/>
  <c r="L2160" i="11"/>
  <c r="K2160" i="11"/>
  <c r="J2160" i="11"/>
  <c r="I2160" i="11"/>
  <c r="H2160" i="11"/>
  <c r="L2159" i="11"/>
  <c r="K2159" i="11"/>
  <c r="J2159" i="11"/>
  <c r="I2159" i="11"/>
  <c r="H2159" i="11"/>
  <c r="M2158" i="11"/>
  <c r="L2158" i="11"/>
  <c r="K2158" i="11"/>
  <c r="J2158" i="11"/>
  <c r="I2158" i="11"/>
  <c r="H2158" i="11"/>
  <c r="L2157" i="11"/>
  <c r="K2157" i="11"/>
  <c r="J2157" i="11"/>
  <c r="I2157" i="11"/>
  <c r="H2157" i="11"/>
  <c r="L2156" i="11"/>
  <c r="K2156" i="11"/>
  <c r="J2156" i="11"/>
  <c r="I2156" i="11"/>
  <c r="H2156" i="11"/>
  <c r="L2155" i="11"/>
  <c r="K2155" i="11"/>
  <c r="J2155" i="11"/>
  <c r="I2155" i="11"/>
  <c r="H2155" i="11"/>
  <c r="L2154" i="11"/>
  <c r="K2154" i="11"/>
  <c r="J2154" i="11"/>
  <c r="I2154" i="11"/>
  <c r="H2154" i="11"/>
  <c r="L2153" i="11"/>
  <c r="K2153" i="11"/>
  <c r="J2153" i="11"/>
  <c r="I2153" i="11"/>
  <c r="H2153" i="11"/>
  <c r="L2152" i="11"/>
  <c r="K2152" i="11"/>
  <c r="J2152" i="11"/>
  <c r="I2152" i="11"/>
  <c r="H2152" i="11"/>
  <c r="L2151" i="11"/>
  <c r="K2151" i="11"/>
  <c r="J2151" i="11"/>
  <c r="I2151" i="11"/>
  <c r="H2151" i="11"/>
  <c r="L2150" i="11"/>
  <c r="K2150" i="11"/>
  <c r="J2150" i="11"/>
  <c r="I2150" i="11"/>
  <c r="H2150" i="11"/>
  <c r="L2149" i="11"/>
  <c r="K2149" i="11"/>
  <c r="J2149" i="11"/>
  <c r="I2149" i="11"/>
  <c r="H2149" i="11"/>
  <c r="L2148" i="11"/>
  <c r="K2148" i="11"/>
  <c r="J2148" i="11"/>
  <c r="I2148" i="11"/>
  <c r="H2148" i="11"/>
  <c r="L2147" i="11"/>
  <c r="K2147" i="11"/>
  <c r="J2147" i="11"/>
  <c r="I2147" i="11"/>
  <c r="H2147" i="11"/>
  <c r="L2146" i="11"/>
  <c r="K2146" i="11"/>
  <c r="J2146" i="11"/>
  <c r="I2146" i="11"/>
  <c r="H2146" i="11"/>
  <c r="L2145" i="11"/>
  <c r="K2145" i="11"/>
  <c r="J2145" i="11"/>
  <c r="I2145" i="11"/>
  <c r="H2145" i="11"/>
  <c r="L2144" i="11"/>
  <c r="K2144" i="11"/>
  <c r="J2144" i="11"/>
  <c r="I2144" i="11"/>
  <c r="H2144" i="11"/>
  <c r="L2143" i="11"/>
  <c r="K2143" i="11"/>
  <c r="J2143" i="11"/>
  <c r="I2143" i="11"/>
  <c r="H2143" i="11"/>
  <c r="L2142" i="11"/>
  <c r="K2142" i="11"/>
  <c r="J2142" i="11"/>
  <c r="I2142" i="11"/>
  <c r="H2142" i="11"/>
  <c r="L2141" i="11"/>
  <c r="K2141" i="11"/>
  <c r="J2141" i="11"/>
  <c r="I2141" i="11"/>
  <c r="H2141" i="11"/>
  <c r="L2140" i="11"/>
  <c r="K2140" i="11"/>
  <c r="J2140" i="11"/>
  <c r="I2140" i="11"/>
  <c r="H2140" i="11"/>
  <c r="L2139" i="11"/>
  <c r="K2139" i="11"/>
  <c r="J2139" i="11"/>
  <c r="I2139" i="11"/>
  <c r="H2139" i="11"/>
  <c r="L2138" i="11"/>
  <c r="K2138" i="11"/>
  <c r="J2138" i="11"/>
  <c r="I2138" i="11"/>
  <c r="H2138" i="11"/>
  <c r="L2137" i="11"/>
  <c r="K2137" i="11"/>
  <c r="J2137" i="11"/>
  <c r="I2137" i="11"/>
  <c r="H2137" i="11"/>
  <c r="L2136" i="11"/>
  <c r="K2136" i="11"/>
  <c r="J2136" i="11"/>
  <c r="I2136" i="11"/>
  <c r="H2136" i="11"/>
  <c r="L2135" i="11"/>
  <c r="K2135" i="11"/>
  <c r="J2135" i="11"/>
  <c r="I2135" i="11"/>
  <c r="H2135" i="11"/>
  <c r="L2134" i="11"/>
  <c r="K2134" i="11"/>
  <c r="J2134" i="11"/>
  <c r="I2134" i="11"/>
  <c r="H2134" i="11"/>
  <c r="M2133" i="11"/>
  <c r="L2133" i="11"/>
  <c r="K2133" i="11"/>
  <c r="J2133" i="11"/>
  <c r="I2133" i="11"/>
  <c r="H2133" i="11"/>
  <c r="L2132" i="11"/>
  <c r="K2132" i="11"/>
  <c r="J2132" i="11"/>
  <c r="I2132" i="11"/>
  <c r="H2132" i="11"/>
  <c r="L2131" i="11"/>
  <c r="K2131" i="11"/>
  <c r="J2131" i="11"/>
  <c r="I2131" i="11"/>
  <c r="H2131" i="11"/>
  <c r="L2130" i="11"/>
  <c r="K2130" i="11"/>
  <c r="J2130" i="11"/>
  <c r="I2130" i="11"/>
  <c r="H2130" i="11"/>
  <c r="L2129" i="11"/>
  <c r="K2129" i="11"/>
  <c r="J2129" i="11"/>
  <c r="I2129" i="11"/>
  <c r="H2129" i="11"/>
  <c r="L2128" i="11"/>
  <c r="K2128" i="11"/>
  <c r="J2128" i="11"/>
  <c r="I2128" i="11"/>
  <c r="H2128" i="11"/>
  <c r="L2127" i="11"/>
  <c r="K2127" i="11"/>
  <c r="J2127" i="11"/>
  <c r="I2127" i="11"/>
  <c r="H2127" i="11"/>
  <c r="L2126" i="11"/>
  <c r="K2126" i="11"/>
  <c r="J2126" i="11"/>
  <c r="I2126" i="11"/>
  <c r="H2126" i="11"/>
  <c r="L2125" i="11"/>
  <c r="K2125" i="11"/>
  <c r="J2125" i="11"/>
  <c r="I2125" i="11"/>
  <c r="H2125" i="11"/>
  <c r="L2124" i="11"/>
  <c r="K2124" i="11"/>
  <c r="J2124" i="11"/>
  <c r="I2124" i="11"/>
  <c r="H2124" i="11"/>
  <c r="L2123" i="11"/>
  <c r="K2123" i="11"/>
  <c r="J2123" i="11"/>
  <c r="I2123" i="11"/>
  <c r="H2123" i="11"/>
  <c r="L2122" i="11"/>
  <c r="K2122" i="11"/>
  <c r="J2122" i="11"/>
  <c r="I2122" i="11"/>
  <c r="H2122" i="11"/>
  <c r="L2121" i="11"/>
  <c r="K2121" i="11"/>
  <c r="J2121" i="11"/>
  <c r="I2121" i="11"/>
  <c r="H2121" i="11"/>
  <c r="L2120" i="11"/>
  <c r="K2120" i="11"/>
  <c r="J2120" i="11"/>
  <c r="I2120" i="11"/>
  <c r="H2120" i="11"/>
  <c r="L2119" i="11"/>
  <c r="K2119" i="11"/>
  <c r="J2119" i="11"/>
  <c r="I2119" i="11"/>
  <c r="H2119" i="11"/>
  <c r="L2118" i="11"/>
  <c r="K2118" i="11"/>
  <c r="J2118" i="11"/>
  <c r="I2118" i="11"/>
  <c r="H2118" i="11"/>
  <c r="L2117" i="11"/>
  <c r="K2117" i="11"/>
  <c r="J2117" i="11"/>
  <c r="I2117" i="11"/>
  <c r="H2117" i="11"/>
  <c r="L2116" i="11"/>
  <c r="K2116" i="11"/>
  <c r="J2116" i="11"/>
  <c r="I2116" i="11"/>
  <c r="H2116" i="11"/>
  <c r="L2115" i="11"/>
  <c r="K2115" i="11"/>
  <c r="J2115" i="11"/>
  <c r="I2115" i="11"/>
  <c r="H2115" i="11"/>
  <c r="L2114" i="11"/>
  <c r="K2114" i="11"/>
  <c r="J2114" i="11"/>
  <c r="I2114" i="11"/>
  <c r="H2114" i="11"/>
  <c r="L2113" i="11"/>
  <c r="K2113" i="11"/>
  <c r="J2113" i="11"/>
  <c r="I2113" i="11"/>
  <c r="H2113" i="11"/>
  <c r="L2112" i="11"/>
  <c r="K2112" i="11"/>
  <c r="J2112" i="11"/>
  <c r="I2112" i="11"/>
  <c r="H2112" i="11"/>
  <c r="L2111" i="11"/>
  <c r="K2111" i="11"/>
  <c r="J2111" i="11"/>
  <c r="I2111" i="11"/>
  <c r="H2111" i="11"/>
  <c r="L2110" i="11"/>
  <c r="K2110" i="11"/>
  <c r="J2110" i="11"/>
  <c r="I2110" i="11"/>
  <c r="H2110" i="11"/>
  <c r="L2109" i="11"/>
  <c r="K2109" i="11"/>
  <c r="J2109" i="11"/>
  <c r="I2109" i="11"/>
  <c r="H2109" i="11"/>
  <c r="L2108" i="11"/>
  <c r="K2108" i="11"/>
  <c r="J2108" i="11"/>
  <c r="I2108" i="11"/>
  <c r="H2108" i="11"/>
  <c r="L2107" i="11"/>
  <c r="K2107" i="11"/>
  <c r="J2107" i="11"/>
  <c r="I2107" i="11"/>
  <c r="H2107" i="11"/>
  <c r="L2106" i="11"/>
  <c r="K2106" i="11"/>
  <c r="J2106" i="11"/>
  <c r="I2106" i="11"/>
  <c r="H2106" i="11"/>
  <c r="L2105" i="11"/>
  <c r="K2105" i="11"/>
  <c r="J2105" i="11"/>
  <c r="I2105" i="11"/>
  <c r="H2105" i="11"/>
  <c r="L2104" i="11"/>
  <c r="K2104" i="11"/>
  <c r="J2104" i="11"/>
  <c r="I2104" i="11"/>
  <c r="H2104" i="11"/>
  <c r="L2103" i="11"/>
  <c r="K2103" i="11"/>
  <c r="J2103" i="11"/>
  <c r="I2103" i="11"/>
  <c r="H2103" i="11"/>
  <c r="L2102" i="11"/>
  <c r="K2102" i="11"/>
  <c r="J2102" i="11"/>
  <c r="I2102" i="11"/>
  <c r="H2102" i="11"/>
  <c r="L2101" i="11"/>
  <c r="K2101" i="11"/>
  <c r="J2101" i="11"/>
  <c r="I2101" i="11"/>
  <c r="H2101" i="11"/>
  <c r="L2100" i="11"/>
  <c r="K2100" i="11"/>
  <c r="J2100" i="11"/>
  <c r="I2100" i="11"/>
  <c r="H2100" i="11"/>
  <c r="L2099" i="11"/>
  <c r="K2099" i="11"/>
  <c r="J2099" i="11"/>
  <c r="I2099" i="11"/>
  <c r="H2099" i="11"/>
  <c r="L2098" i="11"/>
  <c r="K2098" i="11"/>
  <c r="J2098" i="11"/>
  <c r="I2098" i="11"/>
  <c r="H2098" i="11"/>
  <c r="L2097" i="11"/>
  <c r="K2097" i="11"/>
  <c r="J2097" i="11"/>
  <c r="I2097" i="11"/>
  <c r="H2097" i="11"/>
  <c r="L2096" i="11"/>
  <c r="K2096" i="11"/>
  <c r="J2096" i="11"/>
  <c r="I2096" i="11"/>
  <c r="H2096" i="11"/>
  <c r="L2095" i="11"/>
  <c r="K2095" i="11"/>
  <c r="J2095" i="11"/>
  <c r="I2095" i="11"/>
  <c r="H2095" i="11"/>
  <c r="L2094" i="11"/>
  <c r="K2094" i="11"/>
  <c r="J2094" i="11"/>
  <c r="I2094" i="11"/>
  <c r="H2094" i="11"/>
  <c r="L2093" i="11"/>
  <c r="K2093" i="11"/>
  <c r="J2093" i="11"/>
  <c r="I2093" i="11"/>
  <c r="H2093" i="11"/>
  <c r="L2092" i="11"/>
  <c r="K2092" i="11"/>
  <c r="J2092" i="11"/>
  <c r="I2092" i="11"/>
  <c r="H2092" i="11"/>
  <c r="L2091" i="11"/>
  <c r="K2091" i="11"/>
  <c r="J2091" i="11"/>
  <c r="I2091" i="11"/>
  <c r="H2091" i="11"/>
  <c r="L2090" i="11"/>
  <c r="K2090" i="11"/>
  <c r="J2090" i="11"/>
  <c r="I2090" i="11"/>
  <c r="H2090" i="11"/>
  <c r="L2089" i="11"/>
  <c r="K2089" i="11"/>
  <c r="J2089" i="11"/>
  <c r="I2089" i="11"/>
  <c r="H2089" i="11"/>
  <c r="L2088" i="11"/>
  <c r="K2088" i="11"/>
  <c r="J2088" i="11"/>
  <c r="I2088" i="11"/>
  <c r="H2088" i="11"/>
  <c r="L2087" i="11"/>
  <c r="K2087" i="11"/>
  <c r="J2087" i="11"/>
  <c r="I2087" i="11"/>
  <c r="H2087" i="11"/>
  <c r="L2086" i="11"/>
  <c r="K2086" i="11"/>
  <c r="J2086" i="11"/>
  <c r="I2086" i="11"/>
  <c r="H2086" i="11"/>
  <c r="L2085" i="11"/>
  <c r="K2085" i="11"/>
  <c r="J2085" i="11"/>
  <c r="I2085" i="11"/>
  <c r="H2085" i="11"/>
  <c r="L2084" i="11"/>
  <c r="K2084" i="11"/>
  <c r="J2084" i="11"/>
  <c r="I2084" i="11"/>
  <c r="H2084" i="11"/>
  <c r="L2083" i="11"/>
  <c r="K2083" i="11"/>
  <c r="J2083" i="11"/>
  <c r="I2083" i="11"/>
  <c r="H2083" i="11"/>
  <c r="L2082" i="11"/>
  <c r="K2082" i="11"/>
  <c r="J2082" i="11"/>
  <c r="I2082" i="11"/>
  <c r="H2082" i="11"/>
  <c r="L2081" i="11"/>
  <c r="K2081" i="11"/>
  <c r="J2081" i="11"/>
  <c r="I2081" i="11"/>
  <c r="H2081" i="11"/>
  <c r="L2080" i="11"/>
  <c r="K2080" i="11"/>
  <c r="J2080" i="11"/>
  <c r="I2080" i="11"/>
  <c r="H2080" i="11"/>
  <c r="L2079" i="11"/>
  <c r="K2079" i="11"/>
  <c r="J2079" i="11"/>
  <c r="I2079" i="11"/>
  <c r="H2079" i="11"/>
  <c r="L2078" i="11"/>
  <c r="K2078" i="11"/>
  <c r="J2078" i="11"/>
  <c r="I2078" i="11"/>
  <c r="H2078" i="11"/>
  <c r="L2077" i="11"/>
  <c r="K2077" i="11"/>
  <c r="J2077" i="11"/>
  <c r="I2077" i="11"/>
  <c r="H2077" i="11"/>
  <c r="L2076" i="11"/>
  <c r="K2076" i="11"/>
  <c r="J2076" i="11"/>
  <c r="I2076" i="11"/>
  <c r="H2076" i="11"/>
  <c r="L2075" i="11"/>
  <c r="K2075" i="11"/>
  <c r="J2075" i="11"/>
  <c r="I2075" i="11"/>
  <c r="H2075" i="11"/>
  <c r="L2074" i="11"/>
  <c r="K2074" i="11"/>
  <c r="J2074" i="11"/>
  <c r="I2074" i="11"/>
  <c r="H2074" i="11"/>
  <c r="L2073" i="11"/>
  <c r="K2073" i="11"/>
  <c r="J2073" i="11"/>
  <c r="I2073" i="11"/>
  <c r="H2073" i="11"/>
  <c r="L2072" i="11"/>
  <c r="K2072" i="11"/>
  <c r="J2072" i="11"/>
  <c r="I2072" i="11"/>
  <c r="H2072" i="11"/>
  <c r="L2071" i="11"/>
  <c r="K2071" i="11"/>
  <c r="J2071" i="11"/>
  <c r="I2071" i="11"/>
  <c r="H2071" i="11"/>
  <c r="L2070" i="11"/>
  <c r="K2070" i="11"/>
  <c r="J2070" i="11"/>
  <c r="I2070" i="11"/>
  <c r="H2070" i="11"/>
  <c r="L2069" i="11"/>
  <c r="K2069" i="11"/>
  <c r="J2069" i="11"/>
  <c r="I2069" i="11"/>
  <c r="H2069" i="11"/>
  <c r="L2068" i="11"/>
  <c r="K2068" i="11"/>
  <c r="J2068" i="11"/>
  <c r="I2068" i="11"/>
  <c r="H2068" i="11"/>
  <c r="L2067" i="11"/>
  <c r="K2067" i="11"/>
  <c r="J2067" i="11"/>
  <c r="I2067" i="11"/>
  <c r="H2067" i="11"/>
  <c r="L2066" i="11"/>
  <c r="K2066" i="11"/>
  <c r="J2066" i="11"/>
  <c r="I2066" i="11"/>
  <c r="H2066" i="11"/>
  <c r="L2065" i="11"/>
  <c r="K2065" i="11"/>
  <c r="J2065" i="11"/>
  <c r="I2065" i="11"/>
  <c r="H2065" i="11"/>
  <c r="L2064" i="11"/>
  <c r="K2064" i="11"/>
  <c r="J2064" i="11"/>
  <c r="I2064" i="11"/>
  <c r="H2064" i="11"/>
  <c r="L2063" i="11"/>
  <c r="K2063" i="11"/>
  <c r="J2063" i="11"/>
  <c r="I2063" i="11"/>
  <c r="H2063" i="11"/>
  <c r="L2062" i="11"/>
  <c r="K2062" i="11"/>
  <c r="J2062" i="11"/>
  <c r="I2062" i="11"/>
  <c r="H2062" i="11"/>
  <c r="L2061" i="11"/>
  <c r="K2061" i="11"/>
  <c r="J2061" i="11"/>
  <c r="I2061" i="11"/>
  <c r="H2061" i="11"/>
  <c r="L2060" i="11"/>
  <c r="K2060" i="11"/>
  <c r="J2060" i="11"/>
  <c r="I2060" i="11"/>
  <c r="H2060" i="11"/>
  <c r="L2059" i="11"/>
  <c r="K2059" i="11"/>
  <c r="J2059" i="11"/>
  <c r="I2059" i="11"/>
  <c r="H2059" i="11"/>
  <c r="L2058" i="11"/>
  <c r="K2058" i="11"/>
  <c r="J2058" i="11"/>
  <c r="I2058" i="11"/>
  <c r="H2058" i="11"/>
  <c r="L2057" i="11"/>
  <c r="K2057" i="11"/>
  <c r="J2057" i="11"/>
  <c r="I2057" i="11"/>
  <c r="H2057" i="11"/>
  <c r="L2056" i="11"/>
  <c r="K2056" i="11"/>
  <c r="J2056" i="11"/>
  <c r="I2056" i="11"/>
  <c r="H2056" i="11"/>
  <c r="L2055" i="11"/>
  <c r="K2055" i="11"/>
  <c r="J2055" i="11"/>
  <c r="I2055" i="11"/>
  <c r="H2055" i="11"/>
  <c r="L2054" i="11"/>
  <c r="K2054" i="11"/>
  <c r="J2054" i="11"/>
  <c r="I2054" i="11"/>
  <c r="H2054" i="11"/>
  <c r="L2053" i="11"/>
  <c r="K2053" i="11"/>
  <c r="J2053" i="11"/>
  <c r="I2053" i="11"/>
  <c r="H2053" i="11"/>
  <c r="L2052" i="11"/>
  <c r="K2052" i="11"/>
  <c r="J2052" i="11"/>
  <c r="I2052" i="11"/>
  <c r="H2052" i="11"/>
  <c r="L2051" i="11"/>
  <c r="K2051" i="11"/>
  <c r="J2051" i="11"/>
  <c r="I2051" i="11"/>
  <c r="H2051" i="11"/>
  <c r="L2050" i="11"/>
  <c r="K2050" i="11"/>
  <c r="J2050" i="11"/>
  <c r="I2050" i="11"/>
  <c r="H2050" i="11"/>
  <c r="L2049" i="11"/>
  <c r="K2049" i="11"/>
  <c r="J2049" i="11"/>
  <c r="I2049" i="11"/>
  <c r="H2049" i="11"/>
  <c r="L2048" i="11"/>
  <c r="K2048" i="11"/>
  <c r="J2048" i="11"/>
  <c r="I2048" i="11"/>
  <c r="H2048" i="11"/>
  <c r="L2047" i="11"/>
  <c r="K2047" i="11"/>
  <c r="J2047" i="11"/>
  <c r="I2047" i="11"/>
  <c r="H2047" i="11"/>
  <c r="L2046" i="11"/>
  <c r="K2046" i="11"/>
  <c r="J2046" i="11"/>
  <c r="I2046" i="11"/>
  <c r="H2046" i="11"/>
  <c r="L2045" i="11"/>
  <c r="K2045" i="11"/>
  <c r="J2045" i="11"/>
  <c r="I2045" i="11"/>
  <c r="H2045" i="11"/>
  <c r="L2044" i="11"/>
  <c r="K2044" i="11"/>
  <c r="J2044" i="11"/>
  <c r="I2044" i="11"/>
  <c r="H2044" i="11"/>
  <c r="L2043" i="11"/>
  <c r="K2043" i="11"/>
  <c r="J2043" i="11"/>
  <c r="I2043" i="11"/>
  <c r="H2043" i="11"/>
  <c r="L2042" i="11"/>
  <c r="K2042" i="11"/>
  <c r="J2042" i="11"/>
  <c r="I2042" i="11"/>
  <c r="H2042" i="11"/>
  <c r="L2041" i="11"/>
  <c r="K2041" i="11"/>
  <c r="J2041" i="11"/>
  <c r="I2041" i="11"/>
  <c r="H2041" i="11"/>
  <c r="L2040" i="11"/>
  <c r="K2040" i="11"/>
  <c r="J2040" i="11"/>
  <c r="I2040" i="11"/>
  <c r="H2040" i="11"/>
  <c r="L2039" i="11"/>
  <c r="K2039" i="11"/>
  <c r="J2039" i="11"/>
  <c r="I2039" i="11"/>
  <c r="H2039" i="11"/>
  <c r="L2038" i="11"/>
  <c r="K2038" i="11"/>
  <c r="J2038" i="11"/>
  <c r="I2038" i="11"/>
  <c r="H2038" i="11"/>
  <c r="L2037" i="11"/>
  <c r="K2037" i="11"/>
  <c r="J2037" i="11"/>
  <c r="I2037" i="11"/>
  <c r="H2037" i="11"/>
  <c r="L2036" i="11"/>
  <c r="K2036" i="11"/>
  <c r="J2036" i="11"/>
  <c r="I2036" i="11"/>
  <c r="H2036" i="11"/>
  <c r="L2035" i="11"/>
  <c r="K2035" i="11"/>
  <c r="J2035" i="11"/>
  <c r="I2035" i="11"/>
  <c r="H2035" i="11"/>
  <c r="L2034" i="11"/>
  <c r="K2034" i="11"/>
  <c r="J2034" i="11"/>
  <c r="I2034" i="11"/>
  <c r="H2034" i="11"/>
  <c r="L2033" i="11"/>
  <c r="K2033" i="11"/>
  <c r="J2033" i="11"/>
  <c r="I2033" i="11"/>
  <c r="H2033" i="11"/>
  <c r="L2032" i="11"/>
  <c r="K2032" i="11"/>
  <c r="J2032" i="11"/>
  <c r="I2032" i="11"/>
  <c r="H2032" i="11"/>
  <c r="L2031" i="11"/>
  <c r="K2031" i="11"/>
  <c r="J2031" i="11"/>
  <c r="I2031" i="11"/>
  <c r="H2031" i="11"/>
  <c r="L2030" i="11"/>
  <c r="K2030" i="11"/>
  <c r="J2030" i="11"/>
  <c r="I2030" i="11"/>
  <c r="H2030" i="11"/>
  <c r="L2029" i="11"/>
  <c r="K2029" i="11"/>
  <c r="J2029" i="11"/>
  <c r="I2029" i="11"/>
  <c r="H2029" i="11"/>
  <c r="L2028" i="11"/>
  <c r="K2028" i="11"/>
  <c r="J2028" i="11"/>
  <c r="I2028" i="11"/>
  <c r="H2028" i="11"/>
  <c r="L2027" i="11"/>
  <c r="K2027" i="11"/>
  <c r="J2027" i="11"/>
  <c r="I2027" i="11"/>
  <c r="H2027" i="11"/>
  <c r="L2026" i="11"/>
  <c r="K2026" i="11"/>
  <c r="J2026" i="11"/>
  <c r="I2026" i="11"/>
  <c r="H2026" i="11"/>
  <c r="L2025" i="11"/>
  <c r="K2025" i="11"/>
  <c r="J2025" i="11"/>
  <c r="I2025" i="11"/>
  <c r="H2025" i="11"/>
  <c r="L2024" i="11"/>
  <c r="K2024" i="11"/>
  <c r="J2024" i="11"/>
  <c r="I2024" i="11"/>
  <c r="H2024" i="11"/>
  <c r="L2023" i="11"/>
  <c r="K2023" i="11"/>
  <c r="J2023" i="11"/>
  <c r="I2023" i="11"/>
  <c r="H2023" i="11"/>
  <c r="L2022" i="11"/>
  <c r="K2022" i="11"/>
  <c r="J2022" i="11"/>
  <c r="I2022" i="11"/>
  <c r="H2022" i="11"/>
  <c r="L2021" i="11"/>
  <c r="K2021" i="11"/>
  <c r="J2021" i="11"/>
  <c r="I2021" i="11"/>
  <c r="H2021" i="11"/>
  <c r="L2020" i="11"/>
  <c r="K2020" i="11"/>
  <c r="J2020" i="11"/>
  <c r="I2020" i="11"/>
  <c r="H2020" i="11"/>
  <c r="L2019" i="11"/>
  <c r="K2019" i="11"/>
  <c r="J2019" i="11"/>
  <c r="I2019" i="11"/>
  <c r="H2019" i="11"/>
  <c r="L2018" i="11"/>
  <c r="K2018" i="11"/>
  <c r="J2018" i="11"/>
  <c r="I2018" i="11"/>
  <c r="H2018" i="11"/>
  <c r="L2017" i="11"/>
  <c r="K2017" i="11"/>
  <c r="J2017" i="11"/>
  <c r="I2017" i="11"/>
  <c r="H2017" i="11"/>
  <c r="L2016" i="11"/>
  <c r="K2016" i="11"/>
  <c r="J2016" i="11"/>
  <c r="I2016" i="11"/>
  <c r="H2016" i="11"/>
  <c r="L2015" i="11"/>
  <c r="K2015" i="11"/>
  <c r="J2015" i="11"/>
  <c r="I2015" i="11"/>
  <c r="H2015" i="11"/>
  <c r="L2014" i="11"/>
  <c r="K2014" i="11"/>
  <c r="J2014" i="11"/>
  <c r="I2014" i="11"/>
  <c r="H2014" i="11"/>
  <c r="L2013" i="11"/>
  <c r="K2013" i="11"/>
  <c r="J2013" i="11"/>
  <c r="I2013" i="11"/>
  <c r="H2013" i="11"/>
  <c r="L2012" i="11"/>
  <c r="K2012" i="11"/>
  <c r="J2012" i="11"/>
  <c r="I2012" i="11"/>
  <c r="H2012" i="11"/>
  <c r="L2011" i="11"/>
  <c r="K2011" i="11"/>
  <c r="J2011" i="11"/>
  <c r="I2011" i="11"/>
  <c r="H2011" i="11"/>
  <c r="L2010" i="11"/>
  <c r="K2010" i="11"/>
  <c r="J2010" i="11"/>
  <c r="I2010" i="11"/>
  <c r="H2010" i="11"/>
  <c r="L2009" i="11"/>
  <c r="K2009" i="11"/>
  <c r="J2009" i="11"/>
  <c r="I2009" i="11"/>
  <c r="H2009" i="11"/>
  <c r="L2008" i="11"/>
  <c r="K2008" i="11"/>
  <c r="J2008" i="11"/>
  <c r="I2008" i="11"/>
  <c r="H2008" i="11"/>
  <c r="L2007" i="11"/>
  <c r="K2007" i="11"/>
  <c r="J2007" i="11"/>
  <c r="I2007" i="11"/>
  <c r="H2007" i="11"/>
  <c r="L2006" i="11"/>
  <c r="K2006" i="11"/>
  <c r="J2006" i="11"/>
  <c r="I2006" i="11"/>
  <c r="H2006" i="11"/>
  <c r="L2005" i="11"/>
  <c r="K2005" i="11"/>
  <c r="J2005" i="11"/>
  <c r="I2005" i="11"/>
  <c r="H2005" i="11"/>
  <c r="L2004" i="11"/>
  <c r="K2004" i="11"/>
  <c r="J2004" i="11"/>
  <c r="I2004" i="11"/>
  <c r="H2004" i="11"/>
  <c r="L2003" i="11"/>
  <c r="K2003" i="11"/>
  <c r="J2003" i="11"/>
  <c r="I2003" i="11"/>
  <c r="H2003" i="11"/>
  <c r="L2002" i="11"/>
  <c r="K2002" i="11"/>
  <c r="J2002" i="11"/>
  <c r="I2002" i="11"/>
  <c r="H2002" i="11"/>
  <c r="L2001" i="11"/>
  <c r="K2001" i="11"/>
  <c r="J2001" i="11"/>
  <c r="I2001" i="11"/>
  <c r="H2001" i="11"/>
  <c r="L2000" i="11"/>
  <c r="K2000" i="11"/>
  <c r="J2000" i="11"/>
  <c r="I2000" i="11"/>
  <c r="H2000" i="11"/>
  <c r="L1999" i="11"/>
  <c r="K1999" i="11"/>
  <c r="J1999" i="11"/>
  <c r="I1999" i="11"/>
  <c r="H1999" i="11"/>
  <c r="L1998" i="11"/>
  <c r="K1998" i="11"/>
  <c r="J1998" i="11"/>
  <c r="I1998" i="11"/>
  <c r="H1998" i="11"/>
  <c r="L1997" i="11"/>
  <c r="K1997" i="11"/>
  <c r="J1997" i="11"/>
  <c r="I1997" i="11"/>
  <c r="H1997" i="11"/>
  <c r="L1996" i="11"/>
  <c r="K1996" i="11"/>
  <c r="J1996" i="11"/>
  <c r="I1996" i="11"/>
  <c r="H1996" i="11"/>
  <c r="L1995" i="11"/>
  <c r="K1995" i="11"/>
  <c r="J1995" i="11"/>
  <c r="I1995" i="11"/>
  <c r="H1995" i="11"/>
  <c r="L1994" i="11"/>
  <c r="K1994" i="11"/>
  <c r="J1994" i="11"/>
  <c r="I1994" i="11"/>
  <c r="H1994" i="11"/>
  <c r="L1993" i="11"/>
  <c r="K1993" i="11"/>
  <c r="J1993" i="11"/>
  <c r="I1993" i="11"/>
  <c r="H1993" i="11"/>
  <c r="L1992" i="11"/>
  <c r="K1992" i="11"/>
  <c r="J1992" i="11"/>
  <c r="I1992" i="11"/>
  <c r="H1992" i="11"/>
  <c r="L1991" i="11"/>
  <c r="K1991" i="11"/>
  <c r="J1991" i="11"/>
  <c r="I1991" i="11"/>
  <c r="H1991" i="11"/>
  <c r="L1990" i="11"/>
  <c r="K1990" i="11"/>
  <c r="J1990" i="11"/>
  <c r="I1990" i="11"/>
  <c r="H1990" i="11"/>
  <c r="L1989" i="11"/>
  <c r="K1989" i="11"/>
  <c r="J1989" i="11"/>
  <c r="I1989" i="11"/>
  <c r="H1989" i="11"/>
  <c r="L1988" i="11"/>
  <c r="K1988" i="11"/>
  <c r="J1988" i="11"/>
  <c r="I1988" i="11"/>
  <c r="H1988" i="11"/>
  <c r="L1987" i="11"/>
  <c r="K1987" i="11"/>
  <c r="J1987" i="11"/>
  <c r="I1987" i="11"/>
  <c r="H1987" i="11"/>
  <c r="L1986" i="11"/>
  <c r="K1986" i="11"/>
  <c r="J1986" i="11"/>
  <c r="I1986" i="11"/>
  <c r="H1986" i="11"/>
  <c r="L1985" i="11"/>
  <c r="K1985" i="11"/>
  <c r="J1985" i="11"/>
  <c r="I1985" i="11"/>
  <c r="H1985" i="11"/>
  <c r="L1984" i="11"/>
  <c r="K1984" i="11"/>
  <c r="J1984" i="11"/>
  <c r="I1984" i="11"/>
  <c r="H1984" i="11"/>
  <c r="L1983" i="11"/>
  <c r="K1983" i="11"/>
  <c r="J1983" i="11"/>
  <c r="I1983" i="11"/>
  <c r="H1983" i="11"/>
  <c r="L1982" i="11"/>
  <c r="K1982" i="11"/>
  <c r="J1982" i="11"/>
  <c r="I1982" i="11"/>
  <c r="H1982" i="11"/>
  <c r="L1981" i="11"/>
  <c r="K1981" i="11"/>
  <c r="J1981" i="11"/>
  <c r="I1981" i="11"/>
  <c r="H1981" i="11"/>
  <c r="M1980" i="11"/>
  <c r="L1980" i="11"/>
  <c r="K1980" i="11"/>
  <c r="J1980" i="11"/>
  <c r="I1980" i="11"/>
  <c r="H1980" i="11"/>
  <c r="M1979" i="11"/>
  <c r="L1979" i="11"/>
  <c r="K1979" i="11"/>
  <c r="J1979" i="11"/>
  <c r="I1979" i="11"/>
  <c r="H1979" i="11"/>
  <c r="M1978" i="11"/>
  <c r="L1978" i="11"/>
  <c r="K1978" i="11"/>
  <c r="J1978" i="11"/>
  <c r="I1978" i="11"/>
  <c r="H1978" i="11"/>
  <c r="M1977" i="11"/>
  <c r="L1977" i="11"/>
  <c r="K1977" i="11"/>
  <c r="J1977" i="11"/>
  <c r="I1977" i="11"/>
  <c r="H1977" i="11"/>
  <c r="M1976" i="11"/>
  <c r="L1976" i="11"/>
  <c r="K1976" i="11"/>
  <c r="J1976" i="11"/>
  <c r="I1976" i="11"/>
  <c r="H1976" i="11"/>
  <c r="M1975" i="11"/>
  <c r="L1975" i="11"/>
  <c r="K1975" i="11"/>
  <c r="J1975" i="11"/>
  <c r="I1975" i="11"/>
  <c r="H1975" i="11"/>
  <c r="M1974" i="11"/>
  <c r="L1974" i="11"/>
  <c r="K1974" i="11"/>
  <c r="J1974" i="11"/>
  <c r="I1974" i="11"/>
  <c r="H1974" i="11"/>
  <c r="M1973" i="11"/>
  <c r="L1973" i="11"/>
  <c r="K1973" i="11"/>
  <c r="J1973" i="11"/>
  <c r="I1973" i="11"/>
  <c r="H1973" i="11"/>
  <c r="M1972" i="11"/>
  <c r="L1972" i="11"/>
  <c r="K1972" i="11"/>
  <c r="J1972" i="11"/>
  <c r="I1972" i="11"/>
  <c r="H1972" i="11"/>
  <c r="M1971" i="11"/>
  <c r="L1971" i="11"/>
  <c r="K1971" i="11"/>
  <c r="J1971" i="11"/>
  <c r="I1971" i="11"/>
  <c r="H1971" i="11"/>
  <c r="L1970" i="11"/>
  <c r="K1970" i="11"/>
  <c r="J1970" i="11"/>
  <c r="I1970" i="11"/>
  <c r="H1970" i="11"/>
  <c r="L1969" i="11"/>
  <c r="K1969" i="11"/>
  <c r="J1969" i="11"/>
  <c r="I1969" i="11"/>
  <c r="H1969" i="11"/>
  <c r="L1968" i="11"/>
  <c r="K1968" i="11"/>
  <c r="J1968" i="11"/>
  <c r="I1968" i="11"/>
  <c r="H1968" i="11"/>
  <c r="L1967" i="11"/>
  <c r="K1967" i="11"/>
  <c r="J1967" i="11"/>
  <c r="I1967" i="11"/>
  <c r="H1967" i="11"/>
  <c r="L1966" i="11"/>
  <c r="K1966" i="11"/>
  <c r="J1966" i="11"/>
  <c r="I1966" i="11"/>
  <c r="H1966" i="11"/>
  <c r="L1965" i="11"/>
  <c r="K1965" i="11"/>
  <c r="J1965" i="11"/>
  <c r="I1965" i="11"/>
  <c r="H1965" i="11"/>
  <c r="L1964" i="11"/>
  <c r="K1964" i="11"/>
  <c r="J1964" i="11"/>
  <c r="I1964" i="11"/>
  <c r="H1964" i="11"/>
  <c r="L1963" i="11"/>
  <c r="K1963" i="11"/>
  <c r="J1963" i="11"/>
  <c r="I1963" i="11"/>
  <c r="H1963" i="11"/>
  <c r="L1962" i="11"/>
  <c r="K1962" i="11"/>
  <c r="J1962" i="11"/>
  <c r="I1962" i="11"/>
  <c r="H1962" i="11"/>
  <c r="L1961" i="11"/>
  <c r="K1961" i="11"/>
  <c r="J1961" i="11"/>
  <c r="I1961" i="11"/>
  <c r="H1961" i="11"/>
  <c r="L1960" i="11"/>
  <c r="K1960" i="11"/>
  <c r="J1960" i="11"/>
  <c r="I1960" i="11"/>
  <c r="H1960" i="11"/>
  <c r="L1959" i="11"/>
  <c r="K1959" i="11"/>
  <c r="J1959" i="11"/>
  <c r="I1959" i="11"/>
  <c r="H1959" i="11"/>
  <c r="L1958" i="11"/>
  <c r="K1958" i="11"/>
  <c r="J1958" i="11"/>
  <c r="I1958" i="11"/>
  <c r="H1958" i="11"/>
  <c r="L1957" i="11"/>
  <c r="K1957" i="11"/>
  <c r="J1957" i="11"/>
  <c r="I1957" i="11"/>
  <c r="H1957" i="11"/>
  <c r="L1956" i="11"/>
  <c r="K1956" i="11"/>
  <c r="J1956" i="11"/>
  <c r="I1956" i="11"/>
  <c r="H1956" i="11"/>
  <c r="L1955" i="11"/>
  <c r="K1955" i="11"/>
  <c r="J1955" i="11"/>
  <c r="I1955" i="11"/>
  <c r="H1955" i="11"/>
  <c r="L1954" i="11"/>
  <c r="K1954" i="11"/>
  <c r="J1954" i="11"/>
  <c r="I1954" i="11"/>
  <c r="H1954" i="11"/>
  <c r="L1953" i="11"/>
  <c r="K1953" i="11"/>
  <c r="J1953" i="11"/>
  <c r="I1953" i="11"/>
  <c r="H1953" i="11"/>
  <c r="L1952" i="11"/>
  <c r="K1952" i="11"/>
  <c r="J1952" i="11"/>
  <c r="I1952" i="11"/>
  <c r="H1952" i="11"/>
  <c r="L1951" i="11"/>
  <c r="K1951" i="11"/>
  <c r="J1951" i="11"/>
  <c r="I1951" i="11"/>
  <c r="H1951" i="11"/>
  <c r="L1950" i="11"/>
  <c r="K1950" i="11"/>
  <c r="J1950" i="11"/>
  <c r="I1950" i="11"/>
  <c r="H1950" i="11"/>
  <c r="L1949" i="11"/>
  <c r="K1949" i="11"/>
  <c r="J1949" i="11"/>
  <c r="I1949" i="11"/>
  <c r="H1949" i="11"/>
  <c r="L1948" i="11"/>
  <c r="K1948" i="11"/>
  <c r="J1948" i="11"/>
  <c r="I1948" i="11"/>
  <c r="H1948" i="11"/>
  <c r="L1947" i="11"/>
  <c r="K1947" i="11"/>
  <c r="J1947" i="11"/>
  <c r="I1947" i="11"/>
  <c r="H1947" i="11"/>
  <c r="L1946" i="11"/>
  <c r="K1946" i="11"/>
  <c r="J1946" i="11"/>
  <c r="I1946" i="11"/>
  <c r="H1946" i="11"/>
  <c r="L1945" i="11"/>
  <c r="K1945" i="11"/>
  <c r="J1945" i="11"/>
  <c r="I1945" i="11"/>
  <c r="H1945" i="11"/>
  <c r="L1944" i="11"/>
  <c r="K1944" i="11"/>
  <c r="J1944" i="11"/>
  <c r="I1944" i="11"/>
  <c r="H1944" i="11"/>
  <c r="L1943" i="11"/>
  <c r="K1943" i="11"/>
  <c r="J1943" i="11"/>
  <c r="I1943" i="11"/>
  <c r="H1943" i="11"/>
  <c r="L1942" i="11"/>
  <c r="K1942" i="11"/>
  <c r="J1942" i="11"/>
  <c r="I1942" i="11"/>
  <c r="H1942" i="11"/>
  <c r="L1941" i="11"/>
  <c r="K1941" i="11"/>
  <c r="J1941" i="11"/>
  <c r="I1941" i="11"/>
  <c r="H1941" i="11"/>
  <c r="L1940" i="11"/>
  <c r="K1940" i="11"/>
  <c r="J1940" i="11"/>
  <c r="I1940" i="11"/>
  <c r="H1940" i="11"/>
  <c r="L1939" i="11"/>
  <c r="K1939" i="11"/>
  <c r="J1939" i="11"/>
  <c r="I1939" i="11"/>
  <c r="H1939" i="11"/>
  <c r="L1938" i="11"/>
  <c r="K1938" i="11"/>
  <c r="J1938" i="11"/>
  <c r="I1938" i="11"/>
  <c r="H1938" i="11"/>
  <c r="L1937" i="11"/>
  <c r="K1937" i="11"/>
  <c r="J1937" i="11"/>
  <c r="I1937" i="11"/>
  <c r="H1937" i="11"/>
  <c r="L1936" i="11"/>
  <c r="K1936" i="11"/>
  <c r="J1936" i="11"/>
  <c r="I1936" i="11"/>
  <c r="H1936" i="11"/>
  <c r="L1935" i="11"/>
  <c r="K1935" i="11"/>
  <c r="J1935" i="11"/>
  <c r="I1935" i="11"/>
  <c r="H1935" i="11"/>
  <c r="L1934" i="11"/>
  <c r="K1934" i="11"/>
  <c r="J1934" i="11"/>
  <c r="I1934" i="11"/>
  <c r="H1934" i="11"/>
  <c r="L1933" i="11"/>
  <c r="K1933" i="11"/>
  <c r="J1933" i="11"/>
  <c r="I1933" i="11"/>
  <c r="H1933" i="11"/>
  <c r="L1932" i="11"/>
  <c r="K1932" i="11"/>
  <c r="J1932" i="11"/>
  <c r="I1932" i="11"/>
  <c r="H1932" i="11"/>
  <c r="L1931" i="11"/>
  <c r="K1931" i="11"/>
  <c r="J1931" i="11"/>
  <c r="I1931" i="11"/>
  <c r="H1931" i="11"/>
  <c r="L1930" i="11"/>
  <c r="K1930" i="11"/>
  <c r="J1930" i="11"/>
  <c r="I1930" i="11"/>
  <c r="H1930" i="11"/>
  <c r="L1929" i="11"/>
  <c r="K1929" i="11"/>
  <c r="J1929" i="11"/>
  <c r="I1929" i="11"/>
  <c r="H1929" i="11"/>
  <c r="L1928" i="11"/>
  <c r="K1928" i="11"/>
  <c r="J1928" i="11"/>
  <c r="I1928" i="11"/>
  <c r="H1928" i="11"/>
  <c r="L1927" i="11"/>
  <c r="K1927" i="11"/>
  <c r="J1927" i="11"/>
  <c r="I1927" i="11"/>
  <c r="H1927" i="11"/>
  <c r="L1926" i="11"/>
  <c r="K1926" i="11"/>
  <c r="J1926" i="11"/>
  <c r="I1926" i="11"/>
  <c r="H1926" i="11"/>
  <c r="L1925" i="11"/>
  <c r="K1925" i="11"/>
  <c r="J1925" i="11"/>
  <c r="I1925" i="11"/>
  <c r="H1925" i="11"/>
  <c r="L1924" i="11"/>
  <c r="K1924" i="11"/>
  <c r="J1924" i="11"/>
  <c r="I1924" i="11"/>
  <c r="H1924" i="11"/>
  <c r="L1923" i="11"/>
  <c r="K1923" i="11"/>
  <c r="J1923" i="11"/>
  <c r="I1923" i="11"/>
  <c r="H1923" i="11"/>
  <c r="L1922" i="11"/>
  <c r="K1922" i="11"/>
  <c r="J1922" i="11"/>
  <c r="I1922" i="11"/>
  <c r="H1922" i="11"/>
  <c r="L1921" i="11"/>
  <c r="K1921" i="11"/>
  <c r="J1921" i="11"/>
  <c r="I1921" i="11"/>
  <c r="H1921" i="11"/>
  <c r="L1920" i="11"/>
  <c r="K1920" i="11"/>
  <c r="J1920" i="11"/>
  <c r="I1920" i="11"/>
  <c r="H1920" i="11"/>
  <c r="M1919" i="11"/>
  <c r="L1919" i="11"/>
  <c r="K1919" i="11"/>
  <c r="J1919" i="11"/>
  <c r="I1919" i="11"/>
  <c r="H1919" i="11"/>
  <c r="M1918" i="11"/>
  <c r="L1918" i="11"/>
  <c r="K1918" i="11"/>
  <c r="J1918" i="11"/>
  <c r="I1918" i="11"/>
  <c r="H1918" i="11"/>
  <c r="M1917" i="11"/>
  <c r="L1917" i="11"/>
  <c r="K1917" i="11"/>
  <c r="J1917" i="11"/>
  <c r="I1917" i="11"/>
  <c r="H1917" i="11"/>
  <c r="M1916" i="11"/>
  <c r="L1916" i="11"/>
  <c r="K1916" i="11"/>
  <c r="J1916" i="11"/>
  <c r="I1916" i="11"/>
  <c r="H1916" i="11"/>
  <c r="L1915" i="11"/>
  <c r="K1915" i="11"/>
  <c r="J1915" i="11"/>
  <c r="I1915" i="11"/>
  <c r="H1915" i="11"/>
  <c r="L1914" i="11"/>
  <c r="K1914" i="11"/>
  <c r="J1914" i="11"/>
  <c r="I1914" i="11"/>
  <c r="H1914" i="11"/>
  <c r="L1913" i="11"/>
  <c r="K1913" i="11"/>
  <c r="J1913" i="11"/>
  <c r="I1913" i="11"/>
  <c r="H1913" i="11"/>
  <c r="M1912" i="11"/>
  <c r="L1912" i="11"/>
  <c r="K1912" i="11"/>
  <c r="J1912" i="11"/>
  <c r="I1912" i="11"/>
  <c r="H1912" i="11"/>
  <c r="M1911" i="11"/>
  <c r="L1911" i="11"/>
  <c r="K1911" i="11"/>
  <c r="J1911" i="11"/>
  <c r="I1911" i="11"/>
  <c r="H1911" i="11"/>
  <c r="L1910" i="11"/>
  <c r="K1910" i="11"/>
  <c r="J1910" i="11"/>
  <c r="I1910" i="11"/>
  <c r="H1910" i="11"/>
  <c r="L1909" i="11"/>
  <c r="K1909" i="11"/>
  <c r="J1909" i="11"/>
  <c r="I1909" i="11"/>
  <c r="H1909" i="11"/>
  <c r="L1908" i="11"/>
  <c r="K1908" i="11"/>
  <c r="J1908" i="11"/>
  <c r="I1908" i="11"/>
  <c r="H1908" i="11"/>
  <c r="L1907" i="11"/>
  <c r="K1907" i="11"/>
  <c r="J1907" i="11"/>
  <c r="I1907" i="11"/>
  <c r="H1907" i="11"/>
  <c r="L1906" i="11"/>
  <c r="K1906" i="11"/>
  <c r="J1906" i="11"/>
  <c r="I1906" i="11"/>
  <c r="H1906" i="11"/>
  <c r="L1905" i="11"/>
  <c r="K1905" i="11"/>
  <c r="J1905" i="11"/>
  <c r="I1905" i="11"/>
  <c r="H1905" i="11"/>
  <c r="L1904" i="11"/>
  <c r="K1904" i="11"/>
  <c r="J1904" i="11"/>
  <c r="I1904" i="11"/>
  <c r="H1904" i="11"/>
  <c r="L1903" i="11"/>
  <c r="K1903" i="11"/>
  <c r="J1903" i="11"/>
  <c r="I1903" i="11"/>
  <c r="H1903" i="11"/>
  <c r="L1902" i="11"/>
  <c r="K1902" i="11"/>
  <c r="J1902" i="11"/>
  <c r="I1902" i="11"/>
  <c r="H1902" i="11"/>
  <c r="L1901" i="11"/>
  <c r="K1901" i="11"/>
  <c r="J1901" i="11"/>
  <c r="I1901" i="11"/>
  <c r="H1901" i="11"/>
  <c r="L1900" i="11"/>
  <c r="K1900" i="11"/>
  <c r="J1900" i="11"/>
  <c r="I1900" i="11"/>
  <c r="H1900" i="11"/>
  <c r="L1899" i="11"/>
  <c r="K1899" i="11"/>
  <c r="J1899" i="11"/>
  <c r="I1899" i="11"/>
  <c r="H1899" i="11"/>
  <c r="L1898" i="11"/>
  <c r="K1898" i="11"/>
  <c r="J1898" i="11"/>
  <c r="I1898" i="11"/>
  <c r="H1898" i="11"/>
  <c r="L1897" i="11"/>
  <c r="K1897" i="11"/>
  <c r="J1897" i="11"/>
  <c r="I1897" i="11"/>
  <c r="H1897" i="11"/>
  <c r="L1896" i="11"/>
  <c r="K1896" i="11"/>
  <c r="J1896" i="11"/>
  <c r="I1896" i="11"/>
  <c r="H1896" i="11"/>
  <c r="L1895" i="11"/>
  <c r="K1895" i="11"/>
  <c r="J1895" i="11"/>
  <c r="I1895" i="11"/>
  <c r="H1895" i="11"/>
  <c r="L1894" i="11"/>
  <c r="K1894" i="11"/>
  <c r="J1894" i="11"/>
  <c r="I1894" i="11"/>
  <c r="H1894" i="11"/>
  <c r="L1893" i="11"/>
  <c r="K1893" i="11"/>
  <c r="J1893" i="11"/>
  <c r="I1893" i="11"/>
  <c r="H1893" i="11"/>
  <c r="L1892" i="11"/>
  <c r="K1892" i="11"/>
  <c r="J1892" i="11"/>
  <c r="I1892" i="11"/>
  <c r="H1892" i="11"/>
  <c r="L1891" i="11"/>
  <c r="K1891" i="11"/>
  <c r="J1891" i="11"/>
  <c r="I1891" i="11"/>
  <c r="H1891" i="11"/>
  <c r="L1890" i="11"/>
  <c r="K1890" i="11"/>
  <c r="J1890" i="11"/>
  <c r="I1890" i="11"/>
  <c r="H1890" i="11"/>
  <c r="L1889" i="11"/>
  <c r="K1889" i="11"/>
  <c r="J1889" i="11"/>
  <c r="I1889" i="11"/>
  <c r="H1889" i="11"/>
  <c r="L1888" i="11"/>
  <c r="K1888" i="11"/>
  <c r="J1888" i="11"/>
  <c r="I1888" i="11"/>
  <c r="H1888" i="11"/>
  <c r="L1887" i="11"/>
  <c r="K1887" i="11"/>
  <c r="J1887" i="11"/>
  <c r="I1887" i="11"/>
  <c r="H1887" i="11"/>
  <c r="L1886" i="11"/>
  <c r="K1886" i="11"/>
  <c r="J1886" i="11"/>
  <c r="I1886" i="11"/>
  <c r="H1886" i="11"/>
  <c r="L1885" i="11"/>
  <c r="K1885" i="11"/>
  <c r="J1885" i="11"/>
  <c r="I1885" i="11"/>
  <c r="H1885" i="11"/>
  <c r="L1884" i="11"/>
  <c r="K1884" i="11"/>
  <c r="J1884" i="11"/>
  <c r="I1884" i="11"/>
  <c r="H1884" i="11"/>
  <c r="L1883" i="11"/>
  <c r="K1883" i="11"/>
  <c r="J1883" i="11"/>
  <c r="I1883" i="11"/>
  <c r="H1883" i="11"/>
  <c r="L1882" i="11"/>
  <c r="K1882" i="11"/>
  <c r="J1882" i="11"/>
  <c r="I1882" i="11"/>
  <c r="H1882" i="11"/>
  <c r="L1881" i="11"/>
  <c r="K1881" i="11"/>
  <c r="J1881" i="11"/>
  <c r="I1881" i="11"/>
  <c r="H1881" i="11"/>
  <c r="L1880" i="11"/>
  <c r="K1880" i="11"/>
  <c r="J1880" i="11"/>
  <c r="I1880" i="11"/>
  <c r="H1880" i="11"/>
  <c r="L1879" i="11"/>
  <c r="K1879" i="11"/>
  <c r="J1879" i="11"/>
  <c r="I1879" i="11"/>
  <c r="H1879" i="11"/>
  <c r="L1878" i="11"/>
  <c r="K1878" i="11"/>
  <c r="J1878" i="11"/>
  <c r="I1878" i="11"/>
  <c r="H1878" i="11"/>
  <c r="L1877" i="11"/>
  <c r="K1877" i="11"/>
  <c r="J1877" i="11"/>
  <c r="I1877" i="11"/>
  <c r="H1877" i="11"/>
  <c r="L1876" i="11"/>
  <c r="K1876" i="11"/>
  <c r="J1876" i="11"/>
  <c r="I1876" i="11"/>
  <c r="H1876" i="11"/>
  <c r="L1875" i="11"/>
  <c r="K1875" i="11"/>
  <c r="J1875" i="11"/>
  <c r="I1875" i="11"/>
  <c r="H1875" i="11"/>
  <c r="L1874" i="11"/>
  <c r="K1874" i="11"/>
  <c r="J1874" i="11"/>
  <c r="I1874" i="11"/>
  <c r="H1874" i="11"/>
  <c r="L1873" i="11"/>
  <c r="K1873" i="11"/>
  <c r="J1873" i="11"/>
  <c r="I1873" i="11"/>
  <c r="H1873" i="11"/>
  <c r="L1872" i="11"/>
  <c r="K1872" i="11"/>
  <c r="J1872" i="11"/>
  <c r="I1872" i="11"/>
  <c r="H1872" i="11"/>
  <c r="L1871" i="11"/>
  <c r="K1871" i="11"/>
  <c r="J1871" i="11"/>
  <c r="I1871" i="11"/>
  <c r="H1871" i="11"/>
  <c r="L1870" i="11"/>
  <c r="K1870" i="11"/>
  <c r="J1870" i="11"/>
  <c r="I1870" i="11"/>
  <c r="H1870" i="11"/>
  <c r="L1869" i="11"/>
  <c r="K1869" i="11"/>
  <c r="J1869" i="11"/>
  <c r="I1869" i="11"/>
  <c r="H1869" i="11"/>
  <c r="L1868" i="11"/>
  <c r="K1868" i="11"/>
  <c r="J1868" i="11"/>
  <c r="I1868" i="11"/>
  <c r="H1868" i="11"/>
  <c r="L1867" i="11"/>
  <c r="K1867" i="11"/>
  <c r="J1867" i="11"/>
  <c r="I1867" i="11"/>
  <c r="H1867" i="11"/>
  <c r="L1866" i="11"/>
  <c r="K1866" i="11"/>
  <c r="J1866" i="11"/>
  <c r="I1866" i="11"/>
  <c r="H1866" i="11"/>
  <c r="L1865" i="11"/>
  <c r="K1865" i="11"/>
  <c r="J1865" i="11"/>
  <c r="I1865" i="11"/>
  <c r="H1865" i="11"/>
  <c r="L1864" i="11"/>
  <c r="K1864" i="11"/>
  <c r="J1864" i="11"/>
  <c r="I1864" i="11"/>
  <c r="H1864" i="11"/>
  <c r="L1863" i="11"/>
  <c r="K1863" i="11"/>
  <c r="J1863" i="11"/>
  <c r="I1863" i="11"/>
  <c r="H1863" i="11"/>
  <c r="L1862" i="11"/>
  <c r="K1862" i="11"/>
  <c r="J1862" i="11"/>
  <c r="I1862" i="11"/>
  <c r="H1862" i="11"/>
  <c r="L1861" i="11"/>
  <c r="K1861" i="11"/>
  <c r="J1861" i="11"/>
  <c r="I1861" i="11"/>
  <c r="H1861" i="11"/>
  <c r="L1860" i="11"/>
  <c r="K1860" i="11"/>
  <c r="J1860" i="11"/>
  <c r="I1860" i="11"/>
  <c r="H1860" i="11"/>
  <c r="L1859" i="11"/>
  <c r="K1859" i="11"/>
  <c r="J1859" i="11"/>
  <c r="I1859" i="11"/>
  <c r="H1859" i="11"/>
  <c r="L1858" i="11"/>
  <c r="K1858" i="11"/>
  <c r="J1858" i="11"/>
  <c r="I1858" i="11"/>
  <c r="H1858" i="11"/>
  <c r="L1857" i="11"/>
  <c r="K1857" i="11"/>
  <c r="J1857" i="11"/>
  <c r="I1857" i="11"/>
  <c r="H1857" i="11"/>
  <c r="L1856" i="11"/>
  <c r="K1856" i="11"/>
  <c r="J1856" i="11"/>
  <c r="I1856" i="11"/>
  <c r="H1856" i="11"/>
  <c r="L1855" i="11"/>
  <c r="K1855" i="11"/>
  <c r="J1855" i="11"/>
  <c r="I1855" i="11"/>
  <c r="H1855" i="11"/>
  <c r="L1854" i="11"/>
  <c r="K1854" i="11"/>
  <c r="J1854" i="11"/>
  <c r="I1854" i="11"/>
  <c r="H1854" i="11"/>
  <c r="L1853" i="11"/>
  <c r="K1853" i="11"/>
  <c r="J1853" i="11"/>
  <c r="I1853" i="11"/>
  <c r="H1853" i="11"/>
  <c r="L1852" i="11"/>
  <c r="K1852" i="11"/>
  <c r="J1852" i="11"/>
  <c r="I1852" i="11"/>
  <c r="H1852" i="11"/>
  <c r="L1851" i="11"/>
  <c r="K1851" i="11"/>
  <c r="J1851" i="11"/>
  <c r="I1851" i="11"/>
  <c r="H1851" i="11"/>
  <c r="L1850" i="11"/>
  <c r="K1850" i="11"/>
  <c r="J1850" i="11"/>
  <c r="I1850" i="11"/>
  <c r="H1850" i="11"/>
  <c r="L1849" i="11"/>
  <c r="K1849" i="11"/>
  <c r="J1849" i="11"/>
  <c r="I1849" i="11"/>
  <c r="H1849" i="11"/>
  <c r="L1848" i="11"/>
  <c r="K1848" i="11"/>
  <c r="J1848" i="11"/>
  <c r="I1848" i="11"/>
  <c r="H1848" i="11"/>
  <c r="L1847" i="11"/>
  <c r="K1847" i="11"/>
  <c r="J1847" i="11"/>
  <c r="I1847" i="11"/>
  <c r="H1847" i="11"/>
  <c r="L1846" i="11"/>
  <c r="K1846" i="11"/>
  <c r="J1846" i="11"/>
  <c r="I1846" i="11"/>
  <c r="H1846" i="11"/>
  <c r="L1845" i="11"/>
  <c r="K1845" i="11"/>
  <c r="J1845" i="11"/>
  <c r="I1845" i="11"/>
  <c r="H1845" i="11"/>
  <c r="L1844" i="11"/>
  <c r="K1844" i="11"/>
  <c r="J1844" i="11"/>
  <c r="I1844" i="11"/>
  <c r="H1844" i="11"/>
  <c r="L1843" i="11"/>
  <c r="K1843" i="11"/>
  <c r="J1843" i="11"/>
  <c r="I1843" i="11"/>
  <c r="H1843" i="11"/>
  <c r="L1842" i="11"/>
  <c r="K1842" i="11"/>
  <c r="J1842" i="11"/>
  <c r="I1842" i="11"/>
  <c r="H1842" i="11"/>
  <c r="L1841" i="11"/>
  <c r="K1841" i="11"/>
  <c r="J1841" i="11"/>
  <c r="I1841" i="11"/>
  <c r="H1841" i="11"/>
  <c r="L1840" i="11"/>
  <c r="K1840" i="11"/>
  <c r="J1840" i="11"/>
  <c r="I1840" i="11"/>
  <c r="H1840" i="11"/>
  <c r="M1839" i="11"/>
  <c r="L1839" i="11"/>
  <c r="K1839" i="11"/>
  <c r="J1839" i="11"/>
  <c r="I1839" i="11"/>
  <c r="H1839" i="11"/>
  <c r="M1838" i="11"/>
  <c r="L1838" i="11"/>
  <c r="K1838" i="11"/>
  <c r="J1838" i="11"/>
  <c r="I1838" i="11"/>
  <c r="H1838" i="11"/>
  <c r="M1837" i="11"/>
  <c r="L1837" i="11"/>
  <c r="K1837" i="11"/>
  <c r="J1837" i="11"/>
  <c r="I1837" i="11"/>
  <c r="H1837" i="11"/>
  <c r="M1836" i="11"/>
  <c r="L1836" i="11"/>
  <c r="K1836" i="11"/>
  <c r="J1836" i="11"/>
  <c r="I1836" i="11"/>
  <c r="H1836" i="11"/>
  <c r="L1835" i="11"/>
  <c r="K1835" i="11"/>
  <c r="J1835" i="11"/>
  <c r="I1835" i="11"/>
  <c r="H1835" i="11"/>
  <c r="L1834" i="11"/>
  <c r="K1834" i="11"/>
  <c r="J1834" i="11"/>
  <c r="I1834" i="11"/>
  <c r="H1834" i="11"/>
  <c r="L1833" i="11"/>
  <c r="K1833" i="11"/>
  <c r="J1833" i="11"/>
  <c r="I1833" i="11"/>
  <c r="H1833" i="11"/>
  <c r="M1832" i="11"/>
  <c r="L1832" i="11"/>
  <c r="K1832" i="11"/>
  <c r="J1832" i="11"/>
  <c r="I1832" i="11"/>
  <c r="H1832" i="11"/>
  <c r="M1831" i="11"/>
  <c r="L1831" i="11"/>
  <c r="K1831" i="11"/>
  <c r="J1831" i="11"/>
  <c r="I1831" i="11"/>
  <c r="H1831" i="11"/>
  <c r="L1830" i="11"/>
  <c r="K1830" i="11"/>
  <c r="J1830" i="11"/>
  <c r="I1830" i="11"/>
  <c r="H1830" i="11"/>
  <c r="L1829" i="11"/>
  <c r="K1829" i="11"/>
  <c r="J1829" i="11"/>
  <c r="I1829" i="11"/>
  <c r="H1829" i="11"/>
  <c r="L1828" i="11"/>
  <c r="K1828" i="11"/>
  <c r="J1828" i="11"/>
  <c r="I1828" i="11"/>
  <c r="H1828" i="11"/>
  <c r="L1827" i="11"/>
  <c r="K1827" i="11"/>
  <c r="J1827" i="11"/>
  <c r="I1827" i="11"/>
  <c r="H1827" i="11"/>
  <c r="L1826" i="11"/>
  <c r="K1826" i="11"/>
  <c r="J1826" i="11"/>
  <c r="I1826" i="11"/>
  <c r="H1826" i="11"/>
  <c r="L1825" i="11"/>
  <c r="K1825" i="11"/>
  <c r="J1825" i="11"/>
  <c r="I1825" i="11"/>
  <c r="H1825" i="11"/>
  <c r="L1824" i="11"/>
  <c r="K1824" i="11"/>
  <c r="J1824" i="11"/>
  <c r="I1824" i="11"/>
  <c r="H1824" i="11"/>
  <c r="L1823" i="11"/>
  <c r="K1823" i="11"/>
  <c r="J1823" i="11"/>
  <c r="I1823" i="11"/>
  <c r="H1823" i="11"/>
  <c r="L1822" i="11"/>
  <c r="K1822" i="11"/>
  <c r="J1822" i="11"/>
  <c r="I1822" i="11"/>
  <c r="H1822" i="11"/>
  <c r="L1821" i="11"/>
  <c r="K1821" i="11"/>
  <c r="J1821" i="11"/>
  <c r="I1821" i="11"/>
  <c r="H1821" i="11"/>
  <c r="L1820" i="11"/>
  <c r="K1820" i="11"/>
  <c r="J1820" i="11"/>
  <c r="I1820" i="11"/>
  <c r="H1820" i="11"/>
  <c r="L1819" i="11"/>
  <c r="K1819" i="11"/>
  <c r="J1819" i="11"/>
  <c r="I1819" i="11"/>
  <c r="H1819" i="11"/>
  <c r="L1818" i="11"/>
  <c r="K1818" i="11"/>
  <c r="J1818" i="11"/>
  <c r="I1818" i="11"/>
  <c r="H1818" i="11"/>
  <c r="L1817" i="11"/>
  <c r="K1817" i="11"/>
  <c r="J1817" i="11"/>
  <c r="I1817" i="11"/>
  <c r="H1817" i="11"/>
  <c r="L1816" i="11"/>
  <c r="K1816" i="11"/>
  <c r="J1816" i="11"/>
  <c r="I1816" i="11"/>
  <c r="H1816" i="11"/>
  <c r="L1815" i="11"/>
  <c r="K1815" i="11"/>
  <c r="J1815" i="11"/>
  <c r="I1815" i="11"/>
  <c r="H1815" i="11"/>
  <c r="L1814" i="11"/>
  <c r="K1814" i="11"/>
  <c r="J1814" i="11"/>
  <c r="I1814" i="11"/>
  <c r="H1814" i="11"/>
  <c r="L1813" i="11"/>
  <c r="K1813" i="11"/>
  <c r="J1813" i="11"/>
  <c r="I1813" i="11"/>
  <c r="H1813" i="11"/>
  <c r="L1812" i="11"/>
  <c r="K1812" i="11"/>
  <c r="J1812" i="11"/>
  <c r="I1812" i="11"/>
  <c r="H1812" i="11"/>
  <c r="L1811" i="11"/>
  <c r="K1811" i="11"/>
  <c r="J1811" i="11"/>
  <c r="I1811" i="11"/>
  <c r="H1811" i="11"/>
  <c r="L1810" i="11"/>
  <c r="K1810" i="11"/>
  <c r="J1810" i="11"/>
  <c r="I1810" i="11"/>
  <c r="H1810" i="11"/>
  <c r="L1809" i="11"/>
  <c r="K1809" i="11"/>
  <c r="J1809" i="11"/>
  <c r="I1809" i="11"/>
  <c r="H1809" i="11"/>
  <c r="L1808" i="11"/>
  <c r="K1808" i="11"/>
  <c r="J1808" i="11"/>
  <c r="I1808" i="11"/>
  <c r="H1808" i="11"/>
  <c r="L1807" i="11"/>
  <c r="K1807" i="11"/>
  <c r="J1807" i="11"/>
  <c r="I1807" i="11"/>
  <c r="H1807" i="11"/>
  <c r="L1806" i="11"/>
  <c r="K1806" i="11"/>
  <c r="J1806" i="11"/>
  <c r="I1806" i="11"/>
  <c r="H1806" i="11"/>
  <c r="L1805" i="11"/>
  <c r="K1805" i="11"/>
  <c r="J1805" i="11"/>
  <c r="I1805" i="11"/>
  <c r="H1805" i="11"/>
  <c r="L1804" i="11"/>
  <c r="K1804" i="11"/>
  <c r="J1804" i="11"/>
  <c r="I1804" i="11"/>
  <c r="H1804" i="11"/>
  <c r="L1803" i="11"/>
  <c r="K1803" i="11"/>
  <c r="J1803" i="11"/>
  <c r="I1803" i="11"/>
  <c r="H1803" i="11"/>
  <c r="L1802" i="11"/>
  <c r="K1802" i="11"/>
  <c r="J1802" i="11"/>
  <c r="I1802" i="11"/>
  <c r="H1802" i="11"/>
  <c r="L1801" i="11"/>
  <c r="K1801" i="11"/>
  <c r="J1801" i="11"/>
  <c r="I1801" i="11"/>
  <c r="H1801" i="11"/>
  <c r="L1800" i="11"/>
  <c r="K1800" i="11"/>
  <c r="J1800" i="11"/>
  <c r="I1800" i="11"/>
  <c r="H1800" i="11"/>
  <c r="L1799" i="11"/>
  <c r="K1799" i="11"/>
  <c r="J1799" i="11"/>
  <c r="I1799" i="11"/>
  <c r="H1799" i="11"/>
  <c r="L1798" i="11"/>
  <c r="K1798" i="11"/>
  <c r="J1798" i="11"/>
  <c r="I1798" i="11"/>
  <c r="H1798" i="11"/>
  <c r="L1797" i="11"/>
  <c r="K1797" i="11"/>
  <c r="J1797" i="11"/>
  <c r="I1797" i="11"/>
  <c r="H1797" i="11"/>
  <c r="L1796" i="11"/>
  <c r="K1796" i="11"/>
  <c r="J1796" i="11"/>
  <c r="I1796" i="11"/>
  <c r="H1796" i="11"/>
  <c r="L1795" i="11"/>
  <c r="K1795" i="11"/>
  <c r="J1795" i="11"/>
  <c r="I1795" i="11"/>
  <c r="H1795" i="11"/>
  <c r="L1794" i="11"/>
  <c r="K1794" i="11"/>
  <c r="J1794" i="11"/>
  <c r="I1794" i="11"/>
  <c r="H1794" i="11"/>
  <c r="L1793" i="11"/>
  <c r="K1793" i="11"/>
  <c r="J1793" i="11"/>
  <c r="I1793" i="11"/>
  <c r="H1793" i="11"/>
  <c r="L1792" i="11"/>
  <c r="K1792" i="11"/>
  <c r="J1792" i="11"/>
  <c r="I1792" i="11"/>
  <c r="H1792" i="11"/>
  <c r="L1791" i="11"/>
  <c r="K1791" i="11"/>
  <c r="J1791" i="11"/>
  <c r="I1791" i="11"/>
  <c r="H1791" i="11"/>
  <c r="L1790" i="11"/>
  <c r="K1790" i="11"/>
  <c r="J1790" i="11"/>
  <c r="I1790" i="11"/>
  <c r="H1790" i="11"/>
  <c r="L1789" i="11"/>
  <c r="K1789" i="11"/>
  <c r="J1789" i="11"/>
  <c r="I1789" i="11"/>
  <c r="H1789" i="11"/>
  <c r="L1788" i="11"/>
  <c r="K1788" i="11"/>
  <c r="J1788" i="11"/>
  <c r="I1788" i="11"/>
  <c r="H1788" i="11"/>
  <c r="L1787" i="11"/>
  <c r="K1787" i="11"/>
  <c r="J1787" i="11"/>
  <c r="I1787" i="11"/>
  <c r="H1787" i="11"/>
  <c r="L1786" i="11"/>
  <c r="K1786" i="11"/>
  <c r="J1786" i="11"/>
  <c r="I1786" i="11"/>
  <c r="H1786" i="11"/>
  <c r="L1785" i="11"/>
  <c r="K1785" i="11"/>
  <c r="J1785" i="11"/>
  <c r="I1785" i="11"/>
  <c r="H1785" i="11"/>
  <c r="L1784" i="11"/>
  <c r="K1784" i="11"/>
  <c r="J1784" i="11"/>
  <c r="I1784" i="11"/>
  <c r="H1784" i="11"/>
  <c r="L1783" i="11"/>
  <c r="K1783" i="11"/>
  <c r="J1783" i="11"/>
  <c r="I1783" i="11"/>
  <c r="H1783" i="11"/>
  <c r="L1782" i="11"/>
  <c r="K1782" i="11"/>
  <c r="J1782" i="11"/>
  <c r="I1782" i="11"/>
  <c r="H1782" i="11"/>
  <c r="L1781" i="11"/>
  <c r="K1781" i="11"/>
  <c r="J1781" i="11"/>
  <c r="I1781" i="11"/>
  <c r="H1781" i="11"/>
  <c r="L1780" i="11"/>
  <c r="K1780" i="11"/>
  <c r="J1780" i="11"/>
  <c r="I1780" i="11"/>
  <c r="H1780" i="11"/>
  <c r="L1779" i="11"/>
  <c r="K1779" i="11"/>
  <c r="J1779" i="11"/>
  <c r="I1779" i="11"/>
  <c r="H1779" i="11"/>
  <c r="L1778" i="11"/>
  <c r="K1778" i="11"/>
  <c r="J1778" i="11"/>
  <c r="I1778" i="11"/>
  <c r="H1778" i="11"/>
  <c r="L1777" i="11"/>
  <c r="K1777" i="11"/>
  <c r="J1777" i="11"/>
  <c r="I1777" i="11"/>
  <c r="H1777" i="11"/>
  <c r="L1776" i="11"/>
  <c r="K1776" i="11"/>
  <c r="J1776" i="11"/>
  <c r="I1776" i="11"/>
  <c r="H1776" i="11"/>
  <c r="L1775" i="11"/>
  <c r="K1775" i="11"/>
  <c r="J1775" i="11"/>
  <c r="I1775" i="11"/>
  <c r="H1775" i="11"/>
  <c r="L1774" i="11"/>
  <c r="K1774" i="11"/>
  <c r="J1774" i="11"/>
  <c r="I1774" i="11"/>
  <c r="H1774" i="11"/>
  <c r="L1773" i="11"/>
  <c r="K1773" i="11"/>
  <c r="J1773" i="11"/>
  <c r="I1773" i="11"/>
  <c r="H1773" i="11"/>
  <c r="L1772" i="11"/>
  <c r="K1772" i="11"/>
  <c r="J1772" i="11"/>
  <c r="I1772" i="11"/>
  <c r="H1772" i="11"/>
  <c r="L1771" i="11"/>
  <c r="K1771" i="11"/>
  <c r="J1771" i="11"/>
  <c r="I1771" i="11"/>
  <c r="H1771" i="11"/>
  <c r="L1770" i="11"/>
  <c r="K1770" i="11"/>
  <c r="J1770" i="11"/>
  <c r="I1770" i="11"/>
  <c r="H1770" i="11"/>
  <c r="L1769" i="11"/>
  <c r="K1769" i="11"/>
  <c r="J1769" i="11"/>
  <c r="I1769" i="11"/>
  <c r="H1769" i="11"/>
  <c r="L1768" i="11"/>
  <c r="K1768" i="11"/>
  <c r="J1768" i="11"/>
  <c r="I1768" i="11"/>
  <c r="H1768" i="11"/>
  <c r="L1767" i="11"/>
  <c r="K1767" i="11"/>
  <c r="J1767" i="11"/>
  <c r="I1767" i="11"/>
  <c r="H1767" i="11"/>
  <c r="L1766" i="11"/>
  <c r="K1766" i="11"/>
  <c r="J1766" i="11"/>
  <c r="I1766" i="11"/>
  <c r="H1766" i="11"/>
  <c r="L1765" i="11"/>
  <c r="K1765" i="11"/>
  <c r="J1765" i="11"/>
  <c r="I1765" i="11"/>
  <c r="H1765" i="11"/>
  <c r="L1764" i="11"/>
  <c r="K1764" i="11"/>
  <c r="J1764" i="11"/>
  <c r="I1764" i="11"/>
  <c r="H1764" i="11"/>
  <c r="L1763" i="11"/>
  <c r="K1763" i="11"/>
  <c r="J1763" i="11"/>
  <c r="I1763" i="11"/>
  <c r="H1763" i="11"/>
  <c r="L1762" i="11"/>
  <c r="K1762" i="11"/>
  <c r="J1762" i="11"/>
  <c r="I1762" i="11"/>
  <c r="H1762" i="11"/>
  <c r="L1761" i="11"/>
  <c r="K1761" i="11"/>
  <c r="J1761" i="11"/>
  <c r="I1761" i="11"/>
  <c r="H1761" i="11"/>
  <c r="L1760" i="11"/>
  <c r="K1760" i="11"/>
  <c r="J1760" i="11"/>
  <c r="I1760" i="11"/>
  <c r="H1760" i="11"/>
  <c r="L1759" i="11"/>
  <c r="K1759" i="11"/>
  <c r="J1759" i="11"/>
  <c r="I1759" i="11"/>
  <c r="H1759" i="11"/>
  <c r="L1758" i="11"/>
  <c r="K1758" i="11"/>
  <c r="J1758" i="11"/>
  <c r="I1758" i="11"/>
  <c r="H1758" i="11"/>
  <c r="L1757" i="11"/>
  <c r="K1757" i="11"/>
  <c r="J1757" i="11"/>
  <c r="I1757" i="11"/>
  <c r="H1757" i="11"/>
  <c r="L1756" i="11"/>
  <c r="K1756" i="11"/>
  <c r="J1756" i="11"/>
  <c r="I1756" i="11"/>
  <c r="H1756" i="11"/>
  <c r="L1755" i="11"/>
  <c r="K1755" i="11"/>
  <c r="J1755" i="11"/>
  <c r="I1755" i="11"/>
  <c r="H1755" i="11"/>
  <c r="L1754" i="11"/>
  <c r="K1754" i="11"/>
  <c r="J1754" i="11"/>
  <c r="I1754" i="11"/>
  <c r="H1754" i="11"/>
  <c r="L1753" i="11"/>
  <c r="K1753" i="11"/>
  <c r="J1753" i="11"/>
  <c r="I1753" i="11"/>
  <c r="H1753" i="11"/>
  <c r="L1752" i="11"/>
  <c r="K1752" i="11"/>
  <c r="J1752" i="11"/>
  <c r="I1752" i="11"/>
  <c r="H1752" i="11"/>
  <c r="L1751" i="11"/>
  <c r="K1751" i="11"/>
  <c r="J1751" i="11"/>
  <c r="I1751" i="11"/>
  <c r="H1751" i="11"/>
  <c r="L1750" i="11"/>
  <c r="K1750" i="11"/>
  <c r="J1750" i="11"/>
  <c r="I1750" i="11"/>
  <c r="H1750" i="11"/>
  <c r="L1749" i="11"/>
  <c r="K1749" i="11"/>
  <c r="J1749" i="11"/>
  <c r="I1749" i="11"/>
  <c r="H1749" i="11"/>
  <c r="L1748" i="11"/>
  <c r="K1748" i="11"/>
  <c r="J1748" i="11"/>
  <c r="I1748" i="11"/>
  <c r="H1748" i="11"/>
  <c r="L1747" i="11"/>
  <c r="K1747" i="11"/>
  <c r="J1747" i="11"/>
  <c r="I1747" i="11"/>
  <c r="H1747" i="11"/>
  <c r="L1746" i="11"/>
  <c r="K1746" i="11"/>
  <c r="J1746" i="11"/>
  <c r="I1746" i="11"/>
  <c r="H1746" i="11"/>
  <c r="L1745" i="11"/>
  <c r="K1745" i="11"/>
  <c r="J1745" i="11"/>
  <c r="I1745" i="11"/>
  <c r="H1745" i="11"/>
  <c r="L1744" i="11"/>
  <c r="K1744" i="11"/>
  <c r="J1744" i="11"/>
  <c r="I1744" i="11"/>
  <c r="H1744" i="11"/>
  <c r="L1743" i="11"/>
  <c r="K1743" i="11"/>
  <c r="J1743" i="11"/>
  <c r="I1743" i="11"/>
  <c r="H1743" i="11"/>
  <c r="L1742" i="11"/>
  <c r="K1742" i="11"/>
  <c r="J1742" i="11"/>
  <c r="I1742" i="11"/>
  <c r="H1742" i="11"/>
  <c r="L1741" i="11"/>
  <c r="K1741" i="11"/>
  <c r="J1741" i="11"/>
  <c r="I1741" i="11"/>
  <c r="H1741" i="11"/>
  <c r="L1740" i="11"/>
  <c r="K1740" i="11"/>
  <c r="J1740" i="11"/>
  <c r="I1740" i="11"/>
  <c r="H1740" i="11"/>
  <c r="L1739" i="11"/>
  <c r="K1739" i="11"/>
  <c r="J1739" i="11"/>
  <c r="I1739" i="11"/>
  <c r="H1739" i="11"/>
  <c r="L1738" i="11"/>
  <c r="K1738" i="11"/>
  <c r="J1738" i="11"/>
  <c r="I1738" i="11"/>
  <c r="H1738" i="11"/>
  <c r="L1737" i="11"/>
  <c r="K1737" i="11"/>
  <c r="J1737" i="11"/>
  <c r="I1737" i="11"/>
  <c r="H1737" i="11"/>
  <c r="L1736" i="11"/>
  <c r="K1736" i="11"/>
  <c r="J1736" i="11"/>
  <c r="I1736" i="11"/>
  <c r="H1736" i="11"/>
  <c r="L1735" i="11"/>
  <c r="K1735" i="11"/>
  <c r="J1735" i="11"/>
  <c r="I1735" i="11"/>
  <c r="H1735" i="11"/>
  <c r="L1734" i="11"/>
  <c r="K1734" i="11"/>
  <c r="J1734" i="11"/>
  <c r="I1734" i="11"/>
  <c r="H1734" i="11"/>
  <c r="L1733" i="11"/>
  <c r="K1733" i="11"/>
  <c r="J1733" i="11"/>
  <c r="I1733" i="11"/>
  <c r="H1733" i="11"/>
  <c r="L1732" i="11"/>
  <c r="K1732" i="11"/>
  <c r="J1732" i="11"/>
  <c r="I1732" i="11"/>
  <c r="H1732" i="11"/>
  <c r="L1731" i="11"/>
  <c r="K1731" i="11"/>
  <c r="J1731" i="11"/>
  <c r="I1731" i="11"/>
  <c r="H1731" i="11"/>
  <c r="L1730" i="11"/>
  <c r="K1730" i="11"/>
  <c r="J1730" i="11"/>
  <c r="I1730" i="11"/>
  <c r="H1730" i="11"/>
  <c r="L1729" i="11"/>
  <c r="K1729" i="11"/>
  <c r="J1729" i="11"/>
  <c r="I1729" i="11"/>
  <c r="H1729" i="11"/>
  <c r="M1728" i="11"/>
  <c r="L1728" i="11"/>
  <c r="K1728" i="11"/>
  <c r="J1728" i="11"/>
  <c r="I1728" i="11"/>
  <c r="H1728" i="11"/>
  <c r="L1727" i="11"/>
  <c r="K1727" i="11"/>
  <c r="J1727" i="11"/>
  <c r="I1727" i="11"/>
  <c r="H1727" i="11"/>
  <c r="M1726" i="11"/>
  <c r="L1726" i="11"/>
  <c r="K1726" i="11"/>
  <c r="J1726" i="11"/>
  <c r="I1726" i="11"/>
  <c r="H1726" i="11"/>
  <c r="M1725" i="11"/>
  <c r="L1725" i="11"/>
  <c r="K1725" i="11"/>
  <c r="J1725" i="11"/>
  <c r="I1725" i="11"/>
  <c r="H1725" i="11"/>
  <c r="L1724" i="11"/>
  <c r="K1724" i="11"/>
  <c r="J1724" i="11"/>
  <c r="I1724" i="11"/>
  <c r="H1724" i="11"/>
  <c r="L1723" i="11"/>
  <c r="K1723" i="11"/>
  <c r="J1723" i="11"/>
  <c r="I1723" i="11"/>
  <c r="H1723" i="11"/>
  <c r="L1722" i="11"/>
  <c r="K1722" i="11"/>
  <c r="J1722" i="11"/>
  <c r="I1722" i="11"/>
  <c r="H1722" i="11"/>
  <c r="L1721" i="11"/>
  <c r="K1721" i="11"/>
  <c r="J1721" i="11"/>
  <c r="I1721" i="11"/>
  <c r="H1721" i="11"/>
  <c r="L1720" i="11"/>
  <c r="K1720" i="11"/>
  <c r="J1720" i="11"/>
  <c r="I1720" i="11"/>
  <c r="H1720" i="11"/>
  <c r="L1719" i="11"/>
  <c r="K1719" i="11"/>
  <c r="J1719" i="11"/>
  <c r="I1719" i="11"/>
  <c r="H1719" i="11"/>
  <c r="L1718" i="11"/>
  <c r="K1718" i="11"/>
  <c r="J1718" i="11"/>
  <c r="I1718" i="11"/>
  <c r="H1718" i="11"/>
  <c r="L1717" i="11"/>
  <c r="K1717" i="11"/>
  <c r="J1717" i="11"/>
  <c r="I1717" i="11"/>
  <c r="H1717" i="11"/>
  <c r="L1716" i="11"/>
  <c r="K1716" i="11"/>
  <c r="J1716" i="11"/>
  <c r="I1716" i="11"/>
  <c r="H1716" i="11"/>
  <c r="L1715" i="11"/>
  <c r="K1715" i="11"/>
  <c r="J1715" i="11"/>
  <c r="I1715" i="11"/>
  <c r="H1715" i="11"/>
  <c r="L1714" i="11"/>
  <c r="K1714" i="11"/>
  <c r="J1714" i="11"/>
  <c r="I1714" i="11"/>
  <c r="H1714" i="11"/>
  <c r="L1713" i="11"/>
  <c r="K1713" i="11"/>
  <c r="J1713" i="11"/>
  <c r="I1713" i="11"/>
  <c r="H1713" i="11"/>
  <c r="L1712" i="11"/>
  <c r="K1712" i="11"/>
  <c r="J1712" i="11"/>
  <c r="I1712" i="11"/>
  <c r="H1712" i="11"/>
  <c r="L1711" i="11"/>
  <c r="K1711" i="11"/>
  <c r="J1711" i="11"/>
  <c r="I1711" i="11"/>
  <c r="H1711" i="11"/>
  <c r="L1710" i="11"/>
  <c r="K1710" i="11"/>
  <c r="J1710" i="11"/>
  <c r="I1710" i="11"/>
  <c r="H1710" i="11"/>
  <c r="L1709" i="11"/>
  <c r="K1709" i="11"/>
  <c r="J1709" i="11"/>
  <c r="I1709" i="11"/>
  <c r="H1709" i="11"/>
  <c r="L1708" i="11"/>
  <c r="K1708" i="11"/>
  <c r="J1708" i="11"/>
  <c r="I1708" i="11"/>
  <c r="H1708" i="11"/>
  <c r="L1707" i="11"/>
  <c r="K1707" i="11"/>
  <c r="J1707" i="11"/>
  <c r="I1707" i="11"/>
  <c r="H1707" i="11"/>
  <c r="L1706" i="11"/>
  <c r="K1706" i="11"/>
  <c r="J1706" i="11"/>
  <c r="I1706" i="11"/>
  <c r="H1706" i="11"/>
  <c r="L1705" i="11"/>
  <c r="K1705" i="11"/>
  <c r="J1705" i="11"/>
  <c r="I1705" i="11"/>
  <c r="H1705" i="11"/>
  <c r="L1704" i="11"/>
  <c r="K1704" i="11"/>
  <c r="J1704" i="11"/>
  <c r="I1704" i="11"/>
  <c r="H1704" i="11"/>
  <c r="L1703" i="11"/>
  <c r="K1703" i="11"/>
  <c r="J1703" i="11"/>
  <c r="I1703" i="11"/>
  <c r="H1703" i="11"/>
  <c r="L1702" i="11"/>
  <c r="K1702" i="11"/>
  <c r="J1702" i="11"/>
  <c r="I1702" i="11"/>
  <c r="H1702" i="11"/>
  <c r="L1701" i="11"/>
  <c r="K1701" i="11"/>
  <c r="J1701" i="11"/>
  <c r="I1701" i="11"/>
  <c r="H1701" i="11"/>
  <c r="L1700" i="11"/>
  <c r="K1700" i="11"/>
  <c r="J1700" i="11"/>
  <c r="I1700" i="11"/>
  <c r="H1700" i="11"/>
  <c r="L1699" i="11"/>
  <c r="K1699" i="11"/>
  <c r="J1699" i="11"/>
  <c r="I1699" i="11"/>
  <c r="H1699" i="11"/>
  <c r="L1698" i="11"/>
  <c r="K1698" i="11"/>
  <c r="J1698" i="11"/>
  <c r="I1698" i="11"/>
  <c r="H1698" i="11"/>
  <c r="L1697" i="11"/>
  <c r="K1697" i="11"/>
  <c r="J1697" i="11"/>
  <c r="I1697" i="11"/>
  <c r="H1697" i="11"/>
  <c r="L1696" i="11"/>
  <c r="K1696" i="11"/>
  <c r="J1696" i="11"/>
  <c r="I1696" i="11"/>
  <c r="H1696" i="11"/>
  <c r="L1695" i="11"/>
  <c r="K1695" i="11"/>
  <c r="J1695" i="11"/>
  <c r="I1695" i="11"/>
  <c r="H1695" i="11"/>
  <c r="L1694" i="11"/>
  <c r="K1694" i="11"/>
  <c r="J1694" i="11"/>
  <c r="I1694" i="11"/>
  <c r="H1694" i="11"/>
  <c r="L1693" i="11"/>
  <c r="K1693" i="11"/>
  <c r="J1693" i="11"/>
  <c r="I1693" i="11"/>
  <c r="H1693" i="11"/>
  <c r="L1692" i="11"/>
  <c r="K1692" i="11"/>
  <c r="J1692" i="11"/>
  <c r="I1692" i="11"/>
  <c r="H1692" i="11"/>
  <c r="L1691" i="11"/>
  <c r="K1691" i="11"/>
  <c r="J1691" i="11"/>
  <c r="I1691" i="11"/>
  <c r="H1691" i="11"/>
  <c r="L1690" i="11"/>
  <c r="K1690" i="11"/>
  <c r="J1690" i="11"/>
  <c r="I1690" i="11"/>
  <c r="H1690" i="11"/>
  <c r="L1689" i="11"/>
  <c r="K1689" i="11"/>
  <c r="J1689" i="11"/>
  <c r="I1689" i="11"/>
  <c r="H1689" i="11"/>
  <c r="L1688" i="11"/>
  <c r="K1688" i="11"/>
  <c r="J1688" i="11"/>
  <c r="I1688" i="11"/>
  <c r="H1688" i="11"/>
  <c r="L1687" i="11"/>
  <c r="K1687" i="11"/>
  <c r="J1687" i="11"/>
  <c r="I1687" i="11"/>
  <c r="H1687" i="11"/>
  <c r="M1686" i="11"/>
  <c r="L1686" i="11"/>
  <c r="K1686" i="11"/>
  <c r="J1686" i="11"/>
  <c r="I1686" i="11"/>
  <c r="H1686" i="11"/>
  <c r="L1685" i="11"/>
  <c r="K1685" i="11"/>
  <c r="J1685" i="11"/>
  <c r="I1685" i="11"/>
  <c r="H1685" i="11"/>
  <c r="L1684" i="11"/>
  <c r="K1684" i="11"/>
  <c r="J1684" i="11"/>
  <c r="I1684" i="11"/>
  <c r="H1684" i="11"/>
  <c r="M1683" i="11"/>
  <c r="L1683" i="11"/>
  <c r="K1683" i="11"/>
  <c r="J1683" i="11"/>
  <c r="I1683" i="11"/>
  <c r="H1683" i="11"/>
  <c r="L1682" i="11"/>
  <c r="K1682" i="11"/>
  <c r="J1682" i="11"/>
  <c r="I1682" i="11"/>
  <c r="H1682" i="11"/>
  <c r="L1681" i="11"/>
  <c r="K1681" i="11"/>
  <c r="J1681" i="11"/>
  <c r="I1681" i="11"/>
  <c r="H1681" i="11"/>
  <c r="L1680" i="11"/>
  <c r="K1680" i="11"/>
  <c r="J1680" i="11"/>
  <c r="I1680" i="11"/>
  <c r="H1680" i="11"/>
  <c r="L1679" i="11"/>
  <c r="K1679" i="11"/>
  <c r="J1679" i="11"/>
  <c r="I1679" i="11"/>
  <c r="H1679" i="11"/>
  <c r="L1678" i="11"/>
  <c r="K1678" i="11"/>
  <c r="J1678" i="11"/>
  <c r="I1678" i="11"/>
  <c r="H1678" i="11"/>
  <c r="L1677" i="11"/>
  <c r="K1677" i="11"/>
  <c r="J1677" i="11"/>
  <c r="I1677" i="11"/>
  <c r="H1677" i="11"/>
  <c r="L1676" i="11"/>
  <c r="K1676" i="11"/>
  <c r="J1676" i="11"/>
  <c r="I1676" i="11"/>
  <c r="H1676" i="11"/>
  <c r="L1675" i="11"/>
  <c r="K1675" i="11"/>
  <c r="J1675" i="11"/>
  <c r="I1675" i="11"/>
  <c r="H1675" i="11"/>
  <c r="L1674" i="11"/>
  <c r="K1674" i="11"/>
  <c r="J1674" i="11"/>
  <c r="I1674" i="11"/>
  <c r="H1674" i="11"/>
  <c r="L1673" i="11"/>
  <c r="K1673" i="11"/>
  <c r="J1673" i="11"/>
  <c r="I1673" i="11"/>
  <c r="H1673" i="11"/>
  <c r="L1672" i="11"/>
  <c r="K1672" i="11"/>
  <c r="J1672" i="11"/>
  <c r="I1672" i="11"/>
  <c r="H1672" i="11"/>
  <c r="L1671" i="11"/>
  <c r="K1671" i="11"/>
  <c r="J1671" i="11"/>
  <c r="I1671" i="11"/>
  <c r="H1671" i="11"/>
  <c r="L1670" i="11"/>
  <c r="K1670" i="11"/>
  <c r="J1670" i="11"/>
  <c r="I1670" i="11"/>
  <c r="H1670" i="11"/>
  <c r="L1669" i="11"/>
  <c r="K1669" i="11"/>
  <c r="J1669" i="11"/>
  <c r="I1669" i="11"/>
  <c r="H1669" i="11"/>
  <c r="L1668" i="11"/>
  <c r="K1668" i="11"/>
  <c r="J1668" i="11"/>
  <c r="I1668" i="11"/>
  <c r="H1668" i="11"/>
  <c r="L1667" i="11"/>
  <c r="K1667" i="11"/>
  <c r="J1667" i="11"/>
  <c r="I1667" i="11"/>
  <c r="H1667" i="11"/>
  <c r="L1666" i="11"/>
  <c r="K1666" i="11"/>
  <c r="J1666" i="11"/>
  <c r="I1666" i="11"/>
  <c r="H1666" i="11"/>
  <c r="L1665" i="11"/>
  <c r="K1665" i="11"/>
  <c r="J1665" i="11"/>
  <c r="I1665" i="11"/>
  <c r="H1665" i="11"/>
  <c r="L1664" i="11"/>
  <c r="K1664" i="11"/>
  <c r="J1664" i="11"/>
  <c r="I1664" i="11"/>
  <c r="H1664" i="11"/>
  <c r="L1663" i="11"/>
  <c r="K1663" i="11"/>
  <c r="J1663" i="11"/>
  <c r="I1663" i="11"/>
  <c r="H1663" i="11"/>
  <c r="L1662" i="11"/>
  <c r="K1662" i="11"/>
  <c r="J1662" i="11"/>
  <c r="I1662" i="11"/>
  <c r="H1662" i="11"/>
  <c r="L1661" i="11"/>
  <c r="K1661" i="11"/>
  <c r="J1661" i="11"/>
  <c r="I1661" i="11"/>
  <c r="H1661" i="11"/>
  <c r="L1660" i="11"/>
  <c r="K1660" i="11"/>
  <c r="J1660" i="11"/>
  <c r="I1660" i="11"/>
  <c r="H1660" i="11"/>
  <c r="L1659" i="11"/>
  <c r="K1659" i="11"/>
  <c r="J1659" i="11"/>
  <c r="I1659" i="11"/>
  <c r="H1659" i="11"/>
  <c r="L1658" i="11"/>
  <c r="K1658" i="11"/>
  <c r="J1658" i="11"/>
  <c r="I1658" i="11"/>
  <c r="H1658" i="11"/>
  <c r="L1657" i="11"/>
  <c r="K1657" i="11"/>
  <c r="J1657" i="11"/>
  <c r="I1657" i="11"/>
  <c r="H1657" i="11"/>
  <c r="L1656" i="11"/>
  <c r="K1656" i="11"/>
  <c r="J1656" i="11"/>
  <c r="I1656" i="11"/>
  <c r="H1656" i="11"/>
  <c r="L1655" i="11"/>
  <c r="K1655" i="11"/>
  <c r="J1655" i="11"/>
  <c r="I1655" i="11"/>
  <c r="H1655" i="11"/>
  <c r="L1654" i="11"/>
  <c r="K1654" i="11"/>
  <c r="J1654" i="11"/>
  <c r="I1654" i="11"/>
  <c r="H1654" i="11"/>
  <c r="L1653" i="11"/>
  <c r="K1653" i="11"/>
  <c r="J1653" i="11"/>
  <c r="I1653" i="11"/>
  <c r="H1653" i="11"/>
  <c r="L1652" i="11"/>
  <c r="K1652" i="11"/>
  <c r="J1652" i="11"/>
  <c r="I1652" i="11"/>
  <c r="H1652" i="11"/>
  <c r="L1651" i="11"/>
  <c r="K1651" i="11"/>
  <c r="J1651" i="11"/>
  <c r="I1651" i="11"/>
  <c r="H1651" i="11"/>
  <c r="L1650" i="11"/>
  <c r="K1650" i="11"/>
  <c r="J1650" i="11"/>
  <c r="I1650" i="11"/>
  <c r="H1650" i="11"/>
  <c r="L1649" i="11"/>
  <c r="K1649" i="11"/>
  <c r="J1649" i="11"/>
  <c r="I1649" i="11"/>
  <c r="H1649" i="11"/>
  <c r="L1648" i="11"/>
  <c r="K1648" i="11"/>
  <c r="J1648" i="11"/>
  <c r="I1648" i="11"/>
  <c r="H1648" i="11"/>
  <c r="L1647" i="11"/>
  <c r="K1647" i="11"/>
  <c r="J1647" i="11"/>
  <c r="I1647" i="11"/>
  <c r="H1647" i="11"/>
  <c r="L1646" i="11"/>
  <c r="K1646" i="11"/>
  <c r="J1646" i="11"/>
  <c r="I1646" i="11"/>
  <c r="H1646" i="11"/>
  <c r="L1645" i="11"/>
  <c r="K1645" i="11"/>
  <c r="J1645" i="11"/>
  <c r="I1645" i="11"/>
  <c r="H1645" i="11"/>
  <c r="L1644" i="11"/>
  <c r="K1644" i="11"/>
  <c r="J1644" i="11"/>
  <c r="I1644" i="11"/>
  <c r="H1644" i="11"/>
  <c r="L1643" i="11"/>
  <c r="K1643" i="11"/>
  <c r="J1643" i="11"/>
  <c r="I1643" i="11"/>
  <c r="H1643" i="11"/>
  <c r="M1642" i="11"/>
  <c r="L1642" i="11"/>
  <c r="K1642" i="11"/>
  <c r="J1642" i="11"/>
  <c r="I1642" i="11"/>
  <c r="H1642" i="11"/>
  <c r="M1641" i="11"/>
  <c r="L1641" i="11"/>
  <c r="K1641" i="11"/>
  <c r="J1641" i="11"/>
  <c r="I1641" i="11"/>
  <c r="H1641" i="11"/>
  <c r="L1640" i="11"/>
  <c r="K1640" i="11"/>
  <c r="J1640" i="11"/>
  <c r="I1640" i="11"/>
  <c r="H1640" i="11"/>
  <c r="M1639" i="11"/>
  <c r="L1639" i="11"/>
  <c r="K1639" i="11"/>
  <c r="J1639" i="11"/>
  <c r="I1639" i="11"/>
  <c r="H1639" i="11"/>
  <c r="M1638" i="11"/>
  <c r="L1638" i="11"/>
  <c r="K1638" i="11"/>
  <c r="J1638" i="11"/>
  <c r="I1638" i="11"/>
  <c r="H1638" i="11"/>
  <c r="M1637" i="11"/>
  <c r="L1637" i="11"/>
  <c r="K1637" i="11"/>
  <c r="J1637" i="11"/>
  <c r="I1637" i="11"/>
  <c r="H1637" i="11"/>
  <c r="L1636" i="11"/>
  <c r="K1636" i="11"/>
  <c r="J1636" i="11"/>
  <c r="I1636" i="11"/>
  <c r="H1636" i="11"/>
  <c r="L1635" i="11"/>
  <c r="K1635" i="11"/>
  <c r="J1635" i="11"/>
  <c r="I1635" i="11"/>
  <c r="H1635" i="11"/>
  <c r="M1634" i="11"/>
  <c r="L1634" i="11"/>
  <c r="K1634" i="11"/>
  <c r="J1634" i="11"/>
  <c r="I1634" i="11"/>
  <c r="H1634" i="11"/>
  <c r="M1633" i="11"/>
  <c r="L1633" i="11"/>
  <c r="K1633" i="11"/>
  <c r="J1633" i="11"/>
  <c r="I1633" i="11"/>
  <c r="H1633" i="11"/>
  <c r="M1632" i="11"/>
  <c r="L1632" i="11"/>
  <c r="K1632" i="11"/>
  <c r="J1632" i="11"/>
  <c r="I1632" i="11"/>
  <c r="H1632" i="11"/>
  <c r="L1631" i="11"/>
  <c r="K1631" i="11"/>
  <c r="J1631" i="11"/>
  <c r="I1631" i="11"/>
  <c r="H1631" i="11"/>
  <c r="L1630" i="11"/>
  <c r="K1630" i="11"/>
  <c r="J1630" i="11"/>
  <c r="I1630" i="11"/>
  <c r="H1630" i="11"/>
  <c r="L1629" i="11"/>
  <c r="K1629" i="11"/>
  <c r="J1629" i="11"/>
  <c r="I1629" i="11"/>
  <c r="H1629" i="11"/>
  <c r="L1628" i="11"/>
  <c r="K1628" i="11"/>
  <c r="J1628" i="11"/>
  <c r="I1628" i="11"/>
  <c r="H1628" i="11"/>
  <c r="L1627" i="11"/>
  <c r="K1627" i="11"/>
  <c r="J1627" i="11"/>
  <c r="I1627" i="11"/>
  <c r="H1627" i="11"/>
  <c r="L1626" i="11"/>
  <c r="K1626" i="11"/>
  <c r="J1626" i="11"/>
  <c r="I1626" i="11"/>
  <c r="H1626" i="11"/>
  <c r="L1625" i="11"/>
  <c r="K1625" i="11"/>
  <c r="J1625" i="11"/>
  <c r="I1625" i="11"/>
  <c r="H1625" i="11"/>
  <c r="L1624" i="11"/>
  <c r="K1624" i="11"/>
  <c r="J1624" i="11"/>
  <c r="I1624" i="11"/>
  <c r="H1624" i="11"/>
  <c r="L1623" i="11"/>
  <c r="K1623" i="11"/>
  <c r="J1623" i="11"/>
  <c r="I1623" i="11"/>
  <c r="H1623" i="11"/>
  <c r="L1622" i="11"/>
  <c r="K1622" i="11"/>
  <c r="J1622" i="11"/>
  <c r="I1622" i="11"/>
  <c r="H1622" i="11"/>
  <c r="L1621" i="11"/>
  <c r="K1621" i="11"/>
  <c r="J1621" i="11"/>
  <c r="I1621" i="11"/>
  <c r="H1621" i="11"/>
  <c r="L1620" i="11"/>
  <c r="K1620" i="11"/>
  <c r="J1620" i="11"/>
  <c r="I1620" i="11"/>
  <c r="H1620" i="11"/>
  <c r="L1619" i="11"/>
  <c r="K1619" i="11"/>
  <c r="J1619" i="11"/>
  <c r="I1619" i="11"/>
  <c r="H1619" i="11"/>
  <c r="L1618" i="11"/>
  <c r="K1618" i="11"/>
  <c r="J1618" i="11"/>
  <c r="I1618" i="11"/>
  <c r="H1618" i="11"/>
  <c r="L1617" i="11"/>
  <c r="K1617" i="11"/>
  <c r="J1617" i="11"/>
  <c r="I1617" i="11"/>
  <c r="H1617" i="11"/>
  <c r="L1616" i="11"/>
  <c r="K1616" i="11"/>
  <c r="J1616" i="11"/>
  <c r="I1616" i="11"/>
  <c r="H1616" i="11"/>
  <c r="L1615" i="11"/>
  <c r="K1615" i="11"/>
  <c r="J1615" i="11"/>
  <c r="I1615" i="11"/>
  <c r="H1615" i="11"/>
  <c r="L1614" i="11"/>
  <c r="K1614" i="11"/>
  <c r="J1614" i="11"/>
  <c r="I1614" i="11"/>
  <c r="H1614" i="11"/>
  <c r="L1613" i="11"/>
  <c r="K1613" i="11"/>
  <c r="J1613" i="11"/>
  <c r="I1613" i="11"/>
  <c r="H1613" i="11"/>
  <c r="L1612" i="11"/>
  <c r="K1612" i="11"/>
  <c r="J1612" i="11"/>
  <c r="I1612" i="11"/>
  <c r="H1612" i="11"/>
  <c r="L1611" i="11"/>
  <c r="K1611" i="11"/>
  <c r="J1611" i="11"/>
  <c r="I1611" i="11"/>
  <c r="H1611" i="11"/>
  <c r="L1610" i="11"/>
  <c r="K1610" i="11"/>
  <c r="J1610" i="11"/>
  <c r="I1610" i="11"/>
  <c r="H1610" i="11"/>
  <c r="L1609" i="11"/>
  <c r="K1609" i="11"/>
  <c r="J1609" i="11"/>
  <c r="I1609" i="11"/>
  <c r="H1609" i="11"/>
  <c r="L1608" i="11"/>
  <c r="K1608" i="11"/>
  <c r="J1608" i="11"/>
  <c r="I1608" i="11"/>
  <c r="H1608" i="11"/>
  <c r="L1607" i="11"/>
  <c r="K1607" i="11"/>
  <c r="J1607" i="11"/>
  <c r="I1607" i="11"/>
  <c r="H1607" i="11"/>
  <c r="L1606" i="11"/>
  <c r="K1606" i="11"/>
  <c r="J1606" i="11"/>
  <c r="I1606" i="11"/>
  <c r="H1606" i="11"/>
  <c r="L1605" i="11"/>
  <c r="K1605" i="11"/>
  <c r="J1605" i="11"/>
  <c r="I1605" i="11"/>
  <c r="H1605" i="11"/>
  <c r="L1604" i="11"/>
  <c r="K1604" i="11"/>
  <c r="J1604" i="11"/>
  <c r="I1604" i="11"/>
  <c r="H1604" i="11"/>
  <c r="L1603" i="11"/>
  <c r="K1603" i="11"/>
  <c r="J1603" i="11"/>
  <c r="I1603" i="11"/>
  <c r="H1603" i="11"/>
  <c r="L1602" i="11"/>
  <c r="K1602" i="11"/>
  <c r="J1602" i="11"/>
  <c r="I1602" i="11"/>
  <c r="H1602" i="11"/>
  <c r="L1601" i="11"/>
  <c r="K1601" i="11"/>
  <c r="J1601" i="11"/>
  <c r="I1601" i="11"/>
  <c r="H1601" i="11"/>
  <c r="L1600" i="11"/>
  <c r="K1600" i="11"/>
  <c r="J1600" i="11"/>
  <c r="I1600" i="11"/>
  <c r="H1600" i="11"/>
  <c r="L1599" i="11"/>
  <c r="K1599" i="11"/>
  <c r="J1599" i="11"/>
  <c r="I1599" i="11"/>
  <c r="H1599" i="11"/>
  <c r="L1598" i="11"/>
  <c r="K1598" i="11"/>
  <c r="J1598" i="11"/>
  <c r="I1598" i="11"/>
  <c r="H1598" i="11"/>
  <c r="L1597" i="11"/>
  <c r="K1597" i="11"/>
  <c r="J1597" i="11"/>
  <c r="I1597" i="11"/>
  <c r="H1597" i="11"/>
  <c r="L1596" i="11"/>
  <c r="K1596" i="11"/>
  <c r="J1596" i="11"/>
  <c r="I1596" i="11"/>
  <c r="H1596" i="11"/>
  <c r="L1595" i="11"/>
  <c r="K1595" i="11"/>
  <c r="J1595" i="11"/>
  <c r="I1595" i="11"/>
  <c r="H1595" i="11"/>
  <c r="L1594" i="11"/>
  <c r="K1594" i="11"/>
  <c r="J1594" i="11"/>
  <c r="I1594" i="11"/>
  <c r="H1594" i="11"/>
  <c r="L1593" i="11"/>
  <c r="K1593" i="11"/>
  <c r="J1593" i="11"/>
  <c r="I1593" i="11"/>
  <c r="H1593" i="11"/>
  <c r="L1592" i="11"/>
  <c r="K1592" i="11"/>
  <c r="J1592" i="11"/>
  <c r="I1592" i="11"/>
  <c r="H1592" i="11"/>
  <c r="L1591" i="11"/>
  <c r="K1591" i="11"/>
  <c r="J1591" i="11"/>
  <c r="I1591" i="11"/>
  <c r="H1591" i="11"/>
  <c r="L1590" i="11"/>
  <c r="K1590" i="11"/>
  <c r="J1590" i="11"/>
  <c r="I1590" i="11"/>
  <c r="H1590" i="11"/>
  <c r="L1589" i="11"/>
  <c r="K1589" i="11"/>
  <c r="J1589" i="11"/>
  <c r="I1589" i="11"/>
  <c r="H1589" i="11"/>
  <c r="L1588" i="11"/>
  <c r="K1588" i="11"/>
  <c r="J1588" i="11"/>
  <c r="I1588" i="11"/>
  <c r="H1588" i="11"/>
  <c r="L1587" i="11"/>
  <c r="K1587" i="11"/>
  <c r="J1587" i="11"/>
  <c r="I1587" i="11"/>
  <c r="H1587" i="11"/>
  <c r="L1586" i="11"/>
  <c r="K1586" i="11"/>
  <c r="J1586" i="11"/>
  <c r="I1586" i="11"/>
  <c r="H1586" i="11"/>
  <c r="L1585" i="11"/>
  <c r="K1585" i="11"/>
  <c r="J1585" i="11"/>
  <c r="I1585" i="11"/>
  <c r="H1585" i="11"/>
  <c r="L1584" i="11"/>
  <c r="K1584" i="11"/>
  <c r="J1584" i="11"/>
  <c r="I1584" i="11"/>
  <c r="H1584" i="11"/>
  <c r="L1583" i="11"/>
  <c r="K1583" i="11"/>
  <c r="J1583" i="11"/>
  <c r="I1583" i="11"/>
  <c r="H1583" i="11"/>
  <c r="L1582" i="11"/>
  <c r="K1582" i="11"/>
  <c r="J1582" i="11"/>
  <c r="I1582" i="11"/>
  <c r="H1582" i="11"/>
  <c r="L1581" i="11"/>
  <c r="K1581" i="11"/>
  <c r="J1581" i="11"/>
  <c r="I1581" i="11"/>
  <c r="H1581" i="11"/>
  <c r="L1580" i="11"/>
  <c r="K1580" i="11"/>
  <c r="J1580" i="11"/>
  <c r="I1580" i="11"/>
  <c r="H1580" i="11"/>
  <c r="L1579" i="11"/>
  <c r="K1579" i="11"/>
  <c r="J1579" i="11"/>
  <c r="I1579" i="11"/>
  <c r="H1579" i="11"/>
  <c r="L1578" i="11"/>
  <c r="K1578" i="11"/>
  <c r="J1578" i="11"/>
  <c r="I1578" i="11"/>
  <c r="H1578" i="11"/>
  <c r="L1577" i="11"/>
  <c r="K1577" i="11"/>
  <c r="J1577" i="11"/>
  <c r="I1577" i="11"/>
  <c r="H1577" i="11"/>
  <c r="L1576" i="11"/>
  <c r="K1576" i="11"/>
  <c r="J1576" i="11"/>
  <c r="I1576" i="11"/>
  <c r="H1576" i="11"/>
  <c r="L1575" i="11"/>
  <c r="K1575" i="11"/>
  <c r="J1575" i="11"/>
  <c r="I1575" i="11"/>
  <c r="H1575" i="11"/>
  <c r="L1574" i="11"/>
  <c r="K1574" i="11"/>
  <c r="J1574" i="11"/>
  <c r="I1574" i="11"/>
  <c r="H1574" i="11"/>
  <c r="L1573" i="11"/>
  <c r="K1573" i="11"/>
  <c r="J1573" i="11"/>
  <c r="I1573" i="11"/>
  <c r="H1573" i="11"/>
  <c r="L1572" i="11"/>
  <c r="K1572" i="11"/>
  <c r="J1572" i="11"/>
  <c r="I1572" i="11"/>
  <c r="H1572" i="11"/>
  <c r="L1571" i="11"/>
  <c r="K1571" i="11"/>
  <c r="J1571" i="11"/>
  <c r="I1571" i="11"/>
  <c r="H1571" i="11"/>
  <c r="L1570" i="11"/>
  <c r="K1570" i="11"/>
  <c r="J1570" i="11"/>
  <c r="I1570" i="11"/>
  <c r="H1570" i="11"/>
  <c r="L1569" i="11"/>
  <c r="K1569" i="11"/>
  <c r="J1569" i="11"/>
  <c r="I1569" i="11"/>
  <c r="H1569" i="11"/>
  <c r="L1568" i="11"/>
  <c r="K1568" i="11"/>
  <c r="J1568" i="11"/>
  <c r="I1568" i="11"/>
  <c r="H1568" i="11"/>
  <c r="L1567" i="11"/>
  <c r="K1567" i="11"/>
  <c r="J1567" i="11"/>
  <c r="I1567" i="11"/>
  <c r="H1567" i="11"/>
  <c r="L1566" i="11"/>
  <c r="K1566" i="11"/>
  <c r="J1566" i="11"/>
  <c r="I1566" i="11"/>
  <c r="H1566" i="11"/>
  <c r="L1565" i="11"/>
  <c r="K1565" i="11"/>
  <c r="J1565" i="11"/>
  <c r="I1565" i="11"/>
  <c r="H1565" i="11"/>
  <c r="L1564" i="11"/>
  <c r="K1564" i="11"/>
  <c r="J1564" i="11"/>
  <c r="I1564" i="11"/>
  <c r="H1564" i="11"/>
  <c r="L1563" i="11"/>
  <c r="K1563" i="11"/>
  <c r="J1563" i="11"/>
  <c r="I1563" i="11"/>
  <c r="H1563" i="11"/>
  <c r="L1562" i="11"/>
  <c r="K1562" i="11"/>
  <c r="J1562" i="11"/>
  <c r="I1562" i="11"/>
  <c r="H1562" i="11"/>
  <c r="M1561" i="11"/>
  <c r="L1561" i="11"/>
  <c r="K1561" i="11"/>
  <c r="J1561" i="11"/>
  <c r="I1561" i="11"/>
  <c r="H1561" i="11"/>
  <c r="L1560" i="11"/>
  <c r="K1560" i="11"/>
  <c r="J1560" i="11"/>
  <c r="I1560" i="11"/>
  <c r="H1560" i="11"/>
  <c r="L1559" i="11"/>
  <c r="K1559" i="11"/>
  <c r="J1559" i="11"/>
  <c r="I1559" i="11"/>
  <c r="H1559" i="11"/>
  <c r="L1558" i="11"/>
  <c r="K1558" i="11"/>
  <c r="J1558" i="11"/>
  <c r="I1558" i="11"/>
  <c r="H1558" i="11"/>
  <c r="L1557" i="11"/>
  <c r="K1557" i="11"/>
  <c r="J1557" i="11"/>
  <c r="I1557" i="11"/>
  <c r="H1557" i="11"/>
  <c r="M1556" i="11"/>
  <c r="L1556" i="11"/>
  <c r="K1556" i="11"/>
  <c r="J1556" i="11"/>
  <c r="I1556" i="11"/>
  <c r="H1556" i="11"/>
  <c r="M1555" i="11"/>
  <c r="L1555" i="11"/>
  <c r="K1555" i="11"/>
  <c r="J1555" i="11"/>
  <c r="I1555" i="11"/>
  <c r="H1555" i="11"/>
  <c r="L1554" i="11"/>
  <c r="K1554" i="11"/>
  <c r="J1554" i="11"/>
  <c r="I1554" i="11"/>
  <c r="H1554" i="11"/>
  <c r="L1553" i="11"/>
  <c r="K1553" i="11"/>
  <c r="J1553" i="11"/>
  <c r="I1553" i="11"/>
  <c r="H1553" i="11"/>
  <c r="L1552" i="11"/>
  <c r="K1552" i="11"/>
  <c r="J1552" i="11"/>
  <c r="I1552" i="11"/>
  <c r="H1552" i="11"/>
  <c r="L1551" i="11"/>
  <c r="K1551" i="11"/>
  <c r="J1551" i="11"/>
  <c r="I1551" i="11"/>
  <c r="H1551" i="11"/>
  <c r="L1550" i="11"/>
  <c r="K1550" i="11"/>
  <c r="J1550" i="11"/>
  <c r="I1550" i="11"/>
  <c r="H1550" i="11"/>
  <c r="L1549" i="11"/>
  <c r="K1549" i="11"/>
  <c r="J1549" i="11"/>
  <c r="I1549" i="11"/>
  <c r="H1549" i="11"/>
  <c r="L1548" i="11"/>
  <c r="K1548" i="11"/>
  <c r="J1548" i="11"/>
  <c r="I1548" i="11"/>
  <c r="H1548" i="11"/>
  <c r="L1547" i="11"/>
  <c r="K1547" i="11"/>
  <c r="J1547" i="11"/>
  <c r="I1547" i="11"/>
  <c r="H1547" i="11"/>
  <c r="L1546" i="11"/>
  <c r="K1546" i="11"/>
  <c r="J1546" i="11"/>
  <c r="I1546" i="11"/>
  <c r="H1546" i="11"/>
  <c r="L1545" i="11"/>
  <c r="K1545" i="11"/>
  <c r="J1545" i="11"/>
  <c r="I1545" i="11"/>
  <c r="H1545" i="11"/>
  <c r="L1544" i="11"/>
  <c r="K1544" i="11"/>
  <c r="J1544" i="11"/>
  <c r="I1544" i="11"/>
  <c r="H1544" i="11"/>
  <c r="L1543" i="11"/>
  <c r="K1543" i="11"/>
  <c r="J1543" i="11"/>
  <c r="I1543" i="11"/>
  <c r="H1543" i="11"/>
  <c r="L1542" i="11"/>
  <c r="K1542" i="11"/>
  <c r="J1542" i="11"/>
  <c r="I1542" i="11"/>
  <c r="H1542" i="11"/>
  <c r="L1541" i="11"/>
  <c r="K1541" i="11"/>
  <c r="J1541" i="11"/>
  <c r="I1541" i="11"/>
  <c r="H1541" i="11"/>
  <c r="L1540" i="11"/>
  <c r="K1540" i="11"/>
  <c r="J1540" i="11"/>
  <c r="I1540" i="11"/>
  <c r="H1540" i="11"/>
  <c r="L1539" i="11"/>
  <c r="K1539" i="11"/>
  <c r="J1539" i="11"/>
  <c r="I1539" i="11"/>
  <c r="H1539" i="11"/>
  <c r="L1538" i="11"/>
  <c r="K1538" i="11"/>
  <c r="J1538" i="11"/>
  <c r="I1538" i="11"/>
  <c r="H1538" i="11"/>
  <c r="L1537" i="11"/>
  <c r="K1537" i="11"/>
  <c r="J1537" i="11"/>
  <c r="I1537" i="11"/>
  <c r="H1537" i="11"/>
  <c r="L1536" i="11"/>
  <c r="K1536" i="11"/>
  <c r="J1536" i="11"/>
  <c r="I1536" i="11"/>
  <c r="H1536" i="11"/>
  <c r="L1535" i="11"/>
  <c r="K1535" i="11"/>
  <c r="J1535" i="11"/>
  <c r="I1535" i="11"/>
  <c r="H1535" i="11"/>
  <c r="L1534" i="11"/>
  <c r="K1534" i="11"/>
  <c r="J1534" i="11"/>
  <c r="I1534" i="11"/>
  <c r="H1534" i="11"/>
  <c r="L1533" i="11"/>
  <c r="K1533" i="11"/>
  <c r="J1533" i="11"/>
  <c r="I1533" i="11"/>
  <c r="H1533" i="11"/>
  <c r="L1532" i="11"/>
  <c r="K1532" i="11"/>
  <c r="J1532" i="11"/>
  <c r="I1532" i="11"/>
  <c r="H1532" i="11"/>
  <c r="L1531" i="11"/>
  <c r="K1531" i="11"/>
  <c r="J1531" i="11"/>
  <c r="I1531" i="11"/>
  <c r="H1531" i="11"/>
  <c r="L1530" i="11"/>
  <c r="K1530" i="11"/>
  <c r="J1530" i="11"/>
  <c r="I1530" i="11"/>
  <c r="H1530" i="11"/>
  <c r="L1529" i="11"/>
  <c r="K1529" i="11"/>
  <c r="J1529" i="11"/>
  <c r="I1529" i="11"/>
  <c r="H1529" i="11"/>
  <c r="L1528" i="11"/>
  <c r="K1528" i="11"/>
  <c r="J1528" i="11"/>
  <c r="I1528" i="11"/>
  <c r="H1528" i="11"/>
  <c r="L1527" i="11"/>
  <c r="K1527" i="11"/>
  <c r="J1527" i="11"/>
  <c r="I1527" i="11"/>
  <c r="H1527" i="11"/>
  <c r="L1526" i="11"/>
  <c r="K1526" i="11"/>
  <c r="J1526" i="11"/>
  <c r="I1526" i="11"/>
  <c r="H1526" i="11"/>
  <c r="L1525" i="11"/>
  <c r="K1525" i="11"/>
  <c r="J1525" i="11"/>
  <c r="I1525" i="11"/>
  <c r="H1525" i="11"/>
  <c r="L1524" i="11"/>
  <c r="K1524" i="11"/>
  <c r="J1524" i="11"/>
  <c r="I1524" i="11"/>
  <c r="H1524" i="11"/>
  <c r="L1523" i="11"/>
  <c r="K1523" i="11"/>
  <c r="J1523" i="11"/>
  <c r="I1523" i="11"/>
  <c r="H1523" i="11"/>
  <c r="L1522" i="11"/>
  <c r="K1522" i="11"/>
  <c r="J1522" i="11"/>
  <c r="I1522" i="11"/>
  <c r="H1522" i="11"/>
  <c r="L1521" i="11"/>
  <c r="K1521" i="11"/>
  <c r="J1521" i="11"/>
  <c r="I1521" i="11"/>
  <c r="H1521" i="11"/>
  <c r="L1520" i="11"/>
  <c r="K1520" i="11"/>
  <c r="J1520" i="11"/>
  <c r="I1520" i="11"/>
  <c r="H1520" i="11"/>
  <c r="L1519" i="11"/>
  <c r="K1519" i="11"/>
  <c r="J1519" i="11"/>
  <c r="I1519" i="11"/>
  <c r="H1519" i="11"/>
  <c r="L1518" i="11"/>
  <c r="K1518" i="11"/>
  <c r="J1518" i="11"/>
  <c r="I1518" i="11"/>
  <c r="H1518" i="11"/>
  <c r="L1517" i="11"/>
  <c r="K1517" i="11"/>
  <c r="J1517" i="11"/>
  <c r="I1517" i="11"/>
  <c r="H1517" i="11"/>
  <c r="L1516" i="11"/>
  <c r="K1516" i="11"/>
  <c r="J1516" i="11"/>
  <c r="I1516" i="11"/>
  <c r="H1516" i="11"/>
  <c r="L1515" i="11"/>
  <c r="K1515" i="11"/>
  <c r="J1515" i="11"/>
  <c r="I1515" i="11"/>
  <c r="H1515" i="11"/>
  <c r="L1514" i="11"/>
  <c r="K1514" i="11"/>
  <c r="J1514" i="11"/>
  <c r="I1514" i="11"/>
  <c r="H1514" i="11"/>
  <c r="L1513" i="11"/>
  <c r="K1513" i="11"/>
  <c r="J1513" i="11"/>
  <c r="I1513" i="11"/>
  <c r="H1513" i="11"/>
  <c r="L1512" i="11"/>
  <c r="K1512" i="11"/>
  <c r="J1512" i="11"/>
  <c r="I1512" i="11"/>
  <c r="H1512" i="11"/>
  <c r="L1511" i="11"/>
  <c r="K1511" i="11"/>
  <c r="J1511" i="11"/>
  <c r="I1511" i="11"/>
  <c r="H1511" i="11"/>
  <c r="M1510" i="11"/>
  <c r="L1510" i="11"/>
  <c r="K1510" i="11"/>
  <c r="J1510" i="11"/>
  <c r="I1510" i="11"/>
  <c r="H1510" i="11"/>
  <c r="M1509" i="11"/>
  <c r="L1509" i="11"/>
  <c r="K1509" i="11"/>
  <c r="J1509" i="11"/>
  <c r="I1509" i="11"/>
  <c r="H1509" i="11"/>
  <c r="M1508" i="11"/>
  <c r="L1508" i="11"/>
  <c r="K1508" i="11"/>
  <c r="J1508" i="11"/>
  <c r="I1508" i="11"/>
  <c r="H1508" i="11"/>
  <c r="M1507" i="11"/>
  <c r="L1507" i="11"/>
  <c r="K1507" i="11"/>
  <c r="J1507" i="11"/>
  <c r="I1507" i="11"/>
  <c r="H1507" i="11"/>
  <c r="M1506" i="11"/>
  <c r="L1506" i="11"/>
  <c r="K1506" i="11"/>
  <c r="J1506" i="11"/>
  <c r="I1506" i="11"/>
  <c r="H1506" i="11"/>
  <c r="M1505" i="11"/>
  <c r="L1505" i="11"/>
  <c r="K1505" i="11"/>
  <c r="J1505" i="11"/>
  <c r="I1505" i="11"/>
  <c r="H1505" i="11"/>
  <c r="M1504" i="11"/>
  <c r="L1504" i="11"/>
  <c r="K1504" i="11"/>
  <c r="J1504" i="11"/>
  <c r="I1504" i="11"/>
  <c r="H1504" i="11"/>
  <c r="M1503" i="11"/>
  <c r="L1503" i="11"/>
  <c r="K1503" i="11"/>
  <c r="J1503" i="11"/>
  <c r="I1503" i="11"/>
  <c r="H1503" i="11"/>
  <c r="M1502" i="11"/>
  <c r="L1502" i="11"/>
  <c r="K1502" i="11"/>
  <c r="J1502" i="11"/>
  <c r="I1502" i="11"/>
  <c r="H1502" i="11"/>
  <c r="M1501" i="11"/>
  <c r="L1501" i="11"/>
  <c r="K1501" i="11"/>
  <c r="J1501" i="11"/>
  <c r="I1501" i="11"/>
  <c r="H1501" i="11"/>
  <c r="M1500" i="11"/>
  <c r="L1500" i="11"/>
  <c r="K1500" i="11"/>
  <c r="J1500" i="11"/>
  <c r="I1500" i="11"/>
  <c r="H1500" i="11"/>
  <c r="M1499" i="11"/>
  <c r="L1499" i="11"/>
  <c r="K1499" i="11"/>
  <c r="J1499" i="11"/>
  <c r="I1499" i="11"/>
  <c r="H1499" i="11"/>
  <c r="M1498" i="11"/>
  <c r="L1498" i="11"/>
  <c r="K1498" i="11"/>
  <c r="J1498" i="11"/>
  <c r="I1498" i="11"/>
  <c r="H1498" i="11"/>
  <c r="M1497" i="11"/>
  <c r="L1497" i="11"/>
  <c r="K1497" i="11"/>
  <c r="J1497" i="11"/>
  <c r="I1497" i="11"/>
  <c r="H1497" i="11"/>
  <c r="M1496" i="11"/>
  <c r="L1496" i="11"/>
  <c r="K1496" i="11"/>
  <c r="J1496" i="11"/>
  <c r="I1496" i="11"/>
  <c r="H1496" i="11"/>
  <c r="M1495" i="11"/>
  <c r="L1495" i="11"/>
  <c r="K1495" i="11"/>
  <c r="J1495" i="11"/>
  <c r="I1495" i="11"/>
  <c r="H1495" i="11"/>
  <c r="M1494" i="11"/>
  <c r="L1494" i="11"/>
  <c r="K1494" i="11"/>
  <c r="J1494" i="11"/>
  <c r="I1494" i="11"/>
  <c r="H1494" i="11"/>
  <c r="M1493" i="11"/>
  <c r="L1493" i="11"/>
  <c r="K1493" i="11"/>
  <c r="J1493" i="11"/>
  <c r="I1493" i="11"/>
  <c r="H1493" i="11"/>
  <c r="M1492" i="11"/>
  <c r="L1492" i="11"/>
  <c r="K1492" i="11"/>
  <c r="J1492" i="11"/>
  <c r="I1492" i="11"/>
  <c r="H1492" i="11"/>
  <c r="L1491" i="11"/>
  <c r="K1491" i="11"/>
  <c r="J1491" i="11"/>
  <c r="I1491" i="11"/>
  <c r="H1491" i="11"/>
  <c r="L1490" i="11"/>
  <c r="K1490" i="11"/>
  <c r="J1490" i="11"/>
  <c r="I1490" i="11"/>
  <c r="H1490" i="11"/>
  <c r="L1489" i="11"/>
  <c r="K1489" i="11"/>
  <c r="J1489" i="11"/>
  <c r="I1489" i="11"/>
  <c r="H1489" i="11"/>
  <c r="L1488" i="11"/>
  <c r="K1488" i="11"/>
  <c r="J1488" i="11"/>
  <c r="I1488" i="11"/>
  <c r="H1488" i="11"/>
  <c r="L1487" i="11"/>
  <c r="K1487" i="11"/>
  <c r="J1487" i="11"/>
  <c r="I1487" i="11"/>
  <c r="H1487" i="11"/>
  <c r="L1486" i="11"/>
  <c r="K1486" i="11"/>
  <c r="J1486" i="11"/>
  <c r="I1486" i="11"/>
  <c r="H1486" i="11"/>
  <c r="L1485" i="11"/>
  <c r="K1485" i="11"/>
  <c r="J1485" i="11"/>
  <c r="I1485" i="11"/>
  <c r="H1485" i="11"/>
  <c r="L1484" i="11"/>
  <c r="K1484" i="11"/>
  <c r="J1484" i="11"/>
  <c r="I1484" i="11"/>
  <c r="H1484" i="11"/>
  <c r="L1483" i="11"/>
  <c r="K1483" i="11"/>
  <c r="J1483" i="11"/>
  <c r="I1483" i="11"/>
  <c r="H1483" i="11"/>
  <c r="L1482" i="11"/>
  <c r="K1482" i="11"/>
  <c r="J1482" i="11"/>
  <c r="I1482" i="11"/>
  <c r="H1482" i="11"/>
  <c r="L1481" i="11"/>
  <c r="K1481" i="11"/>
  <c r="J1481" i="11"/>
  <c r="I1481" i="11"/>
  <c r="H1481" i="11"/>
  <c r="L1480" i="11"/>
  <c r="K1480" i="11"/>
  <c r="J1480" i="11"/>
  <c r="I1480" i="11"/>
  <c r="H1480" i="11"/>
  <c r="L1479" i="11"/>
  <c r="K1479" i="11"/>
  <c r="J1479" i="11"/>
  <c r="I1479" i="11"/>
  <c r="H1479" i="11"/>
  <c r="L1478" i="11"/>
  <c r="K1478" i="11"/>
  <c r="J1478" i="11"/>
  <c r="I1478" i="11"/>
  <c r="H1478" i="11"/>
  <c r="L1477" i="11"/>
  <c r="K1477" i="11"/>
  <c r="J1477" i="11"/>
  <c r="I1477" i="11"/>
  <c r="H1477" i="11"/>
  <c r="L1476" i="11"/>
  <c r="K1476" i="11"/>
  <c r="J1476" i="11"/>
  <c r="I1476" i="11"/>
  <c r="H1476" i="11"/>
  <c r="L1475" i="11"/>
  <c r="K1475" i="11"/>
  <c r="J1475" i="11"/>
  <c r="I1475" i="11"/>
  <c r="H1475" i="11"/>
  <c r="L1474" i="11"/>
  <c r="K1474" i="11"/>
  <c r="J1474" i="11"/>
  <c r="I1474" i="11"/>
  <c r="H1474" i="11"/>
  <c r="L1473" i="11"/>
  <c r="K1473" i="11"/>
  <c r="J1473" i="11"/>
  <c r="I1473" i="11"/>
  <c r="H1473" i="11"/>
  <c r="L1472" i="11"/>
  <c r="K1472" i="11"/>
  <c r="J1472" i="11"/>
  <c r="I1472" i="11"/>
  <c r="H1472" i="11"/>
  <c r="L1471" i="11"/>
  <c r="K1471" i="11"/>
  <c r="J1471" i="11"/>
  <c r="I1471" i="11"/>
  <c r="H1471" i="11"/>
  <c r="L1470" i="11"/>
  <c r="K1470" i="11"/>
  <c r="J1470" i="11"/>
  <c r="I1470" i="11"/>
  <c r="H1470" i="11"/>
  <c r="L1469" i="11"/>
  <c r="K1469" i="11"/>
  <c r="J1469" i="11"/>
  <c r="I1469" i="11"/>
  <c r="H1469" i="11"/>
  <c r="L1468" i="11"/>
  <c r="K1468" i="11"/>
  <c r="J1468" i="11"/>
  <c r="I1468" i="11"/>
  <c r="H1468" i="11"/>
  <c r="L1467" i="11"/>
  <c r="K1467" i="11"/>
  <c r="J1467" i="11"/>
  <c r="I1467" i="11"/>
  <c r="H1467" i="11"/>
  <c r="L1466" i="11"/>
  <c r="K1466" i="11"/>
  <c r="J1466" i="11"/>
  <c r="I1466" i="11"/>
  <c r="H1466" i="11"/>
  <c r="L1465" i="11"/>
  <c r="K1465" i="11"/>
  <c r="J1465" i="11"/>
  <c r="I1465" i="11"/>
  <c r="H1465" i="11"/>
  <c r="L1464" i="11"/>
  <c r="K1464" i="11"/>
  <c r="J1464" i="11"/>
  <c r="I1464" i="11"/>
  <c r="H1464" i="11"/>
  <c r="L1463" i="11"/>
  <c r="K1463" i="11"/>
  <c r="J1463" i="11"/>
  <c r="I1463" i="11"/>
  <c r="H1463" i="11"/>
  <c r="L1462" i="11"/>
  <c r="K1462" i="11"/>
  <c r="J1462" i="11"/>
  <c r="I1462" i="11"/>
  <c r="H1462" i="11"/>
  <c r="L1461" i="11"/>
  <c r="K1461" i="11"/>
  <c r="J1461" i="11"/>
  <c r="I1461" i="11"/>
  <c r="H1461" i="11"/>
  <c r="L1460" i="11"/>
  <c r="K1460" i="11"/>
  <c r="J1460" i="11"/>
  <c r="I1460" i="11"/>
  <c r="H1460" i="11"/>
  <c r="L1459" i="11"/>
  <c r="K1459" i="11"/>
  <c r="J1459" i="11"/>
  <c r="I1459" i="11"/>
  <c r="H1459" i="11"/>
  <c r="L1458" i="11"/>
  <c r="K1458" i="11"/>
  <c r="J1458" i="11"/>
  <c r="I1458" i="11"/>
  <c r="H1458" i="11"/>
  <c r="L1457" i="11"/>
  <c r="K1457" i="11"/>
  <c r="J1457" i="11"/>
  <c r="I1457" i="11"/>
  <c r="H1457" i="11"/>
  <c r="M1456" i="11"/>
  <c r="L1456" i="11"/>
  <c r="K1456" i="11"/>
  <c r="J1456" i="11"/>
  <c r="I1456" i="11"/>
  <c r="H1456" i="11"/>
  <c r="L1455" i="11"/>
  <c r="K1455" i="11"/>
  <c r="J1455" i="11"/>
  <c r="I1455" i="11"/>
  <c r="H1455" i="11"/>
  <c r="L1454" i="11"/>
  <c r="K1454" i="11"/>
  <c r="J1454" i="11"/>
  <c r="I1454" i="11"/>
  <c r="H1454" i="11"/>
  <c r="L1453" i="11"/>
  <c r="K1453" i="11"/>
  <c r="J1453" i="11"/>
  <c r="I1453" i="11"/>
  <c r="H1453" i="11"/>
  <c r="L1452" i="11"/>
  <c r="K1452" i="11"/>
  <c r="J1452" i="11"/>
  <c r="I1452" i="11"/>
  <c r="H1452" i="11"/>
  <c r="L1451" i="11"/>
  <c r="K1451" i="11"/>
  <c r="J1451" i="11"/>
  <c r="I1451" i="11"/>
  <c r="H1451" i="11"/>
  <c r="L1450" i="11"/>
  <c r="K1450" i="11"/>
  <c r="J1450" i="11"/>
  <c r="I1450" i="11"/>
  <c r="H1450" i="11"/>
  <c r="L1449" i="11"/>
  <c r="K1449" i="11"/>
  <c r="J1449" i="11"/>
  <c r="I1449" i="11"/>
  <c r="H1449" i="11"/>
  <c r="L1448" i="11"/>
  <c r="K1448" i="11"/>
  <c r="J1448" i="11"/>
  <c r="I1448" i="11"/>
  <c r="H1448" i="11"/>
  <c r="L1447" i="11"/>
  <c r="K1447" i="11"/>
  <c r="J1447" i="11"/>
  <c r="I1447" i="11"/>
  <c r="H1447" i="11"/>
  <c r="L1446" i="11"/>
  <c r="K1446" i="11"/>
  <c r="J1446" i="11"/>
  <c r="I1446" i="11"/>
  <c r="H1446" i="11"/>
  <c r="L1445" i="11"/>
  <c r="K1445" i="11"/>
  <c r="J1445" i="11"/>
  <c r="I1445" i="11"/>
  <c r="H1445" i="11"/>
  <c r="L1444" i="11"/>
  <c r="K1444" i="11"/>
  <c r="J1444" i="11"/>
  <c r="I1444" i="11"/>
  <c r="H1444" i="11"/>
  <c r="L1443" i="11"/>
  <c r="K1443" i="11"/>
  <c r="J1443" i="11"/>
  <c r="I1443" i="11"/>
  <c r="H1443" i="11"/>
  <c r="L1442" i="11"/>
  <c r="K1442" i="11"/>
  <c r="J1442" i="11"/>
  <c r="I1442" i="11"/>
  <c r="H1442" i="11"/>
  <c r="L1441" i="11"/>
  <c r="K1441" i="11"/>
  <c r="J1441" i="11"/>
  <c r="I1441" i="11"/>
  <c r="H1441" i="11"/>
  <c r="L1440" i="11"/>
  <c r="K1440" i="11"/>
  <c r="J1440" i="11"/>
  <c r="I1440" i="11"/>
  <c r="H1440" i="11"/>
  <c r="L1439" i="11"/>
  <c r="K1439" i="11"/>
  <c r="J1439" i="11"/>
  <c r="I1439" i="11"/>
  <c r="H1439" i="11"/>
  <c r="L1438" i="11"/>
  <c r="K1438" i="11"/>
  <c r="J1438" i="11"/>
  <c r="I1438" i="11"/>
  <c r="H1438" i="11"/>
  <c r="L1437" i="11"/>
  <c r="K1437" i="11"/>
  <c r="J1437" i="11"/>
  <c r="I1437" i="11"/>
  <c r="H1437" i="11"/>
  <c r="L1436" i="11"/>
  <c r="K1436" i="11"/>
  <c r="J1436" i="11"/>
  <c r="I1436" i="11"/>
  <c r="H1436" i="11"/>
  <c r="L1435" i="11"/>
  <c r="K1435" i="11"/>
  <c r="J1435" i="11"/>
  <c r="I1435" i="11"/>
  <c r="H1435" i="11"/>
  <c r="L1434" i="11"/>
  <c r="K1434" i="11"/>
  <c r="J1434" i="11"/>
  <c r="I1434" i="11"/>
  <c r="H1434" i="11"/>
  <c r="L1433" i="11"/>
  <c r="K1433" i="11"/>
  <c r="J1433" i="11"/>
  <c r="I1433" i="11"/>
  <c r="H1433" i="11"/>
  <c r="L1432" i="11"/>
  <c r="K1432" i="11"/>
  <c r="J1432" i="11"/>
  <c r="I1432" i="11"/>
  <c r="H1432" i="11"/>
  <c r="L1431" i="11"/>
  <c r="K1431" i="11"/>
  <c r="J1431" i="11"/>
  <c r="I1431" i="11"/>
  <c r="H1431" i="11"/>
  <c r="L1430" i="11"/>
  <c r="K1430" i="11"/>
  <c r="J1430" i="11"/>
  <c r="I1430" i="11"/>
  <c r="H1430" i="11"/>
  <c r="L1429" i="11"/>
  <c r="K1429" i="11"/>
  <c r="J1429" i="11"/>
  <c r="I1429" i="11"/>
  <c r="H1429" i="11"/>
  <c r="L1428" i="11"/>
  <c r="K1428" i="11"/>
  <c r="J1428" i="11"/>
  <c r="I1428" i="11"/>
  <c r="H1428" i="11"/>
  <c r="L1427" i="11"/>
  <c r="K1427" i="11"/>
  <c r="J1427" i="11"/>
  <c r="I1427" i="11"/>
  <c r="H1427" i="11"/>
  <c r="L1426" i="11"/>
  <c r="K1426" i="11"/>
  <c r="J1426" i="11"/>
  <c r="I1426" i="11"/>
  <c r="H1426" i="11"/>
  <c r="L1425" i="11"/>
  <c r="K1425" i="11"/>
  <c r="J1425" i="11"/>
  <c r="I1425" i="11"/>
  <c r="H1425" i="11"/>
  <c r="L1424" i="11"/>
  <c r="K1424" i="11"/>
  <c r="J1424" i="11"/>
  <c r="I1424" i="11"/>
  <c r="H1424" i="11"/>
  <c r="M1423" i="11"/>
  <c r="L1423" i="11"/>
  <c r="K1423" i="11"/>
  <c r="J1423" i="11"/>
  <c r="I1423" i="11"/>
  <c r="H1423" i="11"/>
  <c r="M1422" i="11"/>
  <c r="L1422" i="11"/>
  <c r="K1422" i="11"/>
  <c r="J1422" i="11"/>
  <c r="I1422" i="11"/>
  <c r="H1422" i="11"/>
  <c r="M1421" i="11"/>
  <c r="L1421" i="11"/>
  <c r="K1421" i="11"/>
  <c r="J1421" i="11"/>
  <c r="I1421" i="11"/>
  <c r="H1421" i="11"/>
  <c r="M1420" i="11"/>
  <c r="L1420" i="11"/>
  <c r="K1420" i="11"/>
  <c r="J1420" i="11"/>
  <c r="I1420" i="11"/>
  <c r="H1420" i="11"/>
  <c r="L1419" i="11"/>
  <c r="K1419" i="11"/>
  <c r="J1419" i="11"/>
  <c r="I1419" i="11"/>
  <c r="H1419" i="11"/>
  <c r="L1418" i="11"/>
  <c r="K1418" i="11"/>
  <c r="J1418" i="11"/>
  <c r="I1418" i="11"/>
  <c r="H1418" i="11"/>
  <c r="L1417" i="11"/>
  <c r="K1417" i="11"/>
  <c r="J1417" i="11"/>
  <c r="I1417" i="11"/>
  <c r="H1417" i="11"/>
  <c r="M1416" i="11"/>
  <c r="L1416" i="11"/>
  <c r="K1416" i="11"/>
  <c r="J1416" i="11"/>
  <c r="I1416" i="11"/>
  <c r="H1416" i="11"/>
  <c r="M1415" i="11"/>
  <c r="L1415" i="11"/>
  <c r="K1415" i="11"/>
  <c r="J1415" i="11"/>
  <c r="I1415" i="11"/>
  <c r="H1415" i="11"/>
  <c r="L1414" i="11"/>
  <c r="K1414" i="11"/>
  <c r="J1414" i="11"/>
  <c r="I1414" i="11"/>
  <c r="H1414" i="11"/>
  <c r="L1413" i="11"/>
  <c r="K1413" i="11"/>
  <c r="J1413" i="11"/>
  <c r="I1413" i="11"/>
  <c r="H1413" i="11"/>
  <c r="L1412" i="11"/>
  <c r="K1412" i="11"/>
  <c r="J1412" i="11"/>
  <c r="I1412" i="11"/>
  <c r="H1412" i="11"/>
  <c r="L1411" i="11"/>
  <c r="K1411" i="11"/>
  <c r="J1411" i="11"/>
  <c r="I1411" i="11"/>
  <c r="H1411" i="11"/>
  <c r="L1410" i="11"/>
  <c r="K1410" i="11"/>
  <c r="J1410" i="11"/>
  <c r="I1410" i="11"/>
  <c r="H1410" i="11"/>
  <c r="L1409" i="11"/>
  <c r="K1409" i="11"/>
  <c r="J1409" i="11"/>
  <c r="I1409" i="11"/>
  <c r="H1409" i="11"/>
  <c r="L1408" i="11"/>
  <c r="K1408" i="11"/>
  <c r="J1408" i="11"/>
  <c r="I1408" i="11"/>
  <c r="H1408" i="11"/>
  <c r="L1407" i="11"/>
  <c r="K1407" i="11"/>
  <c r="J1407" i="11"/>
  <c r="I1407" i="11"/>
  <c r="H1407" i="11"/>
  <c r="L1406" i="11"/>
  <c r="K1406" i="11"/>
  <c r="J1406" i="11"/>
  <c r="I1406" i="11"/>
  <c r="H1406" i="11"/>
  <c r="L1405" i="11"/>
  <c r="K1405" i="11"/>
  <c r="J1405" i="11"/>
  <c r="I1405" i="11"/>
  <c r="H1405" i="11"/>
  <c r="L1404" i="11"/>
  <c r="K1404" i="11"/>
  <c r="J1404" i="11"/>
  <c r="I1404" i="11"/>
  <c r="H1404" i="11"/>
  <c r="L1403" i="11"/>
  <c r="K1403" i="11"/>
  <c r="J1403" i="11"/>
  <c r="I1403" i="11"/>
  <c r="H1403" i="11"/>
  <c r="L1402" i="11"/>
  <c r="K1402" i="11"/>
  <c r="J1402" i="11"/>
  <c r="I1402" i="11"/>
  <c r="H1402" i="11"/>
  <c r="L1401" i="11"/>
  <c r="K1401" i="11"/>
  <c r="J1401" i="11"/>
  <c r="I1401" i="11"/>
  <c r="H1401" i="11"/>
  <c r="L1400" i="11"/>
  <c r="K1400" i="11"/>
  <c r="J1400" i="11"/>
  <c r="I1400" i="11"/>
  <c r="H1400" i="11"/>
  <c r="L1399" i="11"/>
  <c r="K1399" i="11"/>
  <c r="J1399" i="11"/>
  <c r="I1399" i="11"/>
  <c r="H1399" i="11"/>
  <c r="L1398" i="11"/>
  <c r="K1398" i="11"/>
  <c r="J1398" i="11"/>
  <c r="I1398" i="11"/>
  <c r="H1398" i="11"/>
  <c r="L1397" i="11"/>
  <c r="K1397" i="11"/>
  <c r="J1397" i="11"/>
  <c r="I1397" i="11"/>
  <c r="H1397" i="11"/>
  <c r="L1396" i="11"/>
  <c r="K1396" i="11"/>
  <c r="J1396" i="11"/>
  <c r="I1396" i="11"/>
  <c r="H1396" i="11"/>
  <c r="L1395" i="11"/>
  <c r="K1395" i="11"/>
  <c r="J1395" i="11"/>
  <c r="I1395" i="11"/>
  <c r="H1395" i="11"/>
  <c r="L1394" i="11"/>
  <c r="K1394" i="11"/>
  <c r="J1394" i="11"/>
  <c r="I1394" i="11"/>
  <c r="H1394" i="11"/>
  <c r="L1393" i="11"/>
  <c r="K1393" i="11"/>
  <c r="J1393" i="11"/>
  <c r="I1393" i="11"/>
  <c r="H1393" i="11"/>
  <c r="L1392" i="11"/>
  <c r="K1392" i="11"/>
  <c r="J1392" i="11"/>
  <c r="I1392" i="11"/>
  <c r="H1392" i="11"/>
  <c r="L1391" i="11"/>
  <c r="K1391" i="11"/>
  <c r="J1391" i="11"/>
  <c r="I1391" i="11"/>
  <c r="H1391" i="11"/>
  <c r="L1390" i="11"/>
  <c r="K1390" i="11"/>
  <c r="J1390" i="11"/>
  <c r="I1390" i="11"/>
  <c r="H1390" i="11"/>
  <c r="L1389" i="11"/>
  <c r="K1389" i="11"/>
  <c r="J1389" i="11"/>
  <c r="I1389" i="11"/>
  <c r="H1389" i="11"/>
  <c r="L1388" i="11"/>
  <c r="K1388" i="11"/>
  <c r="J1388" i="11"/>
  <c r="I1388" i="11"/>
  <c r="H1388" i="11"/>
  <c r="L1387" i="11"/>
  <c r="K1387" i="11"/>
  <c r="J1387" i="11"/>
  <c r="I1387" i="11"/>
  <c r="H1387" i="11"/>
  <c r="L1386" i="11"/>
  <c r="K1386" i="11"/>
  <c r="J1386" i="11"/>
  <c r="I1386" i="11"/>
  <c r="H1386" i="11"/>
  <c r="L1385" i="11"/>
  <c r="K1385" i="11"/>
  <c r="J1385" i="11"/>
  <c r="I1385" i="11"/>
  <c r="H1385" i="11"/>
  <c r="L1384" i="11"/>
  <c r="K1384" i="11"/>
  <c r="J1384" i="11"/>
  <c r="I1384" i="11"/>
  <c r="H1384" i="11"/>
  <c r="L1383" i="11"/>
  <c r="K1383" i="11"/>
  <c r="J1383" i="11"/>
  <c r="I1383" i="11"/>
  <c r="H1383" i="11"/>
  <c r="L1382" i="11"/>
  <c r="K1382" i="11"/>
  <c r="J1382" i="11"/>
  <c r="I1382" i="11"/>
  <c r="H1382" i="11"/>
  <c r="L1381" i="11"/>
  <c r="K1381" i="11"/>
  <c r="J1381" i="11"/>
  <c r="I1381" i="11"/>
  <c r="H1381" i="11"/>
  <c r="L1380" i="11"/>
  <c r="K1380" i="11"/>
  <c r="J1380" i="11"/>
  <c r="I1380" i="11"/>
  <c r="H1380" i="11"/>
  <c r="L1379" i="11"/>
  <c r="K1379" i="11"/>
  <c r="J1379" i="11"/>
  <c r="I1379" i="11"/>
  <c r="H1379" i="11"/>
  <c r="L1378" i="11"/>
  <c r="K1378" i="11"/>
  <c r="J1378" i="11"/>
  <c r="I1378" i="11"/>
  <c r="H1378" i="11"/>
  <c r="L1377" i="11"/>
  <c r="K1377" i="11"/>
  <c r="J1377" i="11"/>
  <c r="I1377" i="11"/>
  <c r="H1377" i="11"/>
  <c r="L1376" i="11"/>
  <c r="K1376" i="11"/>
  <c r="J1376" i="11"/>
  <c r="I1376" i="11"/>
  <c r="H1376" i="11"/>
  <c r="L1375" i="11"/>
  <c r="K1375" i="11"/>
  <c r="J1375" i="11"/>
  <c r="I1375" i="11"/>
  <c r="H1375" i="11"/>
  <c r="L1374" i="11"/>
  <c r="K1374" i="11"/>
  <c r="J1374" i="11"/>
  <c r="I1374" i="11"/>
  <c r="H1374" i="11"/>
  <c r="L1373" i="11"/>
  <c r="K1373" i="11"/>
  <c r="J1373" i="11"/>
  <c r="I1373" i="11"/>
  <c r="H1373" i="11"/>
  <c r="L1372" i="11"/>
  <c r="K1372" i="11"/>
  <c r="J1372" i="11"/>
  <c r="I1372" i="11"/>
  <c r="H1372" i="11"/>
  <c r="L1371" i="11"/>
  <c r="K1371" i="11"/>
  <c r="J1371" i="11"/>
  <c r="I1371" i="11"/>
  <c r="H1371" i="11"/>
  <c r="L1370" i="11"/>
  <c r="K1370" i="11"/>
  <c r="J1370" i="11"/>
  <c r="I1370" i="11"/>
  <c r="H1370" i="11"/>
  <c r="L1369" i="11"/>
  <c r="K1369" i="11"/>
  <c r="J1369" i="11"/>
  <c r="I1369" i="11"/>
  <c r="H1369" i="11"/>
  <c r="L1368" i="11"/>
  <c r="K1368" i="11"/>
  <c r="J1368" i="11"/>
  <c r="I1368" i="11"/>
  <c r="H1368" i="11"/>
  <c r="L1367" i="11"/>
  <c r="K1367" i="11"/>
  <c r="J1367" i="11"/>
  <c r="I1367" i="11"/>
  <c r="H1367" i="11"/>
  <c r="L1366" i="11"/>
  <c r="K1366" i="11"/>
  <c r="J1366" i="11"/>
  <c r="I1366" i="11"/>
  <c r="H1366" i="11"/>
  <c r="L1365" i="11"/>
  <c r="K1365" i="11"/>
  <c r="J1365" i="11"/>
  <c r="I1365" i="11"/>
  <c r="H1365" i="11"/>
  <c r="L1364" i="11"/>
  <c r="K1364" i="11"/>
  <c r="J1364" i="11"/>
  <c r="I1364" i="11"/>
  <c r="H1364" i="11"/>
  <c r="L1363" i="11"/>
  <c r="K1363" i="11"/>
  <c r="J1363" i="11"/>
  <c r="I1363" i="11"/>
  <c r="H1363" i="11"/>
  <c r="L1362" i="11"/>
  <c r="K1362" i="11"/>
  <c r="J1362" i="11"/>
  <c r="I1362" i="11"/>
  <c r="H1362" i="11"/>
  <c r="L1361" i="11"/>
  <c r="K1361" i="11"/>
  <c r="J1361" i="11"/>
  <c r="I1361" i="11"/>
  <c r="H1361" i="11"/>
  <c r="L1360" i="11"/>
  <c r="K1360" i="11"/>
  <c r="J1360" i="11"/>
  <c r="I1360" i="11"/>
  <c r="H1360" i="11"/>
  <c r="L1359" i="11"/>
  <c r="K1359" i="11"/>
  <c r="J1359" i="11"/>
  <c r="I1359" i="11"/>
  <c r="H1359" i="11"/>
  <c r="L1358" i="11"/>
  <c r="K1358" i="11"/>
  <c r="J1358" i="11"/>
  <c r="I1358" i="11"/>
  <c r="H1358" i="11"/>
  <c r="L1357" i="11"/>
  <c r="K1357" i="11"/>
  <c r="J1357" i="11"/>
  <c r="I1357" i="11"/>
  <c r="H1357" i="11"/>
  <c r="L1356" i="11"/>
  <c r="K1356" i="11"/>
  <c r="J1356" i="11"/>
  <c r="I1356" i="11"/>
  <c r="H1356" i="11"/>
  <c r="L1355" i="11"/>
  <c r="K1355" i="11"/>
  <c r="J1355" i="11"/>
  <c r="I1355" i="11"/>
  <c r="H1355" i="11"/>
  <c r="L1354" i="11"/>
  <c r="K1354" i="11"/>
  <c r="J1354" i="11"/>
  <c r="I1354" i="11"/>
  <c r="H1354" i="11"/>
  <c r="L1353" i="11"/>
  <c r="K1353" i="11"/>
  <c r="J1353" i="11"/>
  <c r="I1353" i="11"/>
  <c r="H1353" i="11"/>
  <c r="L1352" i="11"/>
  <c r="K1352" i="11"/>
  <c r="J1352" i="11"/>
  <c r="I1352" i="11"/>
  <c r="H1352" i="11"/>
  <c r="L1351" i="11"/>
  <c r="K1351" i="11"/>
  <c r="J1351" i="11"/>
  <c r="I1351" i="11"/>
  <c r="H1351" i="11"/>
  <c r="L1350" i="11"/>
  <c r="K1350" i="11"/>
  <c r="J1350" i="11"/>
  <c r="I1350" i="11"/>
  <c r="H1350" i="11"/>
  <c r="L1349" i="11"/>
  <c r="K1349" i="11"/>
  <c r="J1349" i="11"/>
  <c r="I1349" i="11"/>
  <c r="H1349" i="11"/>
  <c r="L1348" i="11"/>
  <c r="K1348" i="11"/>
  <c r="J1348" i="11"/>
  <c r="I1348" i="11"/>
  <c r="H1348" i="11"/>
  <c r="L1347" i="11"/>
  <c r="K1347" i="11"/>
  <c r="J1347" i="11"/>
  <c r="I1347" i="11"/>
  <c r="H1347" i="11"/>
  <c r="L1346" i="11"/>
  <c r="K1346" i="11"/>
  <c r="J1346" i="11"/>
  <c r="I1346" i="11"/>
  <c r="H1346" i="11"/>
  <c r="L1345" i="11"/>
  <c r="K1345" i="11"/>
  <c r="J1345" i="11"/>
  <c r="I1345" i="11"/>
  <c r="H1345" i="11"/>
  <c r="L1344" i="11"/>
  <c r="K1344" i="11"/>
  <c r="J1344" i="11"/>
  <c r="I1344" i="11"/>
  <c r="H1344" i="11"/>
  <c r="L1343" i="11"/>
  <c r="K1343" i="11"/>
  <c r="J1343" i="11"/>
  <c r="I1343" i="11"/>
  <c r="H1343" i="11"/>
  <c r="L1342" i="11"/>
  <c r="K1342" i="11"/>
  <c r="J1342" i="11"/>
  <c r="I1342" i="11"/>
  <c r="H1342" i="11"/>
  <c r="L1341" i="11"/>
  <c r="K1341" i="11"/>
  <c r="J1341" i="11"/>
  <c r="I1341" i="11"/>
  <c r="H1341" i="11"/>
  <c r="L1340" i="11"/>
  <c r="K1340" i="11"/>
  <c r="J1340" i="11"/>
  <c r="I1340" i="11"/>
  <c r="H1340" i="11"/>
  <c r="L1339" i="11"/>
  <c r="K1339" i="11"/>
  <c r="J1339" i="11"/>
  <c r="I1339" i="11"/>
  <c r="H1339" i="11"/>
  <c r="L1338" i="11"/>
  <c r="K1338" i="11"/>
  <c r="J1338" i="11"/>
  <c r="I1338" i="11"/>
  <c r="H1338" i="11"/>
  <c r="L1337" i="11"/>
  <c r="K1337" i="11"/>
  <c r="J1337" i="11"/>
  <c r="I1337" i="11"/>
  <c r="H1337" i="11"/>
  <c r="L1336" i="11"/>
  <c r="K1336" i="11"/>
  <c r="J1336" i="11"/>
  <c r="I1336" i="11"/>
  <c r="H1336" i="11"/>
  <c r="L1335" i="11"/>
  <c r="K1335" i="11"/>
  <c r="J1335" i="11"/>
  <c r="I1335" i="11"/>
  <c r="H1335" i="11"/>
  <c r="L1334" i="11"/>
  <c r="K1334" i="11"/>
  <c r="J1334" i="11"/>
  <c r="I1334" i="11"/>
  <c r="H1334" i="11"/>
  <c r="L1333" i="11"/>
  <c r="K1333" i="11"/>
  <c r="J1333" i="11"/>
  <c r="I1333" i="11"/>
  <c r="H1333" i="11"/>
  <c r="L1332" i="11"/>
  <c r="K1332" i="11"/>
  <c r="J1332" i="11"/>
  <c r="I1332" i="11"/>
  <c r="H1332" i="11"/>
  <c r="L1331" i="11"/>
  <c r="K1331" i="11"/>
  <c r="J1331" i="11"/>
  <c r="I1331" i="11"/>
  <c r="H1331" i="11"/>
  <c r="L1330" i="11"/>
  <c r="K1330" i="11"/>
  <c r="J1330" i="11"/>
  <c r="I1330" i="11"/>
  <c r="H1330" i="11"/>
  <c r="L1329" i="11"/>
  <c r="K1329" i="11"/>
  <c r="J1329" i="11"/>
  <c r="I1329" i="11"/>
  <c r="H1329" i="11"/>
  <c r="L1328" i="11"/>
  <c r="K1328" i="11"/>
  <c r="J1328" i="11"/>
  <c r="I1328" i="11"/>
  <c r="H1328" i="11"/>
  <c r="L1327" i="11"/>
  <c r="K1327" i="11"/>
  <c r="J1327" i="11"/>
  <c r="I1327" i="11"/>
  <c r="H1327" i="11"/>
  <c r="L1326" i="11"/>
  <c r="K1326" i="11"/>
  <c r="J1326" i="11"/>
  <c r="I1326" i="11"/>
  <c r="H1326" i="11"/>
  <c r="L1325" i="11"/>
  <c r="K1325" i="11"/>
  <c r="J1325" i="11"/>
  <c r="I1325" i="11"/>
  <c r="H1325" i="11"/>
  <c r="L1324" i="11"/>
  <c r="K1324" i="11"/>
  <c r="J1324" i="11"/>
  <c r="I1324" i="11"/>
  <c r="H1324" i="11"/>
  <c r="L1323" i="11"/>
  <c r="K1323" i="11"/>
  <c r="J1323" i="11"/>
  <c r="I1323" i="11"/>
  <c r="H1323" i="11"/>
  <c r="L1322" i="11"/>
  <c r="K1322" i="11"/>
  <c r="J1322" i="11"/>
  <c r="I1322" i="11"/>
  <c r="H1322" i="11"/>
  <c r="L1321" i="11"/>
  <c r="K1321" i="11"/>
  <c r="J1321" i="11"/>
  <c r="I1321" i="11"/>
  <c r="H1321" i="11"/>
  <c r="L1320" i="11"/>
  <c r="K1320" i="11"/>
  <c r="J1320" i="11"/>
  <c r="I1320" i="11"/>
  <c r="H1320" i="11"/>
  <c r="L1319" i="11"/>
  <c r="K1319" i="11"/>
  <c r="J1319" i="11"/>
  <c r="I1319" i="11"/>
  <c r="H1319" i="11"/>
  <c r="L1318" i="11"/>
  <c r="K1318" i="11"/>
  <c r="J1318" i="11"/>
  <c r="I1318" i="11"/>
  <c r="H1318" i="11"/>
  <c r="L1317" i="11"/>
  <c r="K1317" i="11"/>
  <c r="J1317" i="11"/>
  <c r="I1317" i="11"/>
  <c r="H1317" i="11"/>
  <c r="L1316" i="11"/>
  <c r="K1316" i="11"/>
  <c r="J1316" i="11"/>
  <c r="I1316" i="11"/>
  <c r="H1316" i="11"/>
  <c r="L1315" i="11"/>
  <c r="K1315" i="11"/>
  <c r="J1315" i="11"/>
  <c r="I1315" i="11"/>
  <c r="H1315" i="11"/>
  <c r="L1314" i="11"/>
  <c r="K1314" i="11"/>
  <c r="J1314" i="11"/>
  <c r="I1314" i="11"/>
  <c r="H1314" i="11"/>
  <c r="L1313" i="11"/>
  <c r="K1313" i="11"/>
  <c r="J1313" i="11"/>
  <c r="I1313" i="11"/>
  <c r="H1313" i="11"/>
  <c r="L1312" i="11"/>
  <c r="K1312" i="11"/>
  <c r="J1312" i="11"/>
  <c r="I1312" i="11"/>
  <c r="H1312" i="11"/>
  <c r="L1311" i="11"/>
  <c r="K1311" i="11"/>
  <c r="J1311" i="11"/>
  <c r="I1311" i="11"/>
  <c r="H1311" i="11"/>
  <c r="L1310" i="11"/>
  <c r="K1310" i="11"/>
  <c r="J1310" i="11"/>
  <c r="I1310" i="11"/>
  <c r="H1310" i="11"/>
  <c r="L1309" i="11"/>
  <c r="K1309" i="11"/>
  <c r="J1309" i="11"/>
  <c r="I1309" i="11"/>
  <c r="H1309" i="11"/>
  <c r="L1308" i="11"/>
  <c r="K1308" i="11"/>
  <c r="J1308" i="11"/>
  <c r="I1308" i="11"/>
  <c r="H1308" i="11"/>
  <c r="L1307" i="11"/>
  <c r="K1307" i="11"/>
  <c r="J1307" i="11"/>
  <c r="I1307" i="11"/>
  <c r="H1307" i="11"/>
  <c r="L1306" i="11"/>
  <c r="K1306" i="11"/>
  <c r="J1306" i="11"/>
  <c r="I1306" i="11"/>
  <c r="H1306" i="11"/>
  <c r="L1305" i="11"/>
  <c r="K1305" i="11"/>
  <c r="J1305" i="11"/>
  <c r="I1305" i="11"/>
  <c r="H1305" i="11"/>
  <c r="L1304" i="11"/>
  <c r="K1304" i="11"/>
  <c r="J1304" i="11"/>
  <c r="I1304" i="11"/>
  <c r="H1304" i="11"/>
  <c r="L1303" i="11"/>
  <c r="K1303" i="11"/>
  <c r="J1303" i="11"/>
  <c r="I1303" i="11"/>
  <c r="H1303" i="11"/>
  <c r="L1302" i="11"/>
  <c r="K1302" i="11"/>
  <c r="J1302" i="11"/>
  <c r="I1302" i="11"/>
  <c r="H1302" i="11"/>
  <c r="L1301" i="11"/>
  <c r="K1301" i="11"/>
  <c r="J1301" i="11"/>
  <c r="I1301" i="11"/>
  <c r="H1301" i="11"/>
  <c r="L1300" i="11"/>
  <c r="K1300" i="11"/>
  <c r="J1300" i="11"/>
  <c r="I1300" i="11"/>
  <c r="H1300" i="11"/>
  <c r="L1299" i="11"/>
  <c r="K1299" i="11"/>
  <c r="J1299" i="11"/>
  <c r="I1299" i="11"/>
  <c r="H1299" i="11"/>
  <c r="L1298" i="11"/>
  <c r="K1298" i="11"/>
  <c r="J1298" i="11"/>
  <c r="I1298" i="11"/>
  <c r="H1298" i="11"/>
  <c r="L1297" i="11"/>
  <c r="K1297" i="11"/>
  <c r="J1297" i="11"/>
  <c r="I1297" i="11"/>
  <c r="H1297" i="11"/>
  <c r="L1296" i="11"/>
  <c r="K1296" i="11"/>
  <c r="J1296" i="11"/>
  <c r="I1296" i="11"/>
  <c r="H1296" i="11"/>
  <c r="L1295" i="11"/>
  <c r="K1295" i="11"/>
  <c r="J1295" i="11"/>
  <c r="I1295" i="11"/>
  <c r="H1295" i="11"/>
  <c r="L1294" i="11"/>
  <c r="K1294" i="11"/>
  <c r="J1294" i="11"/>
  <c r="I1294" i="11"/>
  <c r="H1294" i="11"/>
  <c r="L1293" i="11"/>
  <c r="K1293" i="11"/>
  <c r="J1293" i="11"/>
  <c r="I1293" i="11"/>
  <c r="H1293" i="11"/>
  <c r="L1292" i="11"/>
  <c r="K1292" i="11"/>
  <c r="J1292" i="11"/>
  <c r="I1292" i="11"/>
  <c r="H1292" i="11"/>
  <c r="L1291" i="11"/>
  <c r="K1291" i="11"/>
  <c r="J1291" i="11"/>
  <c r="I1291" i="11"/>
  <c r="H1291" i="11"/>
  <c r="L1290" i="11"/>
  <c r="K1290" i="11"/>
  <c r="J1290" i="11"/>
  <c r="I1290" i="11"/>
  <c r="H1290" i="11"/>
  <c r="L1289" i="11"/>
  <c r="K1289" i="11"/>
  <c r="J1289" i="11"/>
  <c r="I1289" i="11"/>
  <c r="H1289" i="11"/>
  <c r="L1288" i="11"/>
  <c r="K1288" i="11"/>
  <c r="J1288" i="11"/>
  <c r="I1288" i="11"/>
  <c r="H1288" i="11"/>
  <c r="L1287" i="11"/>
  <c r="K1287" i="11"/>
  <c r="J1287" i="11"/>
  <c r="I1287" i="11"/>
  <c r="H1287" i="11"/>
  <c r="L1286" i="11"/>
  <c r="K1286" i="11"/>
  <c r="J1286" i="11"/>
  <c r="I1286" i="11"/>
  <c r="H1286" i="11"/>
  <c r="L1285" i="11"/>
  <c r="K1285" i="11"/>
  <c r="J1285" i="11"/>
  <c r="I1285" i="11"/>
  <c r="H1285" i="11"/>
  <c r="L1284" i="11"/>
  <c r="K1284" i="11"/>
  <c r="J1284" i="11"/>
  <c r="I1284" i="11"/>
  <c r="H1284" i="11"/>
  <c r="L1283" i="11"/>
  <c r="K1283" i="11"/>
  <c r="J1283" i="11"/>
  <c r="I1283" i="11"/>
  <c r="H1283" i="11"/>
  <c r="L1282" i="11"/>
  <c r="K1282" i="11"/>
  <c r="J1282" i="11"/>
  <c r="I1282" i="11"/>
  <c r="H1282" i="11"/>
  <c r="L1281" i="11"/>
  <c r="K1281" i="11"/>
  <c r="J1281" i="11"/>
  <c r="I1281" i="11"/>
  <c r="H1281" i="11"/>
  <c r="L1280" i="11"/>
  <c r="K1280" i="11"/>
  <c r="J1280" i="11"/>
  <c r="I1280" i="11"/>
  <c r="H1280" i="11"/>
  <c r="L1279" i="11"/>
  <c r="K1279" i="11"/>
  <c r="J1279" i="11"/>
  <c r="I1279" i="11"/>
  <c r="H1279" i="11"/>
  <c r="L1278" i="11"/>
  <c r="K1278" i="11"/>
  <c r="J1278" i="11"/>
  <c r="I1278" i="11"/>
  <c r="H1278" i="11"/>
  <c r="L1277" i="11"/>
  <c r="K1277" i="11"/>
  <c r="J1277" i="11"/>
  <c r="I1277" i="11"/>
  <c r="H1277" i="11"/>
  <c r="L1276" i="11"/>
  <c r="K1276" i="11"/>
  <c r="J1276" i="11"/>
  <c r="I1276" i="11"/>
  <c r="H1276" i="11"/>
  <c r="L1275" i="11"/>
  <c r="K1275" i="11"/>
  <c r="J1275" i="11"/>
  <c r="I1275" i="11"/>
  <c r="H1275" i="11"/>
  <c r="L1274" i="11"/>
  <c r="K1274" i="11"/>
  <c r="J1274" i="11"/>
  <c r="I1274" i="11"/>
  <c r="H1274" i="11"/>
  <c r="L1273" i="11"/>
  <c r="K1273" i="11"/>
  <c r="J1273" i="11"/>
  <c r="I1273" i="11"/>
  <c r="H1273" i="11"/>
  <c r="L1272" i="11"/>
  <c r="K1272" i="11"/>
  <c r="J1272" i="11"/>
  <c r="I1272" i="11"/>
  <c r="H1272" i="11"/>
  <c r="L1271" i="11"/>
  <c r="K1271" i="11"/>
  <c r="J1271" i="11"/>
  <c r="I1271" i="11"/>
  <c r="H1271" i="11"/>
  <c r="L1270" i="11"/>
  <c r="K1270" i="11"/>
  <c r="J1270" i="11"/>
  <c r="I1270" i="11"/>
  <c r="H1270" i="11"/>
  <c r="L1269" i="11"/>
  <c r="K1269" i="11"/>
  <c r="J1269" i="11"/>
  <c r="I1269" i="11"/>
  <c r="H1269" i="11"/>
  <c r="L1268" i="11"/>
  <c r="K1268" i="11"/>
  <c r="J1268" i="11"/>
  <c r="I1268" i="11"/>
  <c r="H1268" i="11"/>
  <c r="L1267" i="11"/>
  <c r="K1267" i="11"/>
  <c r="J1267" i="11"/>
  <c r="I1267" i="11"/>
  <c r="H1267" i="11"/>
  <c r="L1266" i="11"/>
  <c r="K1266" i="11"/>
  <c r="J1266" i="11"/>
  <c r="I1266" i="11"/>
  <c r="H1266" i="11"/>
  <c r="L1265" i="11"/>
  <c r="K1265" i="11"/>
  <c r="J1265" i="11"/>
  <c r="I1265" i="11"/>
  <c r="H1265" i="11"/>
  <c r="L1264" i="11"/>
  <c r="K1264" i="11"/>
  <c r="J1264" i="11"/>
  <c r="I1264" i="11"/>
  <c r="H1264" i="11"/>
  <c r="L1263" i="11"/>
  <c r="K1263" i="11"/>
  <c r="J1263" i="11"/>
  <c r="I1263" i="11"/>
  <c r="H1263" i="11"/>
  <c r="L1262" i="11"/>
  <c r="K1262" i="11"/>
  <c r="J1262" i="11"/>
  <c r="I1262" i="11"/>
  <c r="H1262" i="11"/>
  <c r="L1261" i="11"/>
  <c r="K1261" i="11"/>
  <c r="J1261" i="11"/>
  <c r="I1261" i="11"/>
  <c r="H1261" i="11"/>
  <c r="L1260" i="11"/>
  <c r="K1260" i="11"/>
  <c r="J1260" i="11"/>
  <c r="I1260" i="11"/>
  <c r="H1260" i="11"/>
  <c r="L1259" i="11"/>
  <c r="K1259" i="11"/>
  <c r="J1259" i="11"/>
  <c r="I1259" i="11"/>
  <c r="H1259" i="11"/>
  <c r="L1258" i="11"/>
  <c r="K1258" i="11"/>
  <c r="J1258" i="11"/>
  <c r="I1258" i="11"/>
  <c r="H1258" i="11"/>
  <c r="L1257" i="11"/>
  <c r="K1257" i="11"/>
  <c r="J1257" i="11"/>
  <c r="I1257" i="11"/>
  <c r="H1257" i="11"/>
  <c r="L1256" i="11"/>
  <c r="K1256" i="11"/>
  <c r="J1256" i="11"/>
  <c r="I1256" i="11"/>
  <c r="H1256" i="11"/>
  <c r="L1255" i="11"/>
  <c r="K1255" i="11"/>
  <c r="J1255" i="11"/>
  <c r="I1255" i="11"/>
  <c r="H1255" i="11"/>
  <c r="L1254" i="11"/>
  <c r="K1254" i="11"/>
  <c r="J1254" i="11"/>
  <c r="I1254" i="11"/>
  <c r="H1254" i="11"/>
  <c r="L1253" i="11"/>
  <c r="K1253" i="11"/>
  <c r="J1253" i="11"/>
  <c r="I1253" i="11"/>
  <c r="H1253" i="11"/>
  <c r="L1252" i="11"/>
  <c r="K1252" i="11"/>
  <c r="J1252" i="11"/>
  <c r="I1252" i="11"/>
  <c r="H1252" i="11"/>
  <c r="L1251" i="11"/>
  <c r="K1251" i="11"/>
  <c r="J1251" i="11"/>
  <c r="I1251" i="11"/>
  <c r="H1251" i="11"/>
  <c r="L1250" i="11"/>
  <c r="K1250" i="11"/>
  <c r="J1250" i="11"/>
  <c r="I1250" i="11"/>
  <c r="H1250" i="11"/>
  <c r="L1249" i="11"/>
  <c r="K1249" i="11"/>
  <c r="J1249" i="11"/>
  <c r="I1249" i="11"/>
  <c r="H1249" i="11"/>
  <c r="L1248" i="11"/>
  <c r="K1248" i="11"/>
  <c r="J1248" i="11"/>
  <c r="I1248" i="11"/>
  <c r="H1248" i="11"/>
  <c r="L1247" i="11"/>
  <c r="K1247" i="11"/>
  <c r="J1247" i="11"/>
  <c r="I1247" i="11"/>
  <c r="H1247" i="11"/>
  <c r="L1246" i="11"/>
  <c r="K1246" i="11"/>
  <c r="J1246" i="11"/>
  <c r="I1246" i="11"/>
  <c r="H1246" i="11"/>
  <c r="L1245" i="11"/>
  <c r="K1245" i="11"/>
  <c r="J1245" i="11"/>
  <c r="I1245" i="11"/>
  <c r="H1245" i="11"/>
  <c r="L1244" i="11"/>
  <c r="K1244" i="11"/>
  <c r="J1244" i="11"/>
  <c r="I1244" i="11"/>
  <c r="H1244" i="11"/>
  <c r="L1243" i="11"/>
  <c r="K1243" i="11"/>
  <c r="J1243" i="11"/>
  <c r="I1243" i="11"/>
  <c r="H1243" i="11"/>
  <c r="L1242" i="11"/>
  <c r="K1242" i="11"/>
  <c r="J1242" i="11"/>
  <c r="I1242" i="11"/>
  <c r="H1242" i="11"/>
  <c r="L1241" i="11"/>
  <c r="K1241" i="11"/>
  <c r="J1241" i="11"/>
  <c r="I1241" i="11"/>
  <c r="H1241" i="11"/>
  <c r="L1240" i="11"/>
  <c r="K1240" i="11"/>
  <c r="J1240" i="11"/>
  <c r="I1240" i="11"/>
  <c r="H1240" i="11"/>
  <c r="L1239" i="11"/>
  <c r="K1239" i="11"/>
  <c r="J1239" i="11"/>
  <c r="I1239" i="11"/>
  <c r="H1239" i="11"/>
  <c r="L1238" i="11"/>
  <c r="K1238" i="11"/>
  <c r="J1238" i="11"/>
  <c r="I1238" i="11"/>
  <c r="H1238" i="11"/>
  <c r="L1237" i="11"/>
  <c r="K1237" i="11"/>
  <c r="J1237" i="11"/>
  <c r="I1237" i="11"/>
  <c r="H1237" i="11"/>
  <c r="L1236" i="11"/>
  <c r="K1236" i="11"/>
  <c r="J1236" i="11"/>
  <c r="I1236" i="11"/>
  <c r="H1236" i="11"/>
  <c r="L1235" i="11"/>
  <c r="K1235" i="11"/>
  <c r="J1235" i="11"/>
  <c r="I1235" i="11"/>
  <c r="H1235" i="11"/>
  <c r="L1234" i="11"/>
  <c r="K1234" i="11"/>
  <c r="J1234" i="11"/>
  <c r="I1234" i="11"/>
  <c r="H1234" i="11"/>
  <c r="L1233" i="11"/>
  <c r="K1233" i="11"/>
  <c r="J1233" i="11"/>
  <c r="I1233" i="11"/>
  <c r="H1233" i="11"/>
  <c r="L1232" i="11"/>
  <c r="K1232" i="11"/>
  <c r="J1232" i="11"/>
  <c r="I1232" i="11"/>
  <c r="H1232" i="11"/>
  <c r="L1231" i="11"/>
  <c r="K1231" i="11"/>
  <c r="J1231" i="11"/>
  <c r="I1231" i="11"/>
  <c r="H1231" i="11"/>
  <c r="L1230" i="11"/>
  <c r="K1230" i="11"/>
  <c r="J1230" i="11"/>
  <c r="I1230" i="11"/>
  <c r="H1230" i="11"/>
  <c r="L1229" i="11"/>
  <c r="K1229" i="11"/>
  <c r="J1229" i="11"/>
  <c r="I1229" i="11"/>
  <c r="H1229" i="11"/>
  <c r="L1228" i="11"/>
  <c r="K1228" i="11"/>
  <c r="J1228" i="11"/>
  <c r="I1228" i="11"/>
  <c r="H1228" i="11"/>
  <c r="L1227" i="11"/>
  <c r="K1227" i="11"/>
  <c r="J1227" i="11"/>
  <c r="I1227" i="11"/>
  <c r="H1227" i="11"/>
  <c r="L1226" i="11"/>
  <c r="K1226" i="11"/>
  <c r="J1226" i="11"/>
  <c r="I1226" i="11"/>
  <c r="H1226" i="11"/>
  <c r="L1225" i="11"/>
  <c r="K1225" i="11"/>
  <c r="J1225" i="11"/>
  <c r="I1225" i="11"/>
  <c r="H1225" i="11"/>
  <c r="L1224" i="11"/>
  <c r="K1224" i="11"/>
  <c r="J1224" i="11"/>
  <c r="I1224" i="11"/>
  <c r="H1224" i="11"/>
  <c r="L1223" i="11"/>
  <c r="K1223" i="11"/>
  <c r="J1223" i="11"/>
  <c r="I1223" i="11"/>
  <c r="H1223" i="11"/>
  <c r="L1222" i="11"/>
  <c r="K1222" i="11"/>
  <c r="J1222" i="11"/>
  <c r="I1222" i="11"/>
  <c r="H1222" i="11"/>
  <c r="L1221" i="11"/>
  <c r="K1221" i="11"/>
  <c r="J1221" i="11"/>
  <c r="I1221" i="11"/>
  <c r="H1221" i="11"/>
  <c r="L1220" i="11"/>
  <c r="K1220" i="11"/>
  <c r="J1220" i="11"/>
  <c r="I1220" i="11"/>
  <c r="H1220" i="11"/>
  <c r="L1219" i="11"/>
  <c r="K1219" i="11"/>
  <c r="J1219" i="11"/>
  <c r="I1219" i="11"/>
  <c r="H1219" i="11"/>
  <c r="L1218" i="11"/>
  <c r="K1218" i="11"/>
  <c r="J1218" i="11"/>
  <c r="I1218" i="11"/>
  <c r="H1218" i="11"/>
  <c r="L1217" i="11"/>
  <c r="K1217" i="11"/>
  <c r="J1217" i="11"/>
  <c r="I1217" i="11"/>
  <c r="H1217" i="11"/>
  <c r="L1216" i="11"/>
  <c r="K1216" i="11"/>
  <c r="J1216" i="11"/>
  <c r="I1216" i="11"/>
  <c r="H1216" i="11"/>
  <c r="L1215" i="11"/>
  <c r="K1215" i="11"/>
  <c r="J1215" i="11"/>
  <c r="I1215" i="11"/>
  <c r="H1215" i="11"/>
  <c r="L1214" i="11"/>
  <c r="K1214" i="11"/>
  <c r="J1214" i="11"/>
  <c r="I1214" i="11"/>
  <c r="H1214" i="11"/>
  <c r="L1213" i="11"/>
  <c r="K1213" i="11"/>
  <c r="J1213" i="11"/>
  <c r="I1213" i="11"/>
  <c r="H1213" i="11"/>
  <c r="L1212" i="11"/>
  <c r="K1212" i="11"/>
  <c r="J1212" i="11"/>
  <c r="I1212" i="11"/>
  <c r="H1212" i="11"/>
  <c r="L1211" i="11"/>
  <c r="K1211" i="11"/>
  <c r="J1211" i="11"/>
  <c r="I1211" i="11"/>
  <c r="H1211" i="11"/>
  <c r="L1210" i="11"/>
  <c r="K1210" i="11"/>
  <c r="J1210" i="11"/>
  <c r="I1210" i="11"/>
  <c r="H1210" i="11"/>
  <c r="L1209" i="11"/>
  <c r="K1209" i="11"/>
  <c r="J1209" i="11"/>
  <c r="I1209" i="11"/>
  <c r="H1209" i="11"/>
  <c r="L1208" i="11"/>
  <c r="K1208" i="11"/>
  <c r="J1208" i="11"/>
  <c r="I1208" i="11"/>
  <c r="H1208" i="11"/>
  <c r="L1207" i="11"/>
  <c r="K1207" i="11"/>
  <c r="J1207" i="11"/>
  <c r="I1207" i="11"/>
  <c r="H1207" i="11"/>
  <c r="L1206" i="11"/>
  <c r="K1206" i="11"/>
  <c r="J1206" i="11"/>
  <c r="I1206" i="11"/>
  <c r="H1206" i="11"/>
  <c r="L1205" i="11"/>
  <c r="K1205" i="11"/>
  <c r="J1205" i="11"/>
  <c r="I1205" i="11"/>
  <c r="H1205" i="11"/>
  <c r="L1204" i="11"/>
  <c r="K1204" i="11"/>
  <c r="J1204" i="11"/>
  <c r="I1204" i="11"/>
  <c r="H1204" i="11"/>
  <c r="L1203" i="11"/>
  <c r="K1203" i="11"/>
  <c r="J1203" i="11"/>
  <c r="I1203" i="11"/>
  <c r="H1203" i="11"/>
  <c r="L1202" i="11"/>
  <c r="K1202" i="11"/>
  <c r="J1202" i="11"/>
  <c r="I1202" i="11"/>
  <c r="H1202" i="11"/>
  <c r="L1201" i="11"/>
  <c r="K1201" i="11"/>
  <c r="J1201" i="11"/>
  <c r="I1201" i="11"/>
  <c r="H1201" i="11"/>
  <c r="L1200" i="11"/>
  <c r="K1200" i="11"/>
  <c r="J1200" i="11"/>
  <c r="I1200" i="11"/>
  <c r="H1200" i="11"/>
  <c r="L1199" i="11"/>
  <c r="K1199" i="11"/>
  <c r="J1199" i="11"/>
  <c r="I1199" i="11"/>
  <c r="H1199" i="11"/>
  <c r="L1198" i="11"/>
  <c r="K1198" i="11"/>
  <c r="J1198" i="11"/>
  <c r="I1198" i="11"/>
  <c r="H1198" i="11"/>
  <c r="L1197" i="11"/>
  <c r="K1197" i="11"/>
  <c r="J1197" i="11"/>
  <c r="I1197" i="11"/>
  <c r="H1197" i="11"/>
  <c r="L1196" i="11"/>
  <c r="K1196" i="11"/>
  <c r="J1196" i="11"/>
  <c r="I1196" i="11"/>
  <c r="H1196" i="11"/>
  <c r="L1195" i="11"/>
  <c r="K1195" i="11"/>
  <c r="J1195" i="11"/>
  <c r="I1195" i="11"/>
  <c r="H1195" i="11"/>
  <c r="L1194" i="11"/>
  <c r="K1194" i="11"/>
  <c r="J1194" i="11"/>
  <c r="I1194" i="11"/>
  <c r="H1194" i="11"/>
  <c r="L1193" i="11"/>
  <c r="K1193" i="11"/>
  <c r="J1193" i="11"/>
  <c r="I1193" i="11"/>
  <c r="H1193" i="11"/>
  <c r="L1192" i="11"/>
  <c r="K1192" i="11"/>
  <c r="J1192" i="11"/>
  <c r="I1192" i="11"/>
  <c r="H1192" i="11"/>
  <c r="L1191" i="11"/>
  <c r="K1191" i="11"/>
  <c r="J1191" i="11"/>
  <c r="I1191" i="11"/>
  <c r="H1191" i="11"/>
  <c r="L1190" i="11"/>
  <c r="K1190" i="11"/>
  <c r="J1190" i="11"/>
  <c r="I1190" i="11"/>
  <c r="H1190" i="11"/>
  <c r="L1189" i="11"/>
  <c r="K1189" i="11"/>
  <c r="J1189" i="11"/>
  <c r="I1189" i="11"/>
  <c r="H1189" i="11"/>
  <c r="L1188" i="11"/>
  <c r="K1188" i="11"/>
  <c r="J1188" i="11"/>
  <c r="I1188" i="11"/>
  <c r="H1188" i="11"/>
  <c r="L1187" i="11"/>
  <c r="K1187" i="11"/>
  <c r="J1187" i="11"/>
  <c r="I1187" i="11"/>
  <c r="H1187" i="11"/>
  <c r="M1186" i="11"/>
  <c r="L1186" i="11"/>
  <c r="K1186" i="11"/>
  <c r="J1186" i="11"/>
  <c r="I1186" i="11"/>
  <c r="H1186" i="11"/>
  <c r="L1185" i="11"/>
  <c r="K1185" i="11"/>
  <c r="J1185" i="11"/>
  <c r="I1185" i="11"/>
  <c r="H1185" i="11"/>
  <c r="L1184" i="11"/>
  <c r="K1184" i="11"/>
  <c r="J1184" i="11"/>
  <c r="I1184" i="11"/>
  <c r="H1184" i="11"/>
  <c r="M1183" i="11"/>
  <c r="L1183" i="11"/>
  <c r="K1183" i="11"/>
  <c r="J1183" i="11"/>
  <c r="I1183" i="11"/>
  <c r="H1183" i="11"/>
  <c r="L1182" i="11"/>
  <c r="K1182" i="11"/>
  <c r="J1182" i="11"/>
  <c r="I1182" i="11"/>
  <c r="H1182" i="11"/>
  <c r="M1181" i="11"/>
  <c r="L1181" i="11"/>
  <c r="K1181" i="11"/>
  <c r="J1181" i="11"/>
  <c r="I1181" i="11"/>
  <c r="H1181" i="11"/>
  <c r="L1180" i="11"/>
  <c r="K1180" i="11"/>
  <c r="J1180" i="11"/>
  <c r="I1180" i="11"/>
  <c r="H1180" i="11"/>
  <c r="L1179" i="11"/>
  <c r="K1179" i="11"/>
  <c r="J1179" i="11"/>
  <c r="I1179" i="11"/>
  <c r="H1179" i="11"/>
  <c r="L1178" i="11"/>
  <c r="K1178" i="11"/>
  <c r="J1178" i="11"/>
  <c r="I1178" i="11"/>
  <c r="H1178" i="11"/>
  <c r="L1177" i="11"/>
  <c r="K1177" i="11"/>
  <c r="J1177" i="11"/>
  <c r="I1177" i="11"/>
  <c r="H1177" i="11"/>
  <c r="L1176" i="11"/>
  <c r="K1176" i="11"/>
  <c r="J1176" i="11"/>
  <c r="I1176" i="11"/>
  <c r="H1176" i="11"/>
  <c r="L1175" i="11"/>
  <c r="K1175" i="11"/>
  <c r="J1175" i="11"/>
  <c r="I1175" i="11"/>
  <c r="H1175" i="11"/>
  <c r="L1174" i="11"/>
  <c r="K1174" i="11"/>
  <c r="J1174" i="11"/>
  <c r="I1174" i="11"/>
  <c r="H1174" i="11"/>
  <c r="L1173" i="11"/>
  <c r="K1173" i="11"/>
  <c r="J1173" i="11"/>
  <c r="I1173" i="11"/>
  <c r="H1173" i="11"/>
  <c r="L1172" i="11"/>
  <c r="K1172" i="11"/>
  <c r="J1172" i="11"/>
  <c r="I1172" i="11"/>
  <c r="H1172" i="11"/>
  <c r="L1171" i="11"/>
  <c r="K1171" i="11"/>
  <c r="J1171" i="11"/>
  <c r="I1171" i="11"/>
  <c r="H1171" i="11"/>
  <c r="M1170" i="11"/>
  <c r="L1170" i="11"/>
  <c r="K1170" i="11"/>
  <c r="J1170" i="11"/>
  <c r="I1170" i="11"/>
  <c r="H1170" i="11"/>
  <c r="M1169" i="11"/>
  <c r="L1169" i="11"/>
  <c r="K1169" i="11"/>
  <c r="J1169" i="11"/>
  <c r="I1169" i="11"/>
  <c r="H1169" i="11"/>
  <c r="M1168" i="11"/>
  <c r="L1168" i="11"/>
  <c r="K1168" i="11"/>
  <c r="J1168" i="11"/>
  <c r="I1168" i="11"/>
  <c r="H1168" i="11"/>
  <c r="L1167" i="11"/>
  <c r="K1167" i="11"/>
  <c r="J1167" i="11"/>
  <c r="I1167" i="11"/>
  <c r="H1167" i="11"/>
  <c r="L1166" i="11"/>
  <c r="K1166" i="11"/>
  <c r="J1166" i="11"/>
  <c r="I1166" i="11"/>
  <c r="H1166" i="11"/>
  <c r="L1165" i="11"/>
  <c r="K1165" i="11"/>
  <c r="J1165" i="11"/>
  <c r="I1165" i="11"/>
  <c r="H1165" i="11"/>
  <c r="L1164" i="11"/>
  <c r="K1164" i="11"/>
  <c r="J1164" i="11"/>
  <c r="I1164" i="11"/>
  <c r="H1164" i="11"/>
  <c r="L1163" i="11"/>
  <c r="K1163" i="11"/>
  <c r="J1163" i="11"/>
  <c r="I1163" i="11"/>
  <c r="H1163" i="11"/>
  <c r="L1162" i="11"/>
  <c r="K1162" i="11"/>
  <c r="J1162" i="11"/>
  <c r="I1162" i="11"/>
  <c r="H1162" i="11"/>
  <c r="L1161" i="11"/>
  <c r="K1161" i="11"/>
  <c r="J1161" i="11"/>
  <c r="I1161" i="11"/>
  <c r="H1161" i="11"/>
  <c r="L1160" i="11"/>
  <c r="K1160" i="11"/>
  <c r="J1160" i="11"/>
  <c r="I1160" i="11"/>
  <c r="H1160" i="11"/>
  <c r="L1159" i="11"/>
  <c r="K1159" i="11"/>
  <c r="J1159" i="11"/>
  <c r="I1159" i="11"/>
  <c r="H1159" i="11"/>
  <c r="M1158" i="11"/>
  <c r="L1158" i="11"/>
  <c r="K1158" i="11"/>
  <c r="J1158" i="11"/>
  <c r="I1158" i="11"/>
  <c r="H1158" i="11"/>
  <c r="L1157" i="11"/>
  <c r="K1157" i="11"/>
  <c r="J1157" i="11"/>
  <c r="I1157" i="11"/>
  <c r="H1157" i="11"/>
  <c r="L1156" i="11"/>
  <c r="K1156" i="11"/>
  <c r="J1156" i="11"/>
  <c r="I1156" i="11"/>
  <c r="H1156" i="11"/>
  <c r="L1155" i="11"/>
  <c r="K1155" i="11"/>
  <c r="J1155" i="11"/>
  <c r="I1155" i="11"/>
  <c r="H1155" i="11"/>
  <c r="L1154" i="11"/>
  <c r="K1154" i="11"/>
  <c r="J1154" i="11"/>
  <c r="I1154" i="11"/>
  <c r="H1154" i="11"/>
  <c r="L1153" i="11"/>
  <c r="K1153" i="11"/>
  <c r="J1153" i="11"/>
  <c r="I1153" i="11"/>
  <c r="H1153" i="11"/>
  <c r="L1152" i="11"/>
  <c r="K1152" i="11"/>
  <c r="J1152" i="11"/>
  <c r="I1152" i="11"/>
  <c r="H1152" i="11"/>
  <c r="L1151" i="11"/>
  <c r="K1151" i="11"/>
  <c r="J1151" i="11"/>
  <c r="I1151" i="11"/>
  <c r="H1151" i="11"/>
  <c r="L1150" i="11"/>
  <c r="K1150" i="11"/>
  <c r="J1150" i="11"/>
  <c r="I1150" i="11"/>
  <c r="H1150" i="11"/>
  <c r="L1149" i="11"/>
  <c r="K1149" i="11"/>
  <c r="J1149" i="11"/>
  <c r="I1149" i="11"/>
  <c r="H1149" i="11"/>
  <c r="L1148" i="11"/>
  <c r="K1148" i="11"/>
  <c r="J1148" i="11"/>
  <c r="I1148" i="11"/>
  <c r="H1148" i="11"/>
  <c r="L1147" i="11"/>
  <c r="K1147" i="11"/>
  <c r="J1147" i="11"/>
  <c r="I1147" i="11"/>
  <c r="H1147" i="11"/>
  <c r="L1146" i="11"/>
  <c r="K1146" i="11"/>
  <c r="J1146" i="11"/>
  <c r="I1146" i="11"/>
  <c r="H1146" i="11"/>
  <c r="L1145" i="11"/>
  <c r="K1145" i="11"/>
  <c r="J1145" i="11"/>
  <c r="I1145" i="11"/>
  <c r="H1145" i="11"/>
  <c r="L1144" i="11"/>
  <c r="K1144" i="11"/>
  <c r="J1144" i="11"/>
  <c r="I1144" i="11"/>
  <c r="H1144" i="11"/>
  <c r="L1143" i="11"/>
  <c r="K1143" i="11"/>
  <c r="J1143" i="11"/>
  <c r="I1143" i="11"/>
  <c r="H1143" i="11"/>
  <c r="L1142" i="11"/>
  <c r="K1142" i="11"/>
  <c r="J1142" i="11"/>
  <c r="I1142" i="11"/>
  <c r="H1142" i="11"/>
  <c r="L1141" i="11"/>
  <c r="K1141" i="11"/>
  <c r="J1141" i="11"/>
  <c r="I1141" i="11"/>
  <c r="H1141" i="11"/>
  <c r="L1140" i="11"/>
  <c r="K1140" i="11"/>
  <c r="J1140" i="11"/>
  <c r="I1140" i="11"/>
  <c r="H1140" i="11"/>
  <c r="L1139" i="11"/>
  <c r="K1139" i="11"/>
  <c r="J1139" i="11"/>
  <c r="I1139" i="11"/>
  <c r="H1139" i="11"/>
  <c r="L1138" i="11"/>
  <c r="K1138" i="11"/>
  <c r="J1138" i="11"/>
  <c r="I1138" i="11"/>
  <c r="H1138" i="11"/>
  <c r="L1137" i="11"/>
  <c r="K1137" i="11"/>
  <c r="J1137" i="11"/>
  <c r="I1137" i="11"/>
  <c r="H1137" i="11"/>
  <c r="L1136" i="11"/>
  <c r="K1136" i="11"/>
  <c r="J1136" i="11"/>
  <c r="I1136" i="11"/>
  <c r="H1136" i="11"/>
  <c r="L1135" i="11"/>
  <c r="K1135" i="11"/>
  <c r="J1135" i="11"/>
  <c r="I1135" i="11"/>
  <c r="H1135" i="11"/>
  <c r="L1134" i="11"/>
  <c r="K1134" i="11"/>
  <c r="J1134" i="11"/>
  <c r="I1134" i="11"/>
  <c r="H1134" i="11"/>
  <c r="L1133" i="11"/>
  <c r="K1133" i="11"/>
  <c r="J1133" i="11"/>
  <c r="I1133" i="11"/>
  <c r="H1133" i="11"/>
  <c r="L1132" i="11"/>
  <c r="K1132" i="11"/>
  <c r="J1132" i="11"/>
  <c r="I1132" i="11"/>
  <c r="H1132" i="11"/>
  <c r="L1131" i="11"/>
  <c r="K1131" i="11"/>
  <c r="J1131" i="11"/>
  <c r="I1131" i="11"/>
  <c r="H1131" i="11"/>
  <c r="L1130" i="11"/>
  <c r="K1130" i="11"/>
  <c r="J1130" i="11"/>
  <c r="I1130" i="11"/>
  <c r="H1130" i="11"/>
  <c r="L1129" i="11"/>
  <c r="K1129" i="11"/>
  <c r="J1129" i="11"/>
  <c r="I1129" i="11"/>
  <c r="H1129" i="11"/>
  <c r="L1128" i="11"/>
  <c r="K1128" i="11"/>
  <c r="J1128" i="11"/>
  <c r="I1128" i="11"/>
  <c r="H1128" i="11"/>
  <c r="L1127" i="11"/>
  <c r="K1127" i="11"/>
  <c r="J1127" i="11"/>
  <c r="I1127" i="11"/>
  <c r="H1127" i="11"/>
  <c r="L1126" i="11"/>
  <c r="K1126" i="11"/>
  <c r="J1126" i="11"/>
  <c r="I1126" i="11"/>
  <c r="H1126" i="11"/>
  <c r="L1125" i="11"/>
  <c r="K1125" i="11"/>
  <c r="J1125" i="11"/>
  <c r="I1125" i="11"/>
  <c r="H1125" i="11"/>
  <c r="L1124" i="11"/>
  <c r="K1124" i="11"/>
  <c r="J1124" i="11"/>
  <c r="I1124" i="11"/>
  <c r="H1124" i="11"/>
  <c r="L1123" i="11"/>
  <c r="K1123" i="11"/>
  <c r="J1123" i="11"/>
  <c r="I1123" i="11"/>
  <c r="H1123" i="11"/>
  <c r="L1122" i="11"/>
  <c r="K1122" i="11"/>
  <c r="J1122" i="11"/>
  <c r="I1122" i="11"/>
  <c r="H1122" i="11"/>
  <c r="L1121" i="11"/>
  <c r="K1121" i="11"/>
  <c r="J1121" i="11"/>
  <c r="I1121" i="11"/>
  <c r="H1121" i="11"/>
  <c r="L1120" i="11"/>
  <c r="K1120" i="11"/>
  <c r="J1120" i="11"/>
  <c r="I1120" i="11"/>
  <c r="H1120" i="11"/>
  <c r="L1119" i="11"/>
  <c r="K1119" i="11"/>
  <c r="J1119" i="11"/>
  <c r="I1119" i="11"/>
  <c r="H1119" i="11"/>
  <c r="L1118" i="11"/>
  <c r="K1118" i="11"/>
  <c r="J1118" i="11"/>
  <c r="I1118" i="11"/>
  <c r="H1118" i="11"/>
  <c r="L1117" i="11"/>
  <c r="K1117" i="11"/>
  <c r="J1117" i="11"/>
  <c r="I1117" i="11"/>
  <c r="H1117" i="11"/>
  <c r="L1116" i="11"/>
  <c r="K1116" i="11"/>
  <c r="J1116" i="11"/>
  <c r="I1116" i="11"/>
  <c r="H1116" i="11"/>
  <c r="L1115" i="11"/>
  <c r="K1115" i="11"/>
  <c r="J1115" i="11"/>
  <c r="I1115" i="11"/>
  <c r="H1115" i="11"/>
  <c r="L1114" i="11"/>
  <c r="K1114" i="11"/>
  <c r="J1114" i="11"/>
  <c r="I1114" i="11"/>
  <c r="H1114" i="11"/>
  <c r="L1113" i="11"/>
  <c r="K1113" i="11"/>
  <c r="J1113" i="11"/>
  <c r="I1113" i="11"/>
  <c r="H1113" i="11"/>
  <c r="L1112" i="11"/>
  <c r="K1112" i="11"/>
  <c r="J1112" i="11"/>
  <c r="I1112" i="11"/>
  <c r="H1112" i="11"/>
  <c r="L1111" i="11"/>
  <c r="K1111" i="11"/>
  <c r="J1111" i="11"/>
  <c r="I1111" i="11"/>
  <c r="H1111" i="11"/>
  <c r="L1110" i="11"/>
  <c r="K1110" i="11"/>
  <c r="J1110" i="11"/>
  <c r="I1110" i="11"/>
  <c r="H1110" i="11"/>
  <c r="L1109" i="11"/>
  <c r="K1109" i="11"/>
  <c r="J1109" i="11"/>
  <c r="I1109" i="11"/>
  <c r="H1109" i="11"/>
  <c r="L1108" i="11"/>
  <c r="K1108" i="11"/>
  <c r="J1108" i="11"/>
  <c r="I1108" i="11"/>
  <c r="H1108" i="11"/>
  <c r="L1107" i="11"/>
  <c r="K1107" i="11"/>
  <c r="J1107" i="11"/>
  <c r="I1107" i="11"/>
  <c r="H1107" i="11"/>
  <c r="L1106" i="11"/>
  <c r="K1106" i="11"/>
  <c r="J1106" i="11"/>
  <c r="I1106" i="11"/>
  <c r="H1106" i="11"/>
  <c r="L1105" i="11"/>
  <c r="K1105" i="11"/>
  <c r="J1105" i="11"/>
  <c r="I1105" i="11"/>
  <c r="H1105" i="11"/>
  <c r="L1104" i="11"/>
  <c r="K1104" i="11"/>
  <c r="J1104" i="11"/>
  <c r="I1104" i="11"/>
  <c r="H1104" i="11"/>
  <c r="L1103" i="11"/>
  <c r="K1103" i="11"/>
  <c r="J1103" i="11"/>
  <c r="I1103" i="11"/>
  <c r="H1103" i="11"/>
  <c r="L1102" i="11"/>
  <c r="K1102" i="11"/>
  <c r="J1102" i="11"/>
  <c r="I1102" i="11"/>
  <c r="H1102" i="11"/>
  <c r="L1101" i="11"/>
  <c r="K1101" i="11"/>
  <c r="J1101" i="11"/>
  <c r="I1101" i="11"/>
  <c r="H1101" i="11"/>
  <c r="L1100" i="11"/>
  <c r="K1100" i="11"/>
  <c r="J1100" i="11"/>
  <c r="I1100" i="11"/>
  <c r="H1100" i="11"/>
  <c r="L1099" i="11"/>
  <c r="K1099" i="11"/>
  <c r="J1099" i="11"/>
  <c r="I1099" i="11"/>
  <c r="H1099" i="11"/>
  <c r="L1098" i="11"/>
  <c r="K1098" i="11"/>
  <c r="J1098" i="11"/>
  <c r="I1098" i="11"/>
  <c r="H1098" i="11"/>
  <c r="L1097" i="11"/>
  <c r="K1097" i="11"/>
  <c r="J1097" i="11"/>
  <c r="I1097" i="11"/>
  <c r="H1097" i="11"/>
  <c r="L1096" i="11"/>
  <c r="K1096" i="11"/>
  <c r="J1096" i="11"/>
  <c r="I1096" i="11"/>
  <c r="H1096" i="11"/>
  <c r="L1095" i="11"/>
  <c r="K1095" i="11"/>
  <c r="J1095" i="11"/>
  <c r="I1095" i="11"/>
  <c r="H1095" i="11"/>
  <c r="L1094" i="11"/>
  <c r="K1094" i="11"/>
  <c r="J1094" i="11"/>
  <c r="I1094" i="11"/>
  <c r="H1094" i="11"/>
  <c r="L1093" i="11"/>
  <c r="K1093" i="11"/>
  <c r="J1093" i="11"/>
  <c r="I1093" i="11"/>
  <c r="H1093" i="11"/>
  <c r="L1092" i="11"/>
  <c r="K1092" i="11"/>
  <c r="J1092" i="11"/>
  <c r="I1092" i="11"/>
  <c r="H1092" i="11"/>
  <c r="L1091" i="11"/>
  <c r="K1091" i="11"/>
  <c r="J1091" i="11"/>
  <c r="I1091" i="11"/>
  <c r="H1091" i="11"/>
  <c r="L1090" i="11"/>
  <c r="K1090" i="11"/>
  <c r="J1090" i="11"/>
  <c r="I1090" i="11"/>
  <c r="H1090" i="11"/>
  <c r="L1089" i="11"/>
  <c r="K1089" i="11"/>
  <c r="J1089" i="11"/>
  <c r="I1089" i="11"/>
  <c r="H1089" i="11"/>
  <c r="L1088" i="11"/>
  <c r="K1088" i="11"/>
  <c r="J1088" i="11"/>
  <c r="I1088" i="11"/>
  <c r="H1088" i="11"/>
  <c r="L1087" i="11"/>
  <c r="K1087" i="11"/>
  <c r="J1087" i="11"/>
  <c r="I1087" i="11"/>
  <c r="H1087" i="11"/>
  <c r="L1086" i="11"/>
  <c r="K1086" i="11"/>
  <c r="J1086" i="11"/>
  <c r="I1086" i="11"/>
  <c r="H1086" i="11"/>
  <c r="L1085" i="11"/>
  <c r="K1085" i="11"/>
  <c r="J1085" i="11"/>
  <c r="I1085" i="11"/>
  <c r="H1085" i="11"/>
  <c r="L1084" i="11"/>
  <c r="K1084" i="11"/>
  <c r="J1084" i="11"/>
  <c r="I1084" i="11"/>
  <c r="H1084" i="11"/>
  <c r="L1083" i="11"/>
  <c r="K1083" i="11"/>
  <c r="J1083" i="11"/>
  <c r="I1083" i="11"/>
  <c r="H1083" i="11"/>
  <c r="L1082" i="11"/>
  <c r="K1082" i="11"/>
  <c r="J1082" i="11"/>
  <c r="I1082" i="11"/>
  <c r="H1082" i="11"/>
  <c r="L1081" i="11"/>
  <c r="K1081" i="11"/>
  <c r="J1081" i="11"/>
  <c r="I1081" i="11"/>
  <c r="H1081" i="11"/>
  <c r="L1080" i="11"/>
  <c r="K1080" i="11"/>
  <c r="J1080" i="11"/>
  <c r="I1080" i="11"/>
  <c r="H1080" i="11"/>
  <c r="L1079" i="11"/>
  <c r="K1079" i="11"/>
  <c r="J1079" i="11"/>
  <c r="I1079" i="11"/>
  <c r="H1079" i="11"/>
  <c r="L1078" i="11"/>
  <c r="K1078" i="11"/>
  <c r="J1078" i="11"/>
  <c r="I1078" i="11"/>
  <c r="H1078" i="11"/>
  <c r="L1077" i="11"/>
  <c r="K1077" i="11"/>
  <c r="J1077" i="11"/>
  <c r="I1077" i="11"/>
  <c r="H1077" i="11"/>
  <c r="L1076" i="11"/>
  <c r="K1076" i="11"/>
  <c r="J1076" i="11"/>
  <c r="I1076" i="11"/>
  <c r="H1076" i="11"/>
  <c r="L1075" i="11"/>
  <c r="K1075" i="11"/>
  <c r="J1075" i="11"/>
  <c r="I1075" i="11"/>
  <c r="H1075" i="11"/>
  <c r="L1074" i="11"/>
  <c r="K1074" i="11"/>
  <c r="J1074" i="11"/>
  <c r="I1074" i="11"/>
  <c r="H1074" i="11"/>
  <c r="L1073" i="11"/>
  <c r="K1073" i="11"/>
  <c r="J1073" i="11"/>
  <c r="I1073" i="11"/>
  <c r="H1073" i="11"/>
  <c r="L1072" i="11"/>
  <c r="K1072" i="11"/>
  <c r="J1072" i="11"/>
  <c r="I1072" i="11"/>
  <c r="H1072" i="11"/>
  <c r="L1071" i="11"/>
  <c r="K1071" i="11"/>
  <c r="J1071" i="11"/>
  <c r="I1071" i="11"/>
  <c r="H1071" i="11"/>
  <c r="L1070" i="11"/>
  <c r="K1070" i="11"/>
  <c r="J1070" i="11"/>
  <c r="I1070" i="11"/>
  <c r="H1070" i="11"/>
  <c r="L1069" i="11"/>
  <c r="K1069" i="11"/>
  <c r="J1069" i="11"/>
  <c r="I1069" i="11"/>
  <c r="H1069" i="11"/>
  <c r="L1068" i="11"/>
  <c r="K1068" i="11"/>
  <c r="J1068" i="11"/>
  <c r="I1068" i="11"/>
  <c r="H1068" i="11"/>
  <c r="L1067" i="11"/>
  <c r="K1067" i="11"/>
  <c r="J1067" i="11"/>
  <c r="I1067" i="11"/>
  <c r="H1067" i="11"/>
  <c r="L1066" i="11"/>
  <c r="K1066" i="11"/>
  <c r="J1066" i="11"/>
  <c r="I1066" i="11"/>
  <c r="H1066" i="11"/>
  <c r="L1065" i="11"/>
  <c r="K1065" i="11"/>
  <c r="J1065" i="11"/>
  <c r="I1065" i="11"/>
  <c r="H1065" i="11"/>
  <c r="M1064" i="11"/>
  <c r="L1064" i="11"/>
  <c r="K1064" i="11"/>
  <c r="J1064" i="11"/>
  <c r="I1064" i="11"/>
  <c r="H1064" i="11"/>
  <c r="M1063" i="11"/>
  <c r="L1063" i="11"/>
  <c r="K1063" i="11"/>
  <c r="J1063" i="11"/>
  <c r="I1063" i="11"/>
  <c r="H1063" i="11"/>
  <c r="M1062" i="11"/>
  <c r="L1062" i="11"/>
  <c r="K1062" i="11"/>
  <c r="J1062" i="11"/>
  <c r="I1062" i="11"/>
  <c r="H1062" i="11"/>
  <c r="L1061" i="11"/>
  <c r="K1061" i="11"/>
  <c r="J1061" i="11"/>
  <c r="I1061" i="11"/>
  <c r="H1061" i="11"/>
  <c r="L1060" i="11"/>
  <c r="K1060" i="11"/>
  <c r="J1060" i="11"/>
  <c r="I1060" i="11"/>
  <c r="H1060" i="11"/>
  <c r="M1059" i="11"/>
  <c r="L1059" i="11"/>
  <c r="K1059" i="11"/>
  <c r="J1059" i="11"/>
  <c r="I1059" i="11"/>
  <c r="H1059" i="11"/>
  <c r="M1058" i="11"/>
  <c r="L1058" i="11"/>
  <c r="K1058" i="11"/>
  <c r="J1058" i="11"/>
  <c r="I1058" i="11"/>
  <c r="H1058" i="11"/>
  <c r="L1057" i="11"/>
  <c r="K1057" i="11"/>
  <c r="J1057" i="11"/>
  <c r="I1057" i="11"/>
  <c r="H1057" i="11"/>
  <c r="L1056" i="11"/>
  <c r="K1056" i="11"/>
  <c r="J1056" i="11"/>
  <c r="I1056" i="11"/>
  <c r="H1056" i="11"/>
  <c r="M1055" i="11"/>
  <c r="L1055" i="11"/>
  <c r="K1055" i="11"/>
  <c r="J1055" i="11"/>
  <c r="I1055" i="11"/>
  <c r="H1055" i="11"/>
  <c r="M1054" i="11"/>
  <c r="L1054" i="11"/>
  <c r="K1054" i="11"/>
  <c r="J1054" i="11"/>
  <c r="I1054" i="11"/>
  <c r="H1054" i="11"/>
  <c r="M1053" i="11"/>
  <c r="L1053" i="11"/>
  <c r="K1053" i="11"/>
  <c r="J1053" i="11"/>
  <c r="I1053" i="11"/>
  <c r="H1053" i="11"/>
  <c r="L1052" i="11"/>
  <c r="K1052" i="11"/>
  <c r="J1052" i="11"/>
  <c r="I1052" i="11"/>
  <c r="H1052" i="11"/>
  <c r="L1051" i="11"/>
  <c r="K1051" i="11"/>
  <c r="J1051" i="11"/>
  <c r="I1051" i="11"/>
  <c r="H1051" i="11"/>
  <c r="M1050" i="11"/>
  <c r="L1050" i="11"/>
  <c r="K1050" i="11"/>
  <c r="J1050" i="11"/>
  <c r="I1050" i="11"/>
  <c r="H1050" i="11"/>
  <c r="M1049" i="11"/>
  <c r="L1049" i="11"/>
  <c r="K1049" i="11"/>
  <c r="J1049" i="11"/>
  <c r="I1049" i="11"/>
  <c r="H1049" i="11"/>
  <c r="L1048" i="11"/>
  <c r="K1048" i="11"/>
  <c r="J1048" i="11"/>
  <c r="I1048" i="11"/>
  <c r="H1048" i="11"/>
  <c r="M1047" i="11"/>
  <c r="L1047" i="11"/>
  <c r="K1047" i="11"/>
  <c r="J1047" i="11"/>
  <c r="I1047" i="11"/>
  <c r="H1047" i="11"/>
  <c r="M1046" i="11"/>
  <c r="L1046" i="11"/>
  <c r="K1046" i="11"/>
  <c r="J1046" i="11"/>
  <c r="I1046" i="11"/>
  <c r="H1046" i="11"/>
  <c r="L1045" i="11"/>
  <c r="K1045" i="11"/>
  <c r="J1045" i="11"/>
  <c r="I1045" i="11"/>
  <c r="H1045" i="11"/>
  <c r="L1044" i="11"/>
  <c r="K1044" i="11"/>
  <c r="J1044" i="11"/>
  <c r="I1044" i="11"/>
  <c r="H1044" i="11"/>
  <c r="L1043" i="11"/>
  <c r="K1043" i="11"/>
  <c r="J1043" i="11"/>
  <c r="I1043" i="11"/>
  <c r="H1043" i="11"/>
  <c r="L1042" i="11"/>
  <c r="K1042" i="11"/>
  <c r="J1042" i="11"/>
  <c r="I1042" i="11"/>
  <c r="H1042" i="11"/>
  <c r="L1041" i="11"/>
  <c r="K1041" i="11"/>
  <c r="J1041" i="11"/>
  <c r="I1041" i="11"/>
  <c r="H1041" i="11"/>
  <c r="L1040" i="11"/>
  <c r="K1040" i="11"/>
  <c r="J1040" i="11"/>
  <c r="I1040" i="11"/>
  <c r="H1040" i="11"/>
  <c r="L1039" i="11"/>
  <c r="K1039" i="11"/>
  <c r="J1039" i="11"/>
  <c r="I1039" i="11"/>
  <c r="H1039" i="11"/>
  <c r="M1038" i="11"/>
  <c r="L1038" i="11"/>
  <c r="K1038" i="11"/>
  <c r="J1038" i="11"/>
  <c r="I1038" i="11"/>
  <c r="H1038" i="11"/>
  <c r="L1037" i="11"/>
  <c r="K1037" i="11"/>
  <c r="J1037" i="11"/>
  <c r="I1037" i="11"/>
  <c r="H1037" i="11"/>
  <c r="L1036" i="11"/>
  <c r="K1036" i="11"/>
  <c r="J1036" i="11"/>
  <c r="I1036" i="11"/>
  <c r="H1036" i="11"/>
  <c r="L1035" i="11"/>
  <c r="K1035" i="11"/>
  <c r="J1035" i="11"/>
  <c r="I1035" i="11"/>
  <c r="H1035" i="11"/>
  <c r="M1034" i="11"/>
  <c r="L1034" i="11"/>
  <c r="K1034" i="11"/>
  <c r="J1034" i="11"/>
  <c r="I1034" i="11"/>
  <c r="H1034" i="11"/>
  <c r="L1033" i="11"/>
  <c r="K1033" i="11"/>
  <c r="J1033" i="11"/>
  <c r="I1033" i="11"/>
  <c r="H1033" i="11"/>
  <c r="M1032" i="11"/>
  <c r="L1032" i="11"/>
  <c r="K1032" i="11"/>
  <c r="J1032" i="11"/>
  <c r="I1032" i="11"/>
  <c r="H1032" i="11"/>
  <c r="M1031" i="11"/>
  <c r="L1031" i="11"/>
  <c r="K1031" i="11"/>
  <c r="J1031" i="11"/>
  <c r="I1031" i="11"/>
  <c r="H1031" i="11"/>
  <c r="M1030" i="11"/>
  <c r="L1030" i="11"/>
  <c r="K1030" i="11"/>
  <c r="J1030" i="11"/>
  <c r="I1030" i="11"/>
  <c r="H1030" i="11"/>
  <c r="M1029" i="11"/>
  <c r="L1029" i="11"/>
  <c r="K1029" i="11"/>
  <c r="J1029" i="11"/>
  <c r="I1029" i="11"/>
  <c r="H1029" i="11"/>
  <c r="M1028" i="11"/>
  <c r="L1028" i="11"/>
  <c r="K1028" i="11"/>
  <c r="J1028" i="11"/>
  <c r="I1028" i="11"/>
  <c r="H1028" i="11"/>
  <c r="M1027" i="11"/>
  <c r="L1027" i="11"/>
  <c r="K1027" i="11"/>
  <c r="J1027" i="11"/>
  <c r="I1027" i="11"/>
  <c r="H1027" i="11"/>
  <c r="M1026" i="11"/>
  <c r="L1026" i="11"/>
  <c r="K1026" i="11"/>
  <c r="J1026" i="11"/>
  <c r="I1026" i="11"/>
  <c r="H1026" i="11"/>
  <c r="M1025" i="11"/>
  <c r="L1025" i="11"/>
  <c r="K1025" i="11"/>
  <c r="J1025" i="11"/>
  <c r="I1025" i="11"/>
  <c r="H1025" i="11"/>
  <c r="M1024" i="11"/>
  <c r="L1024" i="11"/>
  <c r="K1024" i="11"/>
  <c r="J1024" i="11"/>
  <c r="I1024" i="11"/>
  <c r="H1024" i="11"/>
  <c r="L1023" i="11"/>
  <c r="K1023" i="11"/>
  <c r="J1023" i="11"/>
  <c r="I1023" i="11"/>
  <c r="H1023" i="11"/>
  <c r="L1022" i="11"/>
  <c r="K1022" i="11"/>
  <c r="J1022" i="11"/>
  <c r="I1022" i="11"/>
  <c r="H1022" i="11"/>
  <c r="L1021" i="11"/>
  <c r="K1021" i="11"/>
  <c r="J1021" i="11"/>
  <c r="I1021" i="11"/>
  <c r="H1021" i="11"/>
  <c r="M1020" i="11"/>
  <c r="L1020" i="11"/>
  <c r="K1020" i="11"/>
  <c r="J1020" i="11"/>
  <c r="I1020" i="11"/>
  <c r="H1020" i="11"/>
  <c r="L1019" i="11"/>
  <c r="K1019" i="11"/>
  <c r="J1019" i="11"/>
  <c r="I1019" i="11"/>
  <c r="H1019" i="11"/>
  <c r="M1018" i="11"/>
  <c r="L1018" i="11"/>
  <c r="K1018" i="11"/>
  <c r="J1018" i="11"/>
  <c r="I1018" i="11"/>
  <c r="H1018" i="11"/>
  <c r="L1017" i="11"/>
  <c r="K1017" i="11"/>
  <c r="J1017" i="11"/>
  <c r="I1017" i="11"/>
  <c r="H1017" i="11"/>
  <c r="M1016" i="11"/>
  <c r="L1016" i="11"/>
  <c r="K1016" i="11"/>
  <c r="J1016" i="11"/>
  <c r="I1016" i="11"/>
  <c r="H1016" i="11"/>
  <c r="L1015" i="11"/>
  <c r="K1015" i="11"/>
  <c r="J1015" i="11"/>
  <c r="I1015" i="11"/>
  <c r="H1015" i="11"/>
  <c r="L1014" i="11"/>
  <c r="K1014" i="11"/>
  <c r="J1014" i="11"/>
  <c r="I1014" i="11"/>
  <c r="H1014" i="11"/>
  <c r="L1013" i="11"/>
  <c r="K1013" i="11"/>
  <c r="J1013" i="11"/>
  <c r="I1013" i="11"/>
  <c r="H1013" i="11"/>
  <c r="L1012" i="11"/>
  <c r="K1012" i="11"/>
  <c r="J1012" i="11"/>
  <c r="I1012" i="11"/>
  <c r="H1012" i="11"/>
  <c r="L1011" i="11"/>
  <c r="K1011" i="11"/>
  <c r="J1011" i="11"/>
  <c r="I1011" i="11"/>
  <c r="H1011" i="11"/>
  <c r="L1010" i="11"/>
  <c r="K1010" i="11"/>
  <c r="J1010" i="11"/>
  <c r="I1010" i="11"/>
  <c r="H1010" i="11"/>
  <c r="L1009" i="11"/>
  <c r="K1009" i="11"/>
  <c r="J1009" i="11"/>
  <c r="I1009" i="11"/>
  <c r="H1009" i="11"/>
  <c r="L1008" i="11"/>
  <c r="K1008" i="11"/>
  <c r="J1008" i="11"/>
  <c r="I1008" i="11"/>
  <c r="H1008" i="11"/>
  <c r="L1007" i="11"/>
  <c r="K1007" i="11"/>
  <c r="J1007" i="11"/>
  <c r="I1007" i="11"/>
  <c r="H1007" i="11"/>
  <c r="L1006" i="11"/>
  <c r="K1006" i="11"/>
  <c r="J1006" i="11"/>
  <c r="I1006" i="11"/>
  <c r="H1006" i="11"/>
  <c r="L1005" i="11"/>
  <c r="K1005" i="11"/>
  <c r="J1005" i="11"/>
  <c r="I1005" i="11"/>
  <c r="H1005" i="11"/>
  <c r="L1004" i="11"/>
  <c r="K1004" i="11"/>
  <c r="J1004" i="11"/>
  <c r="I1004" i="11"/>
  <c r="H1004" i="11"/>
  <c r="L1003" i="11"/>
  <c r="K1003" i="11"/>
  <c r="J1003" i="11"/>
  <c r="I1003" i="11"/>
  <c r="H1003" i="11"/>
  <c r="L1002" i="11"/>
  <c r="K1002" i="11"/>
  <c r="J1002" i="11"/>
  <c r="I1002" i="11"/>
  <c r="H1002" i="11"/>
  <c r="L1001" i="11"/>
  <c r="K1001" i="11"/>
  <c r="J1001" i="11"/>
  <c r="I1001" i="11"/>
  <c r="H1001" i="11"/>
  <c r="L1000" i="11"/>
  <c r="K1000" i="11"/>
  <c r="J1000" i="11"/>
  <c r="I1000" i="11"/>
  <c r="H1000" i="11"/>
  <c r="M999" i="11"/>
  <c r="L999" i="11"/>
  <c r="K999" i="11"/>
  <c r="J999" i="11"/>
  <c r="I999" i="11"/>
  <c r="H999" i="11"/>
  <c r="L998" i="11"/>
  <c r="K998" i="11"/>
  <c r="J998" i="11"/>
  <c r="I998" i="11"/>
  <c r="H998" i="11"/>
  <c r="L997" i="11"/>
  <c r="K997" i="11"/>
  <c r="J997" i="11"/>
  <c r="I997" i="11"/>
  <c r="H997" i="11"/>
  <c r="L996" i="11"/>
  <c r="K996" i="11"/>
  <c r="J996" i="11"/>
  <c r="I996" i="11"/>
  <c r="H996" i="11"/>
  <c r="L995" i="11"/>
  <c r="K995" i="11"/>
  <c r="J995" i="11"/>
  <c r="I995" i="11"/>
  <c r="H995" i="11"/>
  <c r="L994" i="11"/>
  <c r="K994" i="11"/>
  <c r="J994" i="11"/>
  <c r="I994" i="11"/>
  <c r="H994" i="11"/>
  <c r="L993" i="11"/>
  <c r="K993" i="11"/>
  <c r="J993" i="11"/>
  <c r="I993" i="11"/>
  <c r="H993" i="11"/>
  <c r="L992" i="11"/>
  <c r="K992" i="11"/>
  <c r="J992" i="11"/>
  <c r="I992" i="11"/>
  <c r="H992" i="11"/>
  <c r="L991" i="11"/>
  <c r="K991" i="11"/>
  <c r="J991" i="11"/>
  <c r="I991" i="11"/>
  <c r="H991" i="11"/>
  <c r="L990" i="11"/>
  <c r="K990" i="11"/>
  <c r="J990" i="11"/>
  <c r="I990" i="11"/>
  <c r="H990" i="11"/>
  <c r="L989" i="11"/>
  <c r="K989" i="11"/>
  <c r="J989" i="11"/>
  <c r="I989" i="11"/>
  <c r="H989" i="11"/>
  <c r="L988" i="11"/>
  <c r="K988" i="11"/>
  <c r="J988" i="11"/>
  <c r="I988" i="11"/>
  <c r="H988" i="11"/>
  <c r="L987" i="11"/>
  <c r="K987" i="11"/>
  <c r="J987" i="11"/>
  <c r="I987" i="11"/>
  <c r="H987" i="11"/>
  <c r="L986" i="11"/>
  <c r="K986" i="11"/>
  <c r="J986" i="11"/>
  <c r="I986" i="11"/>
  <c r="H986" i="11"/>
  <c r="L985" i="11"/>
  <c r="K985" i="11"/>
  <c r="J985" i="11"/>
  <c r="I985" i="11"/>
  <c r="H985" i="11"/>
  <c r="L984" i="11"/>
  <c r="K984" i="11"/>
  <c r="J984" i="11"/>
  <c r="I984" i="11"/>
  <c r="H984" i="11"/>
  <c r="L983" i="11"/>
  <c r="K983" i="11"/>
  <c r="J983" i="11"/>
  <c r="I983" i="11"/>
  <c r="H983" i="11"/>
  <c r="L982" i="11"/>
  <c r="K982" i="11"/>
  <c r="J982" i="11"/>
  <c r="I982" i="11"/>
  <c r="H982" i="11"/>
  <c r="L981" i="11"/>
  <c r="K981" i="11"/>
  <c r="J981" i="11"/>
  <c r="I981" i="11"/>
  <c r="H981" i="11"/>
  <c r="L980" i="11"/>
  <c r="K980" i="11"/>
  <c r="J980" i="11"/>
  <c r="I980" i="11"/>
  <c r="H980" i="11"/>
  <c r="L979" i="11"/>
  <c r="K979" i="11"/>
  <c r="J979" i="11"/>
  <c r="I979" i="11"/>
  <c r="H979" i="11"/>
  <c r="L978" i="11"/>
  <c r="K978" i="11"/>
  <c r="J978" i="11"/>
  <c r="I978" i="11"/>
  <c r="H978" i="11"/>
  <c r="L977" i="11"/>
  <c r="K977" i="11"/>
  <c r="J977" i="11"/>
  <c r="I977" i="11"/>
  <c r="H977" i="11"/>
  <c r="L976" i="11"/>
  <c r="K976" i="11"/>
  <c r="J976" i="11"/>
  <c r="I976" i="11"/>
  <c r="H976" i="11"/>
  <c r="L975" i="11"/>
  <c r="K975" i="11"/>
  <c r="J975" i="11"/>
  <c r="I975" i="11"/>
  <c r="H975" i="11"/>
  <c r="L974" i="11"/>
  <c r="K974" i="11"/>
  <c r="J974" i="11"/>
  <c r="I974" i="11"/>
  <c r="H974" i="11"/>
  <c r="L973" i="11"/>
  <c r="K973" i="11"/>
  <c r="J973" i="11"/>
  <c r="I973" i="11"/>
  <c r="H973" i="11"/>
  <c r="L972" i="11"/>
  <c r="K972" i="11"/>
  <c r="J972" i="11"/>
  <c r="I972" i="11"/>
  <c r="H972" i="11"/>
  <c r="M971" i="11"/>
  <c r="L971" i="11"/>
  <c r="K971" i="11"/>
  <c r="J971" i="11"/>
  <c r="I971" i="11"/>
  <c r="H971" i="11"/>
  <c r="M970" i="11"/>
  <c r="L970" i="11"/>
  <c r="K970" i="11"/>
  <c r="J970" i="11"/>
  <c r="I970" i="11"/>
  <c r="H970" i="11"/>
  <c r="M969" i="11"/>
  <c r="L969" i="11"/>
  <c r="K969" i="11"/>
  <c r="J969" i="11"/>
  <c r="I969" i="11"/>
  <c r="H969" i="11"/>
  <c r="M968" i="11"/>
  <c r="L968" i="11"/>
  <c r="K968" i="11"/>
  <c r="J968" i="11"/>
  <c r="I968" i="11"/>
  <c r="H968" i="11"/>
  <c r="M967" i="11"/>
  <c r="L967" i="11"/>
  <c r="K967" i="11"/>
  <c r="J967" i="11"/>
  <c r="I967" i="11"/>
  <c r="H967" i="11"/>
  <c r="M966" i="11"/>
  <c r="L966" i="11"/>
  <c r="K966" i="11"/>
  <c r="J966" i="11"/>
  <c r="I966" i="11"/>
  <c r="H966" i="11"/>
  <c r="M965" i="11"/>
  <c r="L965" i="11"/>
  <c r="K965" i="11"/>
  <c r="J965" i="11"/>
  <c r="I965" i="11"/>
  <c r="H965" i="11"/>
  <c r="M964" i="11"/>
  <c r="L964" i="11"/>
  <c r="K964" i="11"/>
  <c r="J964" i="11"/>
  <c r="I964" i="11"/>
  <c r="H964" i="11"/>
  <c r="M963" i="11"/>
  <c r="L963" i="11"/>
  <c r="K963" i="11"/>
  <c r="J963" i="11"/>
  <c r="I963" i="11"/>
  <c r="H963" i="11"/>
  <c r="L962" i="11"/>
  <c r="K962" i="11"/>
  <c r="J962" i="11"/>
  <c r="I962" i="11"/>
  <c r="H962" i="11"/>
  <c r="L961" i="11"/>
  <c r="K961" i="11"/>
  <c r="J961" i="11"/>
  <c r="I961" i="11"/>
  <c r="H961" i="11"/>
  <c r="L960" i="11"/>
  <c r="K960" i="11"/>
  <c r="J960" i="11"/>
  <c r="I960" i="11"/>
  <c r="H960" i="11"/>
  <c r="L959" i="11"/>
  <c r="K959" i="11"/>
  <c r="J959" i="11"/>
  <c r="I959" i="11"/>
  <c r="H959" i="11"/>
  <c r="L958" i="11"/>
  <c r="K958" i="11"/>
  <c r="J958" i="11"/>
  <c r="I958" i="11"/>
  <c r="H958" i="11"/>
  <c r="L957" i="11"/>
  <c r="K957" i="11"/>
  <c r="J957" i="11"/>
  <c r="I957" i="11"/>
  <c r="H957" i="11"/>
  <c r="L956" i="11"/>
  <c r="K956" i="11"/>
  <c r="J956" i="11"/>
  <c r="I956" i="11"/>
  <c r="H956" i="11"/>
  <c r="L955" i="11"/>
  <c r="K955" i="11"/>
  <c r="J955" i="11"/>
  <c r="I955" i="11"/>
  <c r="H955" i="11"/>
  <c r="L954" i="11"/>
  <c r="K954" i="11"/>
  <c r="J954" i="11"/>
  <c r="I954" i="11"/>
  <c r="H954" i="11"/>
  <c r="L953" i="11"/>
  <c r="K953" i="11"/>
  <c r="J953" i="11"/>
  <c r="I953" i="11"/>
  <c r="H953" i="11"/>
  <c r="L952" i="11"/>
  <c r="K952" i="11"/>
  <c r="J952" i="11"/>
  <c r="I952" i="11"/>
  <c r="H952" i="11"/>
  <c r="L951" i="11"/>
  <c r="K951" i="11"/>
  <c r="J951" i="11"/>
  <c r="I951" i="11"/>
  <c r="H951" i="11"/>
  <c r="M950" i="11"/>
  <c r="L950" i="11"/>
  <c r="K950" i="11"/>
  <c r="J950" i="11"/>
  <c r="I950" i="11"/>
  <c r="H950" i="11"/>
  <c r="L949" i="11"/>
  <c r="K949" i="11"/>
  <c r="J949" i="11"/>
  <c r="I949" i="11"/>
  <c r="H949" i="11"/>
  <c r="M948" i="11"/>
  <c r="L948" i="11"/>
  <c r="K948" i="11"/>
  <c r="J948" i="11"/>
  <c r="I948" i="11"/>
  <c r="H948" i="11"/>
  <c r="L947" i="11"/>
  <c r="K947" i="11"/>
  <c r="J947" i="11"/>
  <c r="I947" i="11"/>
  <c r="H947" i="11"/>
  <c r="L946" i="11"/>
  <c r="K946" i="11"/>
  <c r="J946" i="11"/>
  <c r="I946" i="11"/>
  <c r="H946" i="11"/>
  <c r="L945" i="11"/>
  <c r="K945" i="11"/>
  <c r="J945" i="11"/>
  <c r="I945" i="11"/>
  <c r="H945" i="11"/>
  <c r="L944" i="11"/>
  <c r="K944" i="11"/>
  <c r="J944" i="11"/>
  <c r="I944" i="11"/>
  <c r="H944" i="11"/>
  <c r="L943" i="11"/>
  <c r="K943" i="11"/>
  <c r="J943" i="11"/>
  <c r="I943" i="11"/>
  <c r="H943" i="11"/>
  <c r="L942" i="11"/>
  <c r="K942" i="11"/>
  <c r="J942" i="11"/>
  <c r="I942" i="11"/>
  <c r="H942" i="11"/>
  <c r="L941" i="11"/>
  <c r="K941" i="11"/>
  <c r="J941" i="11"/>
  <c r="I941" i="11"/>
  <c r="H941" i="11"/>
  <c r="L940" i="11"/>
  <c r="K940" i="11"/>
  <c r="J940" i="11"/>
  <c r="I940" i="11"/>
  <c r="H940" i="11"/>
  <c r="L939" i="11"/>
  <c r="K939" i="11"/>
  <c r="J939" i="11"/>
  <c r="I939" i="11"/>
  <c r="H939" i="11"/>
  <c r="L938" i="11"/>
  <c r="K938" i="11"/>
  <c r="J938" i="11"/>
  <c r="I938" i="11"/>
  <c r="H938" i="11"/>
  <c r="L937" i="11"/>
  <c r="K937" i="11"/>
  <c r="J937" i="11"/>
  <c r="I937" i="11"/>
  <c r="H937" i="11"/>
  <c r="L936" i="11"/>
  <c r="K936" i="11"/>
  <c r="J936" i="11"/>
  <c r="I936" i="11"/>
  <c r="H936" i="11"/>
  <c r="L935" i="11"/>
  <c r="K935" i="11"/>
  <c r="J935" i="11"/>
  <c r="I935" i="11"/>
  <c r="H935" i="11"/>
  <c r="L934" i="11"/>
  <c r="K934" i="11"/>
  <c r="J934" i="11"/>
  <c r="I934" i="11"/>
  <c r="H934" i="11"/>
  <c r="L933" i="11"/>
  <c r="K933" i="11"/>
  <c r="J933" i="11"/>
  <c r="I933" i="11"/>
  <c r="H933" i="11"/>
  <c r="L932" i="11"/>
  <c r="K932" i="11"/>
  <c r="J932" i="11"/>
  <c r="I932" i="11"/>
  <c r="H932" i="11"/>
  <c r="L931" i="11"/>
  <c r="K931" i="11"/>
  <c r="J931" i="11"/>
  <c r="I931" i="11"/>
  <c r="H931" i="11"/>
  <c r="L930" i="11"/>
  <c r="K930" i="11"/>
  <c r="J930" i="11"/>
  <c r="I930" i="11"/>
  <c r="H930" i="11"/>
  <c r="L929" i="11"/>
  <c r="K929" i="11"/>
  <c r="J929" i="11"/>
  <c r="I929" i="11"/>
  <c r="H929" i="11"/>
  <c r="L928" i="11"/>
  <c r="K928" i="11"/>
  <c r="J928" i="11"/>
  <c r="I928" i="11"/>
  <c r="H928" i="11"/>
  <c r="L927" i="11"/>
  <c r="K927" i="11"/>
  <c r="J927" i="11"/>
  <c r="I927" i="11"/>
  <c r="H927" i="11"/>
  <c r="L926" i="11"/>
  <c r="K926" i="11"/>
  <c r="J926" i="11"/>
  <c r="I926" i="11"/>
  <c r="H926" i="11"/>
  <c r="L925" i="11"/>
  <c r="K925" i="11"/>
  <c r="J925" i="11"/>
  <c r="I925" i="11"/>
  <c r="H925" i="11"/>
  <c r="L924" i="11"/>
  <c r="K924" i="11"/>
  <c r="J924" i="11"/>
  <c r="I924" i="11"/>
  <c r="H924" i="11"/>
  <c r="L923" i="11"/>
  <c r="K923" i="11"/>
  <c r="J923" i="11"/>
  <c r="I923" i="11"/>
  <c r="H923" i="11"/>
  <c r="L922" i="11"/>
  <c r="K922" i="11"/>
  <c r="J922" i="11"/>
  <c r="I922" i="11"/>
  <c r="H922" i="11"/>
  <c r="L921" i="11"/>
  <c r="K921" i="11"/>
  <c r="J921" i="11"/>
  <c r="I921" i="11"/>
  <c r="H921" i="11"/>
  <c r="L920" i="11"/>
  <c r="K920" i="11"/>
  <c r="J920" i="11"/>
  <c r="I920" i="11"/>
  <c r="H920" i="11"/>
  <c r="M919" i="11"/>
  <c r="L919" i="11"/>
  <c r="K919" i="11"/>
  <c r="J919" i="11"/>
  <c r="I919" i="11"/>
  <c r="H919" i="11"/>
  <c r="L918" i="11"/>
  <c r="K918" i="11"/>
  <c r="J918" i="11"/>
  <c r="I918" i="11"/>
  <c r="H918" i="11"/>
  <c r="L917" i="11"/>
  <c r="K917" i="11"/>
  <c r="J917" i="11"/>
  <c r="I917" i="11"/>
  <c r="H917" i="11"/>
  <c r="L916" i="11"/>
  <c r="K916" i="11"/>
  <c r="J916" i="11"/>
  <c r="I916" i="11"/>
  <c r="H916" i="11"/>
  <c r="L915" i="11"/>
  <c r="K915" i="11"/>
  <c r="J915" i="11"/>
  <c r="I915" i="11"/>
  <c r="H915" i="11"/>
  <c r="L914" i="11"/>
  <c r="K914" i="11"/>
  <c r="J914" i="11"/>
  <c r="I914" i="11"/>
  <c r="H914" i="11"/>
  <c r="L913" i="11"/>
  <c r="K913" i="11"/>
  <c r="J913" i="11"/>
  <c r="I913" i="11"/>
  <c r="H913" i="11"/>
  <c r="L912" i="11"/>
  <c r="K912" i="11"/>
  <c r="J912" i="11"/>
  <c r="I912" i="11"/>
  <c r="H912" i="11"/>
  <c r="L911" i="11"/>
  <c r="K911" i="11"/>
  <c r="J911" i="11"/>
  <c r="I911" i="11"/>
  <c r="H911" i="11"/>
  <c r="L910" i="11"/>
  <c r="K910" i="11"/>
  <c r="J910" i="11"/>
  <c r="I910" i="11"/>
  <c r="H910" i="11"/>
  <c r="L909" i="11"/>
  <c r="K909" i="11"/>
  <c r="J909" i="11"/>
  <c r="I909" i="11"/>
  <c r="H909" i="11"/>
  <c r="L908" i="11"/>
  <c r="K908" i="11"/>
  <c r="J908" i="11"/>
  <c r="I908" i="11"/>
  <c r="H908" i="11"/>
  <c r="L907" i="11"/>
  <c r="K907" i="11"/>
  <c r="J907" i="11"/>
  <c r="I907" i="11"/>
  <c r="H907" i="11"/>
  <c r="L906" i="11"/>
  <c r="K906" i="11"/>
  <c r="J906" i="11"/>
  <c r="I906" i="11"/>
  <c r="H906" i="11"/>
  <c r="L905" i="11"/>
  <c r="K905" i="11"/>
  <c r="J905" i="11"/>
  <c r="I905" i="11"/>
  <c r="H905" i="11"/>
  <c r="L904" i="11"/>
  <c r="K904" i="11"/>
  <c r="J904" i="11"/>
  <c r="I904" i="11"/>
  <c r="H904" i="11"/>
  <c r="L903" i="11"/>
  <c r="K903" i="11"/>
  <c r="J903" i="11"/>
  <c r="I903" i="11"/>
  <c r="H903" i="11"/>
  <c r="L902" i="11"/>
  <c r="K902" i="11"/>
  <c r="J902" i="11"/>
  <c r="I902" i="11"/>
  <c r="H902" i="11"/>
  <c r="L901" i="11"/>
  <c r="K901" i="11"/>
  <c r="J901" i="11"/>
  <c r="I901" i="11"/>
  <c r="H901" i="11"/>
  <c r="L900" i="11"/>
  <c r="K900" i="11"/>
  <c r="J900" i="11"/>
  <c r="I900" i="11"/>
  <c r="H900" i="11"/>
  <c r="L899" i="11"/>
  <c r="K899" i="11"/>
  <c r="J899" i="11"/>
  <c r="I899" i="11"/>
  <c r="H899" i="11"/>
  <c r="L898" i="11"/>
  <c r="K898" i="11"/>
  <c r="J898" i="11"/>
  <c r="I898" i="11"/>
  <c r="H898" i="11"/>
  <c r="L897" i="11"/>
  <c r="K897" i="11"/>
  <c r="J897" i="11"/>
  <c r="I897" i="11"/>
  <c r="H897" i="11"/>
  <c r="L896" i="11"/>
  <c r="K896" i="11"/>
  <c r="J896" i="11"/>
  <c r="I896" i="11"/>
  <c r="H896" i="11"/>
  <c r="L895" i="11"/>
  <c r="K895" i="11"/>
  <c r="J895" i="11"/>
  <c r="I895" i="11"/>
  <c r="H895" i="11"/>
  <c r="L894" i="11"/>
  <c r="K894" i="11"/>
  <c r="J894" i="11"/>
  <c r="I894" i="11"/>
  <c r="H894" i="11"/>
  <c r="L893" i="11"/>
  <c r="K893" i="11"/>
  <c r="J893" i="11"/>
  <c r="I893" i="11"/>
  <c r="H893" i="11"/>
  <c r="L892" i="11"/>
  <c r="K892" i="11"/>
  <c r="J892" i="11"/>
  <c r="I892" i="11"/>
  <c r="H892" i="11"/>
  <c r="L891" i="11"/>
  <c r="K891" i="11"/>
  <c r="J891" i="11"/>
  <c r="I891" i="11"/>
  <c r="H891" i="11"/>
  <c r="L890" i="11"/>
  <c r="K890" i="11"/>
  <c r="J890" i="11"/>
  <c r="I890" i="11"/>
  <c r="H890" i="11"/>
  <c r="L889" i="11"/>
  <c r="K889" i="11"/>
  <c r="J889" i="11"/>
  <c r="I889" i="11"/>
  <c r="H889" i="11"/>
  <c r="L888" i="11"/>
  <c r="K888" i="11"/>
  <c r="J888" i="11"/>
  <c r="I888" i="11"/>
  <c r="H888" i="11"/>
  <c r="L887" i="11"/>
  <c r="K887" i="11"/>
  <c r="J887" i="11"/>
  <c r="I887" i="11"/>
  <c r="H887" i="11"/>
  <c r="L886" i="11"/>
  <c r="K886" i="11"/>
  <c r="J886" i="11"/>
  <c r="I886" i="11"/>
  <c r="H886" i="11"/>
  <c r="L885" i="11"/>
  <c r="K885" i="11"/>
  <c r="J885" i="11"/>
  <c r="I885" i="11"/>
  <c r="H885" i="11"/>
  <c r="L884" i="11"/>
  <c r="K884" i="11"/>
  <c r="J884" i="11"/>
  <c r="I884" i="11"/>
  <c r="H884" i="11"/>
  <c r="L883" i="11"/>
  <c r="K883" i="11"/>
  <c r="J883" i="11"/>
  <c r="I883" i="11"/>
  <c r="H883" i="11"/>
  <c r="L882" i="11"/>
  <c r="K882" i="11"/>
  <c r="J882" i="11"/>
  <c r="I882" i="11"/>
  <c r="H882" i="11"/>
  <c r="L881" i="11"/>
  <c r="K881" i="11"/>
  <c r="J881" i="11"/>
  <c r="I881" i="11"/>
  <c r="H881" i="11"/>
  <c r="L880" i="11"/>
  <c r="K880" i="11"/>
  <c r="J880" i="11"/>
  <c r="I880" i="11"/>
  <c r="H880" i="11"/>
  <c r="L879" i="11"/>
  <c r="K879" i="11"/>
  <c r="J879" i="11"/>
  <c r="I879" i="11"/>
  <c r="H879" i="11"/>
  <c r="L878" i="11"/>
  <c r="K878" i="11"/>
  <c r="J878" i="11"/>
  <c r="I878" i="11"/>
  <c r="H878" i="11"/>
  <c r="L877" i="11"/>
  <c r="K877" i="11"/>
  <c r="J877" i="11"/>
  <c r="I877" i="11"/>
  <c r="H877" i="11"/>
  <c r="L876" i="11"/>
  <c r="K876" i="11"/>
  <c r="J876" i="11"/>
  <c r="I876" i="11"/>
  <c r="H876" i="11"/>
  <c r="L875" i="11"/>
  <c r="K875" i="11"/>
  <c r="J875" i="11"/>
  <c r="I875" i="11"/>
  <c r="H875" i="11"/>
  <c r="L874" i="11"/>
  <c r="K874" i="11"/>
  <c r="J874" i="11"/>
  <c r="I874" i="11"/>
  <c r="H874" i="11"/>
  <c r="L873" i="11"/>
  <c r="K873" i="11"/>
  <c r="J873" i="11"/>
  <c r="I873" i="11"/>
  <c r="H873" i="11"/>
  <c r="L872" i="11"/>
  <c r="K872" i="11"/>
  <c r="J872" i="11"/>
  <c r="I872" i="11"/>
  <c r="H872" i="11"/>
  <c r="L871" i="11"/>
  <c r="K871" i="11"/>
  <c r="J871" i="11"/>
  <c r="I871" i="11"/>
  <c r="H871" i="11"/>
  <c r="L870" i="11"/>
  <c r="K870" i="11"/>
  <c r="J870" i="11"/>
  <c r="I870" i="11"/>
  <c r="H870" i="11"/>
  <c r="L869" i="11"/>
  <c r="K869" i="11"/>
  <c r="J869" i="11"/>
  <c r="I869" i="11"/>
  <c r="H869" i="11"/>
  <c r="L868" i="11"/>
  <c r="K868" i="11"/>
  <c r="J868" i="11"/>
  <c r="I868" i="11"/>
  <c r="H868" i="11"/>
  <c r="L867" i="11"/>
  <c r="K867" i="11"/>
  <c r="J867" i="11"/>
  <c r="I867" i="11"/>
  <c r="H867" i="11"/>
  <c r="L866" i="11"/>
  <c r="K866" i="11"/>
  <c r="J866" i="11"/>
  <c r="I866" i="11"/>
  <c r="H866" i="11"/>
  <c r="L865" i="11"/>
  <c r="K865" i="11"/>
  <c r="J865" i="11"/>
  <c r="I865" i="11"/>
  <c r="H865" i="11"/>
  <c r="L864" i="11"/>
  <c r="K864" i="11"/>
  <c r="J864" i="11"/>
  <c r="I864" i="11"/>
  <c r="H864" i="11"/>
  <c r="M863" i="11"/>
  <c r="L863" i="11"/>
  <c r="K863" i="11"/>
  <c r="J863" i="11"/>
  <c r="I863" i="11"/>
  <c r="H863" i="11"/>
  <c r="M862" i="11"/>
  <c r="L862" i="11"/>
  <c r="K862" i="11"/>
  <c r="J862" i="11"/>
  <c r="I862" i="11"/>
  <c r="H862" i="11"/>
  <c r="L861" i="11"/>
  <c r="K861" i="11"/>
  <c r="J861" i="11"/>
  <c r="I861" i="11"/>
  <c r="H861" i="11"/>
  <c r="L860" i="11"/>
  <c r="K860" i="11"/>
  <c r="J860" i="11"/>
  <c r="I860" i="11"/>
  <c r="H860" i="11"/>
  <c r="L859" i="11"/>
  <c r="K859" i="11"/>
  <c r="J859" i="11"/>
  <c r="I859" i="11"/>
  <c r="H859" i="11"/>
  <c r="L858" i="11"/>
  <c r="K858" i="11"/>
  <c r="J858" i="11"/>
  <c r="I858" i="11"/>
  <c r="H858" i="11"/>
  <c r="M857" i="11"/>
  <c r="L857" i="11"/>
  <c r="K857" i="11"/>
  <c r="J857" i="11"/>
  <c r="I857" i="11"/>
  <c r="H857" i="11"/>
  <c r="L856" i="11"/>
  <c r="K856" i="11"/>
  <c r="J856" i="11"/>
  <c r="I856" i="11"/>
  <c r="H856" i="11"/>
  <c r="L855" i="11"/>
  <c r="K855" i="11"/>
  <c r="J855" i="11"/>
  <c r="I855" i="11"/>
  <c r="H855" i="11"/>
  <c r="L854" i="11"/>
  <c r="K854" i="11"/>
  <c r="J854" i="11"/>
  <c r="I854" i="11"/>
  <c r="H854" i="11"/>
  <c r="L853" i="11"/>
  <c r="K853" i="11"/>
  <c r="J853" i="11"/>
  <c r="I853" i="11"/>
  <c r="H853" i="11"/>
  <c r="L852" i="11"/>
  <c r="K852" i="11"/>
  <c r="J852" i="11"/>
  <c r="I852" i="11"/>
  <c r="H852" i="11"/>
  <c r="L851" i="11"/>
  <c r="K851" i="11"/>
  <c r="J851" i="11"/>
  <c r="I851" i="11"/>
  <c r="H851" i="11"/>
  <c r="L850" i="11"/>
  <c r="K850" i="11"/>
  <c r="J850" i="11"/>
  <c r="I850" i="11"/>
  <c r="H850" i="11"/>
  <c r="L849" i="11"/>
  <c r="K849" i="11"/>
  <c r="J849" i="11"/>
  <c r="I849" i="11"/>
  <c r="H849" i="11"/>
  <c r="L848" i="11"/>
  <c r="K848" i="11"/>
  <c r="J848" i="11"/>
  <c r="I848" i="11"/>
  <c r="H848" i="11"/>
  <c r="L847" i="11"/>
  <c r="K847" i="11"/>
  <c r="J847" i="11"/>
  <c r="I847" i="11"/>
  <c r="H847" i="11"/>
  <c r="L846" i="11"/>
  <c r="K846" i="11"/>
  <c r="J846" i="11"/>
  <c r="I846" i="11"/>
  <c r="H846" i="11"/>
  <c r="L845" i="11"/>
  <c r="K845" i="11"/>
  <c r="J845" i="11"/>
  <c r="I845" i="11"/>
  <c r="H845" i="11"/>
  <c r="L844" i="11"/>
  <c r="K844" i="11"/>
  <c r="J844" i="11"/>
  <c r="I844" i="11"/>
  <c r="H844" i="11"/>
  <c r="L843" i="11"/>
  <c r="K843" i="11"/>
  <c r="J843" i="11"/>
  <c r="I843" i="11"/>
  <c r="H843" i="11"/>
  <c r="L842" i="11"/>
  <c r="K842" i="11"/>
  <c r="J842" i="11"/>
  <c r="I842" i="11"/>
  <c r="H842" i="11"/>
  <c r="L841" i="11"/>
  <c r="K841" i="11"/>
  <c r="J841" i="11"/>
  <c r="I841" i="11"/>
  <c r="H841" i="11"/>
  <c r="L840" i="11"/>
  <c r="K840" i="11"/>
  <c r="J840" i="11"/>
  <c r="I840" i="11"/>
  <c r="H840" i="11"/>
  <c r="L839" i="11"/>
  <c r="K839" i="11"/>
  <c r="J839" i="11"/>
  <c r="I839" i="11"/>
  <c r="H839" i="11"/>
  <c r="L838" i="11"/>
  <c r="K838" i="11"/>
  <c r="J838" i="11"/>
  <c r="I838" i="11"/>
  <c r="H838" i="11"/>
  <c r="L837" i="11"/>
  <c r="K837" i="11"/>
  <c r="J837" i="11"/>
  <c r="I837" i="11"/>
  <c r="H837" i="11"/>
  <c r="L836" i="11"/>
  <c r="K836" i="11"/>
  <c r="J836" i="11"/>
  <c r="I836" i="11"/>
  <c r="H836" i="11"/>
  <c r="L835" i="11"/>
  <c r="K835" i="11"/>
  <c r="J835" i="11"/>
  <c r="I835" i="11"/>
  <c r="H835" i="11"/>
  <c r="L834" i="11"/>
  <c r="K834" i="11"/>
  <c r="J834" i="11"/>
  <c r="I834" i="11"/>
  <c r="H834" i="11"/>
  <c r="L833" i="11"/>
  <c r="K833" i="11"/>
  <c r="J833" i="11"/>
  <c r="I833" i="11"/>
  <c r="H833" i="11"/>
  <c r="L832" i="11"/>
  <c r="K832" i="11"/>
  <c r="J832" i="11"/>
  <c r="I832" i="11"/>
  <c r="H832" i="11"/>
  <c r="L831" i="11"/>
  <c r="K831" i="11"/>
  <c r="J831" i="11"/>
  <c r="I831" i="11"/>
  <c r="H831" i="11"/>
  <c r="L830" i="11"/>
  <c r="K830" i="11"/>
  <c r="J830" i="11"/>
  <c r="I830" i="11"/>
  <c r="H830" i="11"/>
  <c r="L829" i="11"/>
  <c r="K829" i="11"/>
  <c r="J829" i="11"/>
  <c r="I829" i="11"/>
  <c r="H829" i="11"/>
  <c r="L828" i="11"/>
  <c r="K828" i="11"/>
  <c r="J828" i="11"/>
  <c r="I828" i="11"/>
  <c r="H828" i="11"/>
  <c r="L827" i="11"/>
  <c r="K827" i="11"/>
  <c r="J827" i="11"/>
  <c r="I827" i="11"/>
  <c r="H827" i="11"/>
  <c r="L826" i="11"/>
  <c r="K826" i="11"/>
  <c r="J826" i="11"/>
  <c r="I826" i="11"/>
  <c r="H826" i="11"/>
  <c r="L825" i="11"/>
  <c r="K825" i="11"/>
  <c r="J825" i="11"/>
  <c r="I825" i="11"/>
  <c r="H825" i="11"/>
  <c r="L824" i="11"/>
  <c r="K824" i="11"/>
  <c r="J824" i="11"/>
  <c r="I824" i="11"/>
  <c r="H824" i="11"/>
  <c r="L823" i="11"/>
  <c r="K823" i="11"/>
  <c r="J823" i="11"/>
  <c r="I823" i="11"/>
  <c r="H823" i="11"/>
  <c r="L822" i="11"/>
  <c r="K822" i="11"/>
  <c r="J822" i="11"/>
  <c r="I822" i="11"/>
  <c r="H822" i="11"/>
  <c r="L821" i="11"/>
  <c r="K821" i="11"/>
  <c r="J821" i="11"/>
  <c r="I821" i="11"/>
  <c r="H821" i="11"/>
  <c r="M820" i="11"/>
  <c r="L820" i="11"/>
  <c r="K820" i="11"/>
  <c r="J820" i="11"/>
  <c r="I820" i="11"/>
  <c r="H820" i="11"/>
  <c r="L819" i="11"/>
  <c r="K819" i="11"/>
  <c r="J819" i="11"/>
  <c r="I819" i="11"/>
  <c r="H819" i="11"/>
  <c r="L818" i="11"/>
  <c r="K818" i="11"/>
  <c r="J818" i="11"/>
  <c r="I818" i="11"/>
  <c r="H818" i="11"/>
  <c r="M817" i="11"/>
  <c r="L817" i="11"/>
  <c r="K817" i="11"/>
  <c r="J817" i="11"/>
  <c r="I817" i="11"/>
  <c r="H817" i="11"/>
  <c r="L816" i="11"/>
  <c r="K816" i="11"/>
  <c r="J816" i="11"/>
  <c r="I816" i="11"/>
  <c r="H816" i="11"/>
  <c r="L815" i="11"/>
  <c r="K815" i="11"/>
  <c r="J815" i="11"/>
  <c r="I815" i="11"/>
  <c r="H815" i="11"/>
  <c r="L814" i="11"/>
  <c r="K814" i="11"/>
  <c r="J814" i="11"/>
  <c r="I814" i="11"/>
  <c r="H814" i="11"/>
  <c r="L813" i="11"/>
  <c r="K813" i="11"/>
  <c r="J813" i="11"/>
  <c r="I813" i="11"/>
  <c r="H813" i="11"/>
  <c r="L812" i="11"/>
  <c r="K812" i="11"/>
  <c r="J812" i="11"/>
  <c r="I812" i="11"/>
  <c r="H812" i="11"/>
  <c r="L811" i="11"/>
  <c r="K811" i="11"/>
  <c r="J811" i="11"/>
  <c r="I811" i="11"/>
  <c r="H811" i="11"/>
  <c r="L810" i="11"/>
  <c r="K810" i="11"/>
  <c r="J810" i="11"/>
  <c r="I810" i="11"/>
  <c r="H810" i="11"/>
  <c r="L809" i="11"/>
  <c r="K809" i="11"/>
  <c r="J809" i="11"/>
  <c r="I809" i="11"/>
  <c r="H809" i="11"/>
  <c r="L808" i="11"/>
  <c r="K808" i="11"/>
  <c r="J808" i="11"/>
  <c r="I808" i="11"/>
  <c r="H808" i="11"/>
  <c r="L807" i="11"/>
  <c r="K807" i="11"/>
  <c r="J807" i="11"/>
  <c r="I807" i="11"/>
  <c r="H807" i="11"/>
  <c r="L806" i="11"/>
  <c r="K806" i="11"/>
  <c r="J806" i="11"/>
  <c r="I806" i="11"/>
  <c r="H806" i="11"/>
  <c r="L805" i="11"/>
  <c r="K805" i="11"/>
  <c r="J805" i="11"/>
  <c r="I805" i="11"/>
  <c r="H805" i="11"/>
  <c r="L804" i="11"/>
  <c r="K804" i="11"/>
  <c r="J804" i="11"/>
  <c r="I804" i="11"/>
  <c r="H804" i="11"/>
  <c r="L803" i="11"/>
  <c r="K803" i="11"/>
  <c r="J803" i="11"/>
  <c r="I803" i="11"/>
  <c r="H803" i="11"/>
  <c r="L802" i="11"/>
  <c r="K802" i="11"/>
  <c r="J802" i="11"/>
  <c r="I802" i="11"/>
  <c r="H802" i="11"/>
  <c r="L801" i="11"/>
  <c r="K801" i="11"/>
  <c r="J801" i="11"/>
  <c r="I801" i="11"/>
  <c r="H801" i="11"/>
  <c r="L800" i="11"/>
  <c r="K800" i="11"/>
  <c r="J800" i="11"/>
  <c r="I800" i="11"/>
  <c r="H800" i="11"/>
  <c r="L799" i="11"/>
  <c r="K799" i="11"/>
  <c r="J799" i="11"/>
  <c r="I799" i="11"/>
  <c r="H799" i="11"/>
  <c r="L798" i="11"/>
  <c r="K798" i="11"/>
  <c r="J798" i="11"/>
  <c r="I798" i="11"/>
  <c r="H798" i="11"/>
  <c r="L797" i="11"/>
  <c r="K797" i="11"/>
  <c r="J797" i="11"/>
  <c r="I797" i="11"/>
  <c r="H797" i="11"/>
  <c r="L796" i="11"/>
  <c r="K796" i="11"/>
  <c r="J796" i="11"/>
  <c r="I796" i="11"/>
  <c r="H796" i="11"/>
  <c r="L795" i="11"/>
  <c r="K795" i="11"/>
  <c r="J795" i="11"/>
  <c r="I795" i="11"/>
  <c r="H795" i="11"/>
  <c r="L794" i="11"/>
  <c r="K794" i="11"/>
  <c r="J794" i="11"/>
  <c r="I794" i="11"/>
  <c r="H794" i="11"/>
  <c r="L793" i="11"/>
  <c r="K793" i="11"/>
  <c r="J793" i="11"/>
  <c r="I793" i="11"/>
  <c r="H793" i="11"/>
  <c r="L792" i="11"/>
  <c r="K792" i="11"/>
  <c r="J792" i="11"/>
  <c r="I792" i="11"/>
  <c r="H792" i="11"/>
  <c r="L791" i="11"/>
  <c r="K791" i="11"/>
  <c r="J791" i="11"/>
  <c r="I791" i="11"/>
  <c r="H791" i="11"/>
  <c r="L790" i="11"/>
  <c r="K790" i="11"/>
  <c r="J790" i="11"/>
  <c r="I790" i="11"/>
  <c r="H790" i="11"/>
  <c r="L789" i="11"/>
  <c r="K789" i="11"/>
  <c r="J789" i="11"/>
  <c r="I789" i="11"/>
  <c r="H789" i="11"/>
  <c r="L788" i="11"/>
  <c r="K788" i="11"/>
  <c r="J788" i="11"/>
  <c r="I788" i="11"/>
  <c r="H788" i="11"/>
  <c r="L787" i="11"/>
  <c r="K787" i="11"/>
  <c r="J787" i="11"/>
  <c r="I787" i="11"/>
  <c r="H787" i="11"/>
  <c r="L786" i="11"/>
  <c r="K786" i="11"/>
  <c r="J786" i="11"/>
  <c r="I786" i="11"/>
  <c r="H786" i="11"/>
  <c r="L785" i="11"/>
  <c r="K785" i="11"/>
  <c r="J785" i="11"/>
  <c r="I785" i="11"/>
  <c r="H785" i="11"/>
  <c r="L784" i="11"/>
  <c r="K784" i="11"/>
  <c r="J784" i="11"/>
  <c r="I784" i="11"/>
  <c r="H784" i="11"/>
  <c r="L783" i="11"/>
  <c r="K783" i="11"/>
  <c r="J783" i="11"/>
  <c r="I783" i="11"/>
  <c r="H783" i="11"/>
  <c r="L782" i="11"/>
  <c r="K782" i="11"/>
  <c r="J782" i="11"/>
  <c r="I782" i="11"/>
  <c r="H782" i="11"/>
  <c r="L781" i="11"/>
  <c r="K781" i="11"/>
  <c r="J781" i="11"/>
  <c r="I781" i="11"/>
  <c r="H781" i="11"/>
  <c r="L780" i="11"/>
  <c r="K780" i="11"/>
  <c r="J780" i="11"/>
  <c r="I780" i="11"/>
  <c r="H780" i="11"/>
  <c r="L779" i="11"/>
  <c r="K779" i="11"/>
  <c r="J779" i="11"/>
  <c r="I779" i="11"/>
  <c r="H779" i="11"/>
  <c r="L778" i="11"/>
  <c r="K778" i="11"/>
  <c r="J778" i="11"/>
  <c r="I778" i="11"/>
  <c r="H778" i="11"/>
  <c r="L777" i="11"/>
  <c r="K777" i="11"/>
  <c r="J777" i="11"/>
  <c r="I777" i="11"/>
  <c r="H777" i="11"/>
  <c r="L776" i="11"/>
  <c r="K776" i="11"/>
  <c r="J776" i="11"/>
  <c r="I776" i="11"/>
  <c r="H776" i="11"/>
  <c r="L775" i="11"/>
  <c r="K775" i="11"/>
  <c r="J775" i="11"/>
  <c r="I775" i="11"/>
  <c r="H775" i="11"/>
  <c r="L774" i="11"/>
  <c r="K774" i="11"/>
  <c r="J774" i="11"/>
  <c r="I774" i="11"/>
  <c r="H774" i="11"/>
  <c r="L773" i="11"/>
  <c r="K773" i="11"/>
  <c r="J773" i="11"/>
  <c r="I773" i="11"/>
  <c r="H773" i="11"/>
  <c r="L772" i="11"/>
  <c r="K772" i="11"/>
  <c r="J772" i="11"/>
  <c r="I772" i="11"/>
  <c r="H772" i="11"/>
  <c r="L771" i="11"/>
  <c r="K771" i="11"/>
  <c r="J771" i="11"/>
  <c r="I771" i="11"/>
  <c r="H771" i="11"/>
  <c r="L770" i="11"/>
  <c r="K770" i="11"/>
  <c r="J770" i="11"/>
  <c r="I770" i="11"/>
  <c r="H770" i="11"/>
  <c r="L769" i="11"/>
  <c r="K769" i="11"/>
  <c r="J769" i="11"/>
  <c r="I769" i="11"/>
  <c r="H769" i="11"/>
  <c r="L768" i="11"/>
  <c r="K768" i="11"/>
  <c r="J768" i="11"/>
  <c r="I768" i="11"/>
  <c r="H768" i="11"/>
  <c r="L767" i="11"/>
  <c r="K767" i="11"/>
  <c r="J767" i="11"/>
  <c r="I767" i="11"/>
  <c r="H767" i="11"/>
  <c r="L766" i="11"/>
  <c r="K766" i="11"/>
  <c r="J766" i="11"/>
  <c r="I766" i="11"/>
  <c r="H766" i="11"/>
  <c r="L765" i="11"/>
  <c r="K765" i="11"/>
  <c r="J765" i="11"/>
  <c r="I765" i="11"/>
  <c r="H765" i="11"/>
  <c r="L764" i="11"/>
  <c r="K764" i="11"/>
  <c r="J764" i="11"/>
  <c r="I764" i="11"/>
  <c r="H764" i="11"/>
  <c r="L763" i="11"/>
  <c r="K763" i="11"/>
  <c r="J763" i="11"/>
  <c r="I763" i="11"/>
  <c r="H763" i="11"/>
  <c r="L762" i="11"/>
  <c r="K762" i="11"/>
  <c r="J762" i="11"/>
  <c r="I762" i="11"/>
  <c r="H762" i="11"/>
  <c r="L761" i="11"/>
  <c r="K761" i="11"/>
  <c r="J761" i="11"/>
  <c r="I761" i="11"/>
  <c r="H761" i="11"/>
  <c r="L760" i="11"/>
  <c r="K760" i="11"/>
  <c r="J760" i="11"/>
  <c r="I760" i="11"/>
  <c r="H760" i="11"/>
  <c r="L759" i="11"/>
  <c r="K759" i="11"/>
  <c r="J759" i="11"/>
  <c r="I759" i="11"/>
  <c r="H759" i="11"/>
  <c r="L758" i="11"/>
  <c r="K758" i="11"/>
  <c r="J758" i="11"/>
  <c r="I758" i="11"/>
  <c r="H758" i="11"/>
  <c r="L757" i="11"/>
  <c r="K757" i="11"/>
  <c r="J757" i="11"/>
  <c r="I757" i="11"/>
  <c r="H757" i="11"/>
  <c r="L756" i="11"/>
  <c r="K756" i="11"/>
  <c r="J756" i="11"/>
  <c r="I756" i="11"/>
  <c r="H756" i="11"/>
  <c r="L755" i="11"/>
  <c r="K755" i="11"/>
  <c r="J755" i="11"/>
  <c r="I755" i="11"/>
  <c r="H755" i="11"/>
  <c r="L754" i="11"/>
  <c r="K754" i="11"/>
  <c r="J754" i="11"/>
  <c r="I754" i="11"/>
  <c r="H754" i="11"/>
  <c r="L753" i="11"/>
  <c r="K753" i="11"/>
  <c r="J753" i="11"/>
  <c r="I753" i="11"/>
  <c r="H753" i="11"/>
  <c r="L752" i="11"/>
  <c r="K752" i="11"/>
  <c r="J752" i="11"/>
  <c r="I752" i="11"/>
  <c r="H752" i="11"/>
  <c r="L751" i="11"/>
  <c r="K751" i="11"/>
  <c r="J751" i="11"/>
  <c r="I751" i="11"/>
  <c r="H751" i="11"/>
  <c r="L750" i="11"/>
  <c r="K750" i="11"/>
  <c r="J750" i="11"/>
  <c r="I750" i="11"/>
  <c r="H750" i="11"/>
  <c r="L749" i="11"/>
  <c r="K749" i="11"/>
  <c r="J749" i="11"/>
  <c r="I749" i="11"/>
  <c r="H749" i="11"/>
  <c r="L748" i="11"/>
  <c r="K748" i="11"/>
  <c r="J748" i="11"/>
  <c r="I748" i="11"/>
  <c r="H748" i="11"/>
  <c r="L747" i="11"/>
  <c r="K747" i="11"/>
  <c r="J747" i="11"/>
  <c r="I747" i="11"/>
  <c r="H747" i="11"/>
  <c r="L746" i="11"/>
  <c r="K746" i="11"/>
  <c r="J746" i="11"/>
  <c r="I746" i="11"/>
  <c r="H746" i="11"/>
  <c r="L745" i="11"/>
  <c r="K745" i="11"/>
  <c r="J745" i="11"/>
  <c r="I745" i="11"/>
  <c r="H745" i="11"/>
  <c r="L744" i="11"/>
  <c r="K744" i="11"/>
  <c r="J744" i="11"/>
  <c r="I744" i="11"/>
  <c r="H744" i="11"/>
  <c r="L743" i="11"/>
  <c r="K743" i="11"/>
  <c r="J743" i="11"/>
  <c r="I743" i="11"/>
  <c r="H743" i="11"/>
  <c r="L742" i="11"/>
  <c r="K742" i="11"/>
  <c r="J742" i="11"/>
  <c r="I742" i="11"/>
  <c r="H742" i="11"/>
  <c r="L741" i="11"/>
  <c r="K741" i="11"/>
  <c r="J741" i="11"/>
  <c r="I741" i="11"/>
  <c r="H741" i="11"/>
  <c r="L740" i="11"/>
  <c r="K740" i="11"/>
  <c r="J740" i="11"/>
  <c r="I740" i="11"/>
  <c r="H740" i="11"/>
  <c r="L739" i="11"/>
  <c r="K739" i="11"/>
  <c r="J739" i="11"/>
  <c r="I739" i="11"/>
  <c r="H739" i="11"/>
  <c r="L738" i="11"/>
  <c r="K738" i="11"/>
  <c r="J738" i="11"/>
  <c r="I738" i="11"/>
  <c r="H738" i="11"/>
  <c r="L737" i="11"/>
  <c r="K737" i="11"/>
  <c r="J737" i="11"/>
  <c r="I737" i="11"/>
  <c r="H737" i="11"/>
  <c r="L736" i="11"/>
  <c r="K736" i="11"/>
  <c r="J736" i="11"/>
  <c r="I736" i="11"/>
  <c r="H736" i="11"/>
  <c r="L735" i="11"/>
  <c r="K735" i="11"/>
  <c r="J735" i="11"/>
  <c r="I735" i="11"/>
  <c r="H735" i="11"/>
  <c r="L734" i="11"/>
  <c r="K734" i="11"/>
  <c r="J734" i="11"/>
  <c r="I734" i="11"/>
  <c r="H734" i="11"/>
  <c r="L733" i="11"/>
  <c r="K733" i="11"/>
  <c r="J733" i="11"/>
  <c r="I733" i="11"/>
  <c r="H733" i="11"/>
  <c r="M732" i="11"/>
  <c r="L732" i="11"/>
  <c r="K732" i="11"/>
  <c r="J732" i="11"/>
  <c r="I732" i="11"/>
  <c r="H732" i="11"/>
  <c r="L731" i="11"/>
  <c r="K731" i="11"/>
  <c r="J731" i="11"/>
  <c r="I731" i="11"/>
  <c r="H731" i="11"/>
  <c r="L730" i="11"/>
  <c r="K730" i="11"/>
  <c r="J730" i="11"/>
  <c r="I730" i="11"/>
  <c r="H730" i="11"/>
  <c r="L729" i="11"/>
  <c r="K729" i="11"/>
  <c r="J729" i="11"/>
  <c r="I729" i="11"/>
  <c r="H729" i="11"/>
  <c r="L728" i="11"/>
  <c r="K728" i="11"/>
  <c r="J728" i="11"/>
  <c r="I728" i="11"/>
  <c r="H728" i="11"/>
  <c r="L727" i="11"/>
  <c r="K727" i="11"/>
  <c r="J727" i="11"/>
  <c r="I727" i="11"/>
  <c r="H727" i="11"/>
  <c r="L726" i="11"/>
  <c r="K726" i="11"/>
  <c r="J726" i="11"/>
  <c r="I726" i="11"/>
  <c r="H726" i="11"/>
  <c r="L725" i="11"/>
  <c r="K725" i="11"/>
  <c r="J725" i="11"/>
  <c r="I725" i="11"/>
  <c r="H725" i="11"/>
  <c r="L724" i="11"/>
  <c r="K724" i="11"/>
  <c r="J724" i="11"/>
  <c r="I724" i="11"/>
  <c r="H724" i="11"/>
  <c r="L723" i="11"/>
  <c r="K723" i="11"/>
  <c r="J723" i="11"/>
  <c r="I723" i="11"/>
  <c r="H723" i="11"/>
  <c r="L722" i="11"/>
  <c r="K722" i="11"/>
  <c r="J722" i="11"/>
  <c r="I722" i="11"/>
  <c r="H722" i="11"/>
  <c r="L721" i="11"/>
  <c r="K721" i="11"/>
  <c r="J721" i="11"/>
  <c r="I721" i="11"/>
  <c r="H721" i="11"/>
  <c r="L720" i="11"/>
  <c r="K720" i="11"/>
  <c r="J720" i="11"/>
  <c r="I720" i="11"/>
  <c r="H720" i="11"/>
  <c r="L719" i="11"/>
  <c r="K719" i="11"/>
  <c r="J719" i="11"/>
  <c r="I719" i="11"/>
  <c r="H719" i="11"/>
  <c r="L718" i="11"/>
  <c r="K718" i="11"/>
  <c r="J718" i="11"/>
  <c r="I718" i="11"/>
  <c r="H718" i="11"/>
  <c r="L717" i="11"/>
  <c r="K717" i="11"/>
  <c r="J717" i="11"/>
  <c r="I717" i="11"/>
  <c r="H717" i="11"/>
  <c r="L716" i="11"/>
  <c r="K716" i="11"/>
  <c r="J716" i="11"/>
  <c r="I716" i="11"/>
  <c r="H716" i="11"/>
  <c r="L715" i="11"/>
  <c r="K715" i="11"/>
  <c r="J715" i="11"/>
  <c r="I715" i="11"/>
  <c r="H715" i="11"/>
  <c r="L714" i="11"/>
  <c r="K714" i="11"/>
  <c r="J714" i="11"/>
  <c r="I714" i="11"/>
  <c r="H714" i="11"/>
  <c r="L713" i="11"/>
  <c r="K713" i="11"/>
  <c r="J713" i="11"/>
  <c r="I713" i="11"/>
  <c r="H713" i="11"/>
  <c r="L712" i="11"/>
  <c r="K712" i="11"/>
  <c r="J712" i="11"/>
  <c r="I712" i="11"/>
  <c r="H712" i="11"/>
  <c r="L711" i="11"/>
  <c r="K711" i="11"/>
  <c r="J711" i="11"/>
  <c r="I711" i="11"/>
  <c r="H711" i="11"/>
  <c r="L710" i="11"/>
  <c r="K710" i="11"/>
  <c r="J710" i="11"/>
  <c r="I710" i="11"/>
  <c r="H710" i="11"/>
  <c r="L709" i="11"/>
  <c r="K709" i="11"/>
  <c r="J709" i="11"/>
  <c r="I709" i="11"/>
  <c r="H709" i="11"/>
  <c r="L708" i="11"/>
  <c r="K708" i="11"/>
  <c r="J708" i="11"/>
  <c r="I708" i="11"/>
  <c r="H708" i="11"/>
  <c r="L707" i="11"/>
  <c r="K707" i="11"/>
  <c r="J707" i="11"/>
  <c r="I707" i="11"/>
  <c r="H707" i="11"/>
  <c r="L706" i="11"/>
  <c r="K706" i="11"/>
  <c r="J706" i="11"/>
  <c r="I706" i="11"/>
  <c r="H706" i="11"/>
  <c r="L705" i="11"/>
  <c r="K705" i="11"/>
  <c r="J705" i="11"/>
  <c r="I705" i="11"/>
  <c r="H705" i="11"/>
  <c r="L704" i="11"/>
  <c r="K704" i="11"/>
  <c r="J704" i="11"/>
  <c r="I704" i="11"/>
  <c r="H704" i="11"/>
  <c r="L703" i="11"/>
  <c r="K703" i="11"/>
  <c r="J703" i="11"/>
  <c r="I703" i="11"/>
  <c r="H703" i="11"/>
  <c r="L702" i="11"/>
  <c r="K702" i="11"/>
  <c r="J702" i="11"/>
  <c r="I702" i="11"/>
  <c r="H702" i="11"/>
  <c r="L701" i="11"/>
  <c r="K701" i="11"/>
  <c r="J701" i="11"/>
  <c r="I701" i="11"/>
  <c r="H701" i="11"/>
  <c r="L700" i="11"/>
  <c r="K700" i="11"/>
  <c r="J700" i="11"/>
  <c r="I700" i="11"/>
  <c r="H700" i="11"/>
  <c r="L699" i="11"/>
  <c r="K699" i="11"/>
  <c r="J699" i="11"/>
  <c r="I699" i="11"/>
  <c r="H699" i="11"/>
  <c r="L698" i="11"/>
  <c r="K698" i="11"/>
  <c r="J698" i="11"/>
  <c r="I698" i="11"/>
  <c r="H698" i="11"/>
  <c r="L697" i="11"/>
  <c r="K697" i="11"/>
  <c r="J697" i="11"/>
  <c r="I697" i="11"/>
  <c r="H697" i="11"/>
  <c r="L696" i="11"/>
  <c r="K696" i="11"/>
  <c r="J696" i="11"/>
  <c r="I696" i="11"/>
  <c r="H696" i="11"/>
  <c r="L695" i="11"/>
  <c r="K695" i="11"/>
  <c r="J695" i="11"/>
  <c r="I695" i="11"/>
  <c r="H695" i="11"/>
  <c r="L694" i="11"/>
  <c r="K694" i="11"/>
  <c r="J694" i="11"/>
  <c r="I694" i="11"/>
  <c r="H694" i="11"/>
  <c r="L693" i="11"/>
  <c r="K693" i="11"/>
  <c r="J693" i="11"/>
  <c r="I693" i="11"/>
  <c r="H693" i="11"/>
  <c r="L692" i="11"/>
  <c r="K692" i="11"/>
  <c r="J692" i="11"/>
  <c r="I692" i="11"/>
  <c r="H692" i="11"/>
  <c r="L691" i="11"/>
  <c r="K691" i="11"/>
  <c r="J691" i="11"/>
  <c r="I691" i="11"/>
  <c r="H691" i="11"/>
  <c r="L690" i="11"/>
  <c r="K690" i="11"/>
  <c r="J690" i="11"/>
  <c r="I690" i="11"/>
  <c r="H690" i="11"/>
  <c r="L689" i="11"/>
  <c r="K689" i="11"/>
  <c r="J689" i="11"/>
  <c r="I689" i="11"/>
  <c r="H689" i="11"/>
  <c r="M688" i="11"/>
  <c r="L688" i="11"/>
  <c r="K688" i="11"/>
  <c r="J688" i="11"/>
  <c r="I688" i="11"/>
  <c r="H688" i="11"/>
  <c r="M687" i="11"/>
  <c r="L687" i="11"/>
  <c r="K687" i="11"/>
  <c r="J687" i="11"/>
  <c r="I687" i="11"/>
  <c r="H687" i="11"/>
  <c r="M686" i="11"/>
  <c r="L686" i="11"/>
  <c r="K686" i="11"/>
  <c r="J686" i="11"/>
  <c r="I686" i="11"/>
  <c r="H686" i="11"/>
  <c r="L685" i="11"/>
  <c r="K685" i="11"/>
  <c r="J685" i="11"/>
  <c r="I685" i="11"/>
  <c r="H685" i="11"/>
  <c r="L684" i="11"/>
  <c r="K684" i="11"/>
  <c r="J684" i="11"/>
  <c r="I684" i="11"/>
  <c r="H684" i="11"/>
  <c r="L683" i="11"/>
  <c r="K683" i="11"/>
  <c r="J683" i="11"/>
  <c r="I683" i="11"/>
  <c r="H683" i="11"/>
  <c r="L682" i="11"/>
  <c r="K682" i="11"/>
  <c r="J682" i="11"/>
  <c r="I682" i="11"/>
  <c r="H682" i="11"/>
  <c r="L681" i="11"/>
  <c r="K681" i="11"/>
  <c r="J681" i="11"/>
  <c r="I681" i="11"/>
  <c r="H681" i="11"/>
  <c r="L680" i="11"/>
  <c r="K680" i="11"/>
  <c r="J680" i="11"/>
  <c r="I680" i="11"/>
  <c r="H680" i="11"/>
  <c r="L679" i="11"/>
  <c r="K679" i="11"/>
  <c r="J679" i="11"/>
  <c r="I679" i="11"/>
  <c r="H679" i="11"/>
  <c r="L678" i="11"/>
  <c r="K678" i="11"/>
  <c r="J678" i="11"/>
  <c r="I678" i="11"/>
  <c r="H678" i="11"/>
  <c r="L677" i="11"/>
  <c r="K677" i="11"/>
  <c r="J677" i="11"/>
  <c r="I677" i="11"/>
  <c r="H677" i="11"/>
  <c r="L676" i="11"/>
  <c r="K676" i="11"/>
  <c r="J676" i="11"/>
  <c r="I676" i="11"/>
  <c r="H676" i="11"/>
  <c r="L675" i="11"/>
  <c r="K675" i="11"/>
  <c r="J675" i="11"/>
  <c r="I675" i="11"/>
  <c r="H675" i="11"/>
  <c r="L674" i="11"/>
  <c r="K674" i="11"/>
  <c r="J674" i="11"/>
  <c r="I674" i="11"/>
  <c r="H674" i="11"/>
  <c r="M673" i="11"/>
  <c r="L673" i="11"/>
  <c r="K673" i="11"/>
  <c r="J673" i="11"/>
  <c r="I673" i="11"/>
  <c r="H673" i="11"/>
  <c r="M672" i="11"/>
  <c r="L672" i="11"/>
  <c r="K672" i="11"/>
  <c r="J672" i="11"/>
  <c r="I672" i="11"/>
  <c r="H672" i="11"/>
  <c r="M671" i="11"/>
  <c r="L671" i="11"/>
  <c r="K671" i="11"/>
  <c r="J671" i="11"/>
  <c r="I671" i="11"/>
  <c r="H671" i="11"/>
  <c r="L670" i="11"/>
  <c r="K670" i="11"/>
  <c r="J670" i="11"/>
  <c r="I670" i="11"/>
  <c r="H670" i="11"/>
  <c r="L669" i="11"/>
  <c r="K669" i="11"/>
  <c r="J669" i="11"/>
  <c r="I669" i="11"/>
  <c r="H669" i="11"/>
  <c r="L668" i="11"/>
  <c r="K668" i="11"/>
  <c r="J668" i="11"/>
  <c r="I668" i="11"/>
  <c r="H668" i="11"/>
  <c r="L667" i="11"/>
  <c r="K667" i="11"/>
  <c r="J667" i="11"/>
  <c r="I667" i="11"/>
  <c r="H667" i="11"/>
  <c r="L666" i="11"/>
  <c r="K666" i="11"/>
  <c r="J666" i="11"/>
  <c r="I666" i="11"/>
  <c r="H666" i="11"/>
  <c r="L665" i="11"/>
  <c r="K665" i="11"/>
  <c r="J665" i="11"/>
  <c r="I665" i="11"/>
  <c r="H665" i="11"/>
  <c r="L664" i="11"/>
  <c r="K664" i="11"/>
  <c r="J664" i="11"/>
  <c r="I664" i="11"/>
  <c r="H664" i="11"/>
  <c r="L663" i="11"/>
  <c r="K663" i="11"/>
  <c r="J663" i="11"/>
  <c r="I663" i="11"/>
  <c r="H663" i="11"/>
  <c r="L662" i="11"/>
  <c r="K662" i="11"/>
  <c r="J662" i="11"/>
  <c r="I662" i="11"/>
  <c r="H662" i="11"/>
  <c r="L661" i="11"/>
  <c r="K661" i="11"/>
  <c r="J661" i="11"/>
  <c r="I661" i="11"/>
  <c r="H661" i="11"/>
  <c r="L660" i="11"/>
  <c r="K660" i="11"/>
  <c r="J660" i="11"/>
  <c r="I660" i="11"/>
  <c r="H660" i="11"/>
  <c r="L659" i="11"/>
  <c r="K659" i="11"/>
  <c r="J659" i="11"/>
  <c r="I659" i="11"/>
  <c r="H659" i="11"/>
  <c r="L658" i="11"/>
  <c r="K658" i="11"/>
  <c r="J658" i="11"/>
  <c r="I658" i="11"/>
  <c r="H658" i="11"/>
  <c r="L657" i="11"/>
  <c r="K657" i="11"/>
  <c r="J657" i="11"/>
  <c r="I657" i="11"/>
  <c r="H657" i="11"/>
  <c r="L656" i="11"/>
  <c r="K656" i="11"/>
  <c r="J656" i="11"/>
  <c r="I656" i="11"/>
  <c r="H656" i="11"/>
  <c r="M655" i="11"/>
  <c r="L655" i="11"/>
  <c r="K655" i="11"/>
  <c r="J655" i="11"/>
  <c r="I655" i="11"/>
  <c r="H655" i="11"/>
  <c r="L654" i="11"/>
  <c r="K654" i="11"/>
  <c r="J654" i="11"/>
  <c r="I654" i="11"/>
  <c r="H654" i="11"/>
  <c r="L653" i="11"/>
  <c r="K653" i="11"/>
  <c r="J653" i="11"/>
  <c r="I653" i="11"/>
  <c r="H653" i="11"/>
  <c r="L652" i="11"/>
  <c r="K652" i="11"/>
  <c r="J652" i="11"/>
  <c r="I652" i="11"/>
  <c r="H652" i="11"/>
  <c r="M651" i="11"/>
  <c r="L651" i="11"/>
  <c r="K651" i="11"/>
  <c r="J651" i="11"/>
  <c r="I651" i="11"/>
  <c r="H651" i="11"/>
  <c r="L650" i="11"/>
  <c r="K650" i="11"/>
  <c r="J650" i="11"/>
  <c r="I650" i="11"/>
  <c r="H650" i="11"/>
  <c r="L649" i="11"/>
  <c r="K649" i="11"/>
  <c r="J649" i="11"/>
  <c r="I649" i="11"/>
  <c r="H649" i="11"/>
  <c r="L648" i="11"/>
  <c r="K648" i="11"/>
  <c r="J648" i="11"/>
  <c r="I648" i="11"/>
  <c r="H648" i="11"/>
  <c r="L647" i="11"/>
  <c r="K647" i="11"/>
  <c r="J647" i="11"/>
  <c r="I647" i="11"/>
  <c r="H647" i="11"/>
  <c r="L646" i="11"/>
  <c r="K646" i="11"/>
  <c r="J646" i="11"/>
  <c r="I646" i="11"/>
  <c r="H646" i="11"/>
  <c r="L645" i="11"/>
  <c r="K645" i="11"/>
  <c r="J645" i="11"/>
  <c r="I645" i="11"/>
  <c r="H645" i="11"/>
  <c r="L644" i="11"/>
  <c r="K644" i="11"/>
  <c r="J644" i="11"/>
  <c r="I644" i="11"/>
  <c r="H644" i="11"/>
  <c r="L643" i="11"/>
  <c r="K643" i="11"/>
  <c r="J643" i="11"/>
  <c r="I643" i="11"/>
  <c r="H643" i="11"/>
  <c r="L642" i="11"/>
  <c r="K642" i="11"/>
  <c r="J642" i="11"/>
  <c r="I642" i="11"/>
  <c r="H642" i="11"/>
  <c r="L641" i="11"/>
  <c r="K641" i="11"/>
  <c r="J641" i="11"/>
  <c r="I641" i="11"/>
  <c r="H641" i="11"/>
  <c r="L640" i="11"/>
  <c r="K640" i="11"/>
  <c r="J640" i="11"/>
  <c r="I640" i="11"/>
  <c r="H640" i="11"/>
  <c r="L639" i="11"/>
  <c r="K639" i="11"/>
  <c r="J639" i="11"/>
  <c r="I639" i="11"/>
  <c r="H639" i="11"/>
  <c r="L638" i="11"/>
  <c r="K638" i="11"/>
  <c r="J638" i="11"/>
  <c r="I638" i="11"/>
  <c r="H638" i="11"/>
  <c r="L637" i="11"/>
  <c r="K637" i="11"/>
  <c r="J637" i="11"/>
  <c r="I637" i="11"/>
  <c r="H637" i="11"/>
  <c r="L636" i="11"/>
  <c r="K636" i="11"/>
  <c r="J636" i="11"/>
  <c r="I636" i="11"/>
  <c r="H636" i="11"/>
  <c r="L635" i="11"/>
  <c r="K635" i="11"/>
  <c r="J635" i="11"/>
  <c r="I635" i="11"/>
  <c r="H635" i="11"/>
  <c r="L634" i="11"/>
  <c r="K634" i="11"/>
  <c r="J634" i="11"/>
  <c r="I634" i="11"/>
  <c r="H634" i="11"/>
  <c r="L633" i="11"/>
  <c r="K633" i="11"/>
  <c r="J633" i="11"/>
  <c r="I633" i="11"/>
  <c r="H633" i="11"/>
  <c r="L632" i="11"/>
  <c r="K632" i="11"/>
  <c r="J632" i="11"/>
  <c r="I632" i="11"/>
  <c r="H632" i="11"/>
  <c r="L631" i="11"/>
  <c r="K631" i="11"/>
  <c r="J631" i="11"/>
  <c r="I631" i="11"/>
  <c r="H631" i="11"/>
  <c r="L630" i="11"/>
  <c r="K630" i="11"/>
  <c r="J630" i="11"/>
  <c r="I630" i="11"/>
  <c r="H630" i="11"/>
  <c r="L629" i="11"/>
  <c r="K629" i="11"/>
  <c r="J629" i="11"/>
  <c r="I629" i="11"/>
  <c r="H629" i="11"/>
  <c r="L628" i="11"/>
  <c r="K628" i="11"/>
  <c r="J628" i="11"/>
  <c r="I628" i="11"/>
  <c r="H628" i="11"/>
  <c r="L627" i="11"/>
  <c r="K627" i="11"/>
  <c r="J627" i="11"/>
  <c r="I627" i="11"/>
  <c r="H627" i="11"/>
  <c r="L626" i="11"/>
  <c r="K626" i="11"/>
  <c r="J626" i="11"/>
  <c r="I626" i="11"/>
  <c r="H626" i="11"/>
  <c r="M625" i="11"/>
  <c r="L625" i="11"/>
  <c r="K625" i="11"/>
  <c r="J625" i="11"/>
  <c r="I625" i="11"/>
  <c r="H625" i="11"/>
  <c r="M624" i="11"/>
  <c r="L624" i="11"/>
  <c r="K624" i="11"/>
  <c r="J624" i="11"/>
  <c r="I624" i="11"/>
  <c r="H624" i="11"/>
  <c r="M623" i="11"/>
  <c r="L623" i="11"/>
  <c r="K623" i="11"/>
  <c r="J623" i="11"/>
  <c r="I623" i="11"/>
  <c r="H623" i="11"/>
  <c r="M622" i="11"/>
  <c r="L622" i="11"/>
  <c r="K622" i="11"/>
  <c r="J622" i="11"/>
  <c r="I622" i="11"/>
  <c r="H622" i="11"/>
  <c r="M621" i="11"/>
  <c r="L621" i="11"/>
  <c r="K621" i="11"/>
  <c r="J621" i="11"/>
  <c r="I621" i="11"/>
  <c r="H621" i="11"/>
  <c r="L620" i="11"/>
  <c r="K620" i="11"/>
  <c r="J620" i="11"/>
  <c r="I620" i="11"/>
  <c r="H620" i="11"/>
  <c r="L619" i="11"/>
  <c r="K619" i="11"/>
  <c r="J619" i="11"/>
  <c r="I619" i="11"/>
  <c r="H619" i="11"/>
  <c r="L618" i="11"/>
  <c r="K618" i="11"/>
  <c r="J618" i="11"/>
  <c r="I618" i="11"/>
  <c r="H618" i="11"/>
  <c r="L617" i="11"/>
  <c r="K617" i="11"/>
  <c r="J617" i="11"/>
  <c r="I617" i="11"/>
  <c r="H617" i="11"/>
  <c r="L616" i="11"/>
  <c r="K616" i="11"/>
  <c r="J616" i="11"/>
  <c r="I616" i="11"/>
  <c r="H616" i="11"/>
  <c r="L615" i="11"/>
  <c r="K615" i="11"/>
  <c r="J615" i="11"/>
  <c r="I615" i="11"/>
  <c r="H615" i="11"/>
  <c r="M614" i="11"/>
  <c r="L614" i="11"/>
  <c r="K614" i="11"/>
  <c r="J614" i="11"/>
  <c r="I614" i="11"/>
  <c r="H614" i="11"/>
  <c r="L613" i="11"/>
  <c r="K613" i="11"/>
  <c r="J613" i="11"/>
  <c r="I613" i="11"/>
  <c r="H613" i="11"/>
  <c r="L612" i="11"/>
  <c r="K612" i="11"/>
  <c r="J612" i="11"/>
  <c r="I612" i="11"/>
  <c r="H612" i="11"/>
  <c r="L611" i="11"/>
  <c r="K611" i="11"/>
  <c r="J611" i="11"/>
  <c r="I611" i="11"/>
  <c r="H611" i="11"/>
  <c r="L610" i="11"/>
  <c r="K610" i="11"/>
  <c r="J610" i="11"/>
  <c r="I610" i="11"/>
  <c r="H610" i="11"/>
  <c r="L609" i="11"/>
  <c r="K609" i="11"/>
  <c r="J609" i="11"/>
  <c r="I609" i="11"/>
  <c r="H609" i="11"/>
  <c r="L608" i="11"/>
  <c r="K608" i="11"/>
  <c r="J608" i="11"/>
  <c r="I608" i="11"/>
  <c r="H608" i="11"/>
  <c r="L607" i="11"/>
  <c r="K607" i="11"/>
  <c r="J607" i="11"/>
  <c r="I607" i="11"/>
  <c r="H607" i="11"/>
  <c r="L606" i="11"/>
  <c r="K606" i="11"/>
  <c r="J606" i="11"/>
  <c r="I606" i="11"/>
  <c r="H606" i="11"/>
  <c r="L605" i="11"/>
  <c r="K605" i="11"/>
  <c r="J605" i="11"/>
  <c r="I605" i="11"/>
  <c r="H605" i="11"/>
  <c r="L604" i="11"/>
  <c r="K604" i="11"/>
  <c r="J604" i="11"/>
  <c r="I604" i="11"/>
  <c r="H604" i="11"/>
  <c r="M603" i="11"/>
  <c r="L603" i="11"/>
  <c r="K603" i="11"/>
  <c r="J603" i="11"/>
  <c r="I603" i="11"/>
  <c r="H603" i="11"/>
  <c r="L602" i="11"/>
  <c r="K602" i="11"/>
  <c r="J602" i="11"/>
  <c r="I602" i="11"/>
  <c r="H602" i="11"/>
  <c r="L601" i="11"/>
  <c r="K601" i="11"/>
  <c r="J601" i="11"/>
  <c r="I601" i="11"/>
  <c r="H601" i="11"/>
  <c r="L600" i="11"/>
  <c r="K600" i="11"/>
  <c r="J600" i="11"/>
  <c r="I600" i="11"/>
  <c r="H600" i="11"/>
  <c r="L599" i="11"/>
  <c r="K599" i="11"/>
  <c r="J599" i="11"/>
  <c r="I599" i="11"/>
  <c r="H599" i="11"/>
  <c r="L598" i="11"/>
  <c r="K598" i="11"/>
  <c r="J598" i="11"/>
  <c r="I598" i="11"/>
  <c r="H598" i="11"/>
  <c r="L597" i="11"/>
  <c r="K597" i="11"/>
  <c r="J597" i="11"/>
  <c r="I597" i="11"/>
  <c r="H597" i="11"/>
  <c r="L596" i="11"/>
  <c r="K596" i="11"/>
  <c r="J596" i="11"/>
  <c r="I596" i="11"/>
  <c r="H596" i="11"/>
  <c r="L595" i="11"/>
  <c r="K595" i="11"/>
  <c r="J595" i="11"/>
  <c r="I595" i="11"/>
  <c r="H595" i="11"/>
  <c r="L594" i="11"/>
  <c r="K594" i="11"/>
  <c r="J594" i="11"/>
  <c r="I594" i="11"/>
  <c r="H594" i="11"/>
  <c r="L593" i="11"/>
  <c r="K593" i="11"/>
  <c r="J593" i="11"/>
  <c r="I593" i="11"/>
  <c r="H593" i="11"/>
  <c r="L592" i="11"/>
  <c r="K592" i="11"/>
  <c r="J592" i="11"/>
  <c r="I592" i="11"/>
  <c r="H592" i="11"/>
  <c r="L591" i="11"/>
  <c r="K591" i="11"/>
  <c r="J591" i="11"/>
  <c r="I591" i="11"/>
  <c r="H591" i="11"/>
  <c r="L590" i="11"/>
  <c r="K590" i="11"/>
  <c r="J590" i="11"/>
  <c r="I590" i="11"/>
  <c r="H590" i="11"/>
  <c r="L589" i="11"/>
  <c r="K589" i="11"/>
  <c r="J589" i="11"/>
  <c r="I589" i="11"/>
  <c r="H589" i="11"/>
  <c r="L588" i="11"/>
  <c r="K588" i="11"/>
  <c r="J588" i="11"/>
  <c r="I588" i="11"/>
  <c r="H588" i="11"/>
  <c r="L587" i="11"/>
  <c r="K587" i="11"/>
  <c r="J587" i="11"/>
  <c r="I587" i="11"/>
  <c r="H587" i="11"/>
  <c r="L586" i="11"/>
  <c r="K586" i="11"/>
  <c r="J586" i="11"/>
  <c r="I586" i="11"/>
  <c r="H586" i="11"/>
  <c r="L585" i="11"/>
  <c r="K585" i="11"/>
  <c r="J585" i="11"/>
  <c r="I585" i="11"/>
  <c r="H585" i="11"/>
  <c r="L584" i="11"/>
  <c r="K584" i="11"/>
  <c r="J584" i="11"/>
  <c r="I584" i="11"/>
  <c r="H584" i="11"/>
  <c r="L583" i="11"/>
  <c r="K583" i="11"/>
  <c r="J583" i="11"/>
  <c r="I583" i="11"/>
  <c r="H583" i="11"/>
  <c r="L582" i="11"/>
  <c r="K582" i="11"/>
  <c r="J582" i="11"/>
  <c r="I582" i="11"/>
  <c r="H582" i="11"/>
  <c r="L581" i="11"/>
  <c r="K581" i="11"/>
  <c r="J581" i="11"/>
  <c r="I581" i="11"/>
  <c r="H581" i="11"/>
  <c r="L580" i="11"/>
  <c r="K580" i="11"/>
  <c r="J580" i="11"/>
  <c r="I580" i="11"/>
  <c r="H580" i="11"/>
  <c r="L579" i="11"/>
  <c r="K579" i="11"/>
  <c r="J579" i="11"/>
  <c r="I579" i="11"/>
  <c r="H579" i="11"/>
  <c r="L578" i="11"/>
  <c r="K578" i="11"/>
  <c r="J578" i="11"/>
  <c r="I578" i="11"/>
  <c r="H578" i="11"/>
  <c r="L577" i="11"/>
  <c r="K577" i="11"/>
  <c r="J577" i="11"/>
  <c r="I577" i="11"/>
  <c r="H577" i="11"/>
  <c r="L576" i="11"/>
  <c r="K576" i="11"/>
  <c r="J576" i="11"/>
  <c r="I576" i="11"/>
  <c r="H576" i="11"/>
  <c r="L575" i="11"/>
  <c r="K575" i="11"/>
  <c r="J575" i="11"/>
  <c r="I575" i="11"/>
  <c r="H575" i="11"/>
  <c r="L574" i="11"/>
  <c r="K574" i="11"/>
  <c r="J574" i="11"/>
  <c r="I574" i="11"/>
  <c r="H574" i="11"/>
  <c r="L573" i="11"/>
  <c r="K573" i="11"/>
  <c r="J573" i="11"/>
  <c r="I573" i="11"/>
  <c r="H573" i="11"/>
  <c r="L572" i="11"/>
  <c r="K572" i="11"/>
  <c r="J572" i="11"/>
  <c r="I572" i="11"/>
  <c r="H572" i="11"/>
  <c r="L571" i="11"/>
  <c r="K571" i="11"/>
  <c r="J571" i="11"/>
  <c r="I571" i="11"/>
  <c r="H571" i="11"/>
  <c r="L570" i="11"/>
  <c r="K570" i="11"/>
  <c r="J570" i="11"/>
  <c r="I570" i="11"/>
  <c r="H570" i="11"/>
  <c r="L569" i="11"/>
  <c r="K569" i="11"/>
  <c r="J569" i="11"/>
  <c r="I569" i="11"/>
  <c r="H569" i="11"/>
  <c r="L568" i="11"/>
  <c r="K568" i="11"/>
  <c r="J568" i="11"/>
  <c r="I568" i="11"/>
  <c r="H568" i="11"/>
  <c r="L567" i="11"/>
  <c r="K567" i="11"/>
  <c r="J567" i="11"/>
  <c r="I567" i="11"/>
  <c r="H567" i="11"/>
  <c r="L566" i="11"/>
  <c r="K566" i="11"/>
  <c r="J566" i="11"/>
  <c r="I566" i="11"/>
  <c r="H566" i="11"/>
  <c r="L565" i="11"/>
  <c r="K565" i="11"/>
  <c r="J565" i="11"/>
  <c r="I565" i="11"/>
  <c r="H565" i="11"/>
  <c r="L564" i="11"/>
  <c r="K564" i="11"/>
  <c r="J564" i="11"/>
  <c r="I564" i="11"/>
  <c r="H564" i="11"/>
  <c r="L563" i="11"/>
  <c r="K563" i="11"/>
  <c r="J563" i="11"/>
  <c r="I563" i="11"/>
  <c r="H563" i="11"/>
  <c r="L562" i="11"/>
  <c r="K562" i="11"/>
  <c r="J562" i="11"/>
  <c r="I562" i="11"/>
  <c r="H562" i="11"/>
  <c r="L561" i="11"/>
  <c r="K561" i="11"/>
  <c r="J561" i="11"/>
  <c r="I561" i="11"/>
  <c r="H561" i="11"/>
  <c r="L560" i="11"/>
  <c r="K560" i="11"/>
  <c r="J560" i="11"/>
  <c r="I560" i="11"/>
  <c r="H560" i="11"/>
  <c r="L559" i="11"/>
  <c r="K559" i="11"/>
  <c r="J559" i="11"/>
  <c r="I559" i="11"/>
  <c r="H559" i="11"/>
  <c r="L558" i="11"/>
  <c r="K558" i="11"/>
  <c r="J558" i="11"/>
  <c r="I558" i="11"/>
  <c r="H558" i="11"/>
  <c r="L557" i="11"/>
  <c r="K557" i="11"/>
  <c r="J557" i="11"/>
  <c r="I557" i="11"/>
  <c r="H557" i="11"/>
  <c r="L556" i="11"/>
  <c r="K556" i="11"/>
  <c r="J556" i="11"/>
  <c r="I556" i="11"/>
  <c r="H556" i="11"/>
  <c r="M555" i="11"/>
  <c r="L555" i="11"/>
  <c r="K555" i="11"/>
  <c r="J555" i="11"/>
  <c r="I555" i="11"/>
  <c r="H555" i="11"/>
  <c r="L554" i="11"/>
  <c r="K554" i="11"/>
  <c r="J554" i="11"/>
  <c r="I554" i="11"/>
  <c r="H554" i="11"/>
  <c r="L553" i="11"/>
  <c r="K553" i="11"/>
  <c r="J553" i="11"/>
  <c r="I553" i="11"/>
  <c r="H553" i="11"/>
  <c r="L552" i="11"/>
  <c r="K552" i="11"/>
  <c r="J552" i="11"/>
  <c r="I552" i="11"/>
  <c r="H552" i="11"/>
  <c r="L551" i="11"/>
  <c r="K551" i="11"/>
  <c r="J551" i="11"/>
  <c r="I551" i="11"/>
  <c r="H551" i="11"/>
  <c r="L550" i="11"/>
  <c r="K550" i="11"/>
  <c r="J550" i="11"/>
  <c r="I550" i="11"/>
  <c r="H550" i="11"/>
  <c r="L549" i="11"/>
  <c r="K549" i="11"/>
  <c r="J549" i="11"/>
  <c r="I549" i="11"/>
  <c r="H549" i="11"/>
  <c r="L548" i="11"/>
  <c r="K548" i="11"/>
  <c r="J548" i="11"/>
  <c r="I548" i="11"/>
  <c r="H548" i="11"/>
  <c r="L547" i="11"/>
  <c r="K547" i="11"/>
  <c r="J547" i="11"/>
  <c r="I547" i="11"/>
  <c r="H547" i="11"/>
  <c r="L546" i="11"/>
  <c r="K546" i="11"/>
  <c r="J546" i="11"/>
  <c r="I546" i="11"/>
  <c r="H546" i="11"/>
  <c r="L545" i="11"/>
  <c r="K545" i="11"/>
  <c r="J545" i="11"/>
  <c r="I545" i="11"/>
  <c r="H545" i="11"/>
  <c r="L544" i="11"/>
  <c r="K544" i="11"/>
  <c r="J544" i="11"/>
  <c r="I544" i="11"/>
  <c r="H544" i="11"/>
  <c r="L543" i="11"/>
  <c r="K543" i="11"/>
  <c r="J543" i="11"/>
  <c r="I543" i="11"/>
  <c r="H543" i="11"/>
  <c r="L542" i="11"/>
  <c r="K542" i="11"/>
  <c r="J542" i="11"/>
  <c r="I542" i="11"/>
  <c r="H542" i="11"/>
  <c r="L541" i="11"/>
  <c r="K541" i="11"/>
  <c r="J541" i="11"/>
  <c r="I541" i="11"/>
  <c r="H541" i="11"/>
  <c r="L540" i="11"/>
  <c r="K540" i="11"/>
  <c r="J540" i="11"/>
  <c r="I540" i="11"/>
  <c r="H540" i="11"/>
  <c r="L539" i="11"/>
  <c r="K539" i="11"/>
  <c r="J539" i="11"/>
  <c r="I539" i="11"/>
  <c r="H539" i="11"/>
  <c r="L538" i="11"/>
  <c r="K538" i="11"/>
  <c r="J538" i="11"/>
  <c r="I538" i="11"/>
  <c r="H538" i="11"/>
  <c r="L537" i="11"/>
  <c r="K537" i="11"/>
  <c r="J537" i="11"/>
  <c r="I537" i="11"/>
  <c r="H537" i="11"/>
  <c r="L536" i="11"/>
  <c r="K536" i="11"/>
  <c r="J536" i="11"/>
  <c r="I536" i="11"/>
  <c r="H536" i="11"/>
  <c r="L535" i="11"/>
  <c r="K535" i="11"/>
  <c r="J535" i="11"/>
  <c r="I535" i="11"/>
  <c r="H535" i="11"/>
  <c r="M534" i="11"/>
  <c r="L534" i="11"/>
  <c r="K534" i="11"/>
  <c r="J534" i="11"/>
  <c r="I534" i="11"/>
  <c r="H534" i="11"/>
  <c r="M533" i="11"/>
  <c r="L533" i="11"/>
  <c r="K533" i="11"/>
  <c r="J533" i="11"/>
  <c r="I533" i="11"/>
  <c r="H533" i="11"/>
  <c r="L532" i="11"/>
  <c r="K532" i="11"/>
  <c r="J532" i="11"/>
  <c r="I532" i="11"/>
  <c r="H532" i="11"/>
  <c r="M531" i="11"/>
  <c r="L531" i="11"/>
  <c r="K531" i="11"/>
  <c r="J531" i="11"/>
  <c r="I531" i="11"/>
  <c r="H531" i="11"/>
  <c r="L530" i="11"/>
  <c r="K530" i="11"/>
  <c r="J530" i="11"/>
  <c r="I530" i="11"/>
  <c r="H530" i="11"/>
  <c r="L529" i="11"/>
  <c r="K529" i="11"/>
  <c r="J529" i="11"/>
  <c r="I529" i="11"/>
  <c r="H529" i="11"/>
  <c r="L528" i="11"/>
  <c r="K528" i="11"/>
  <c r="J528" i="11"/>
  <c r="I528" i="11"/>
  <c r="H528" i="11"/>
  <c r="L527" i="11"/>
  <c r="K527" i="11"/>
  <c r="J527" i="11"/>
  <c r="I527" i="11"/>
  <c r="H527" i="11"/>
  <c r="L526" i="11"/>
  <c r="K526" i="11"/>
  <c r="J526" i="11"/>
  <c r="I526" i="11"/>
  <c r="H526" i="11"/>
  <c r="L525" i="11"/>
  <c r="K525" i="11"/>
  <c r="J525" i="11"/>
  <c r="I525" i="11"/>
  <c r="H525" i="11"/>
  <c r="L524" i="11"/>
  <c r="K524" i="11"/>
  <c r="J524" i="11"/>
  <c r="I524" i="11"/>
  <c r="H524" i="11"/>
  <c r="L523" i="11"/>
  <c r="K523" i="11"/>
  <c r="J523" i="11"/>
  <c r="I523" i="11"/>
  <c r="H523" i="11"/>
  <c r="L522" i="11"/>
  <c r="K522" i="11"/>
  <c r="J522" i="11"/>
  <c r="I522" i="11"/>
  <c r="H522" i="11"/>
  <c r="L521" i="11"/>
  <c r="K521" i="11"/>
  <c r="J521" i="11"/>
  <c r="I521" i="11"/>
  <c r="H521" i="11"/>
  <c r="L520" i="11"/>
  <c r="K520" i="11"/>
  <c r="J520" i="11"/>
  <c r="I520" i="11"/>
  <c r="H520" i="11"/>
  <c r="L519" i="11"/>
  <c r="K519" i="11"/>
  <c r="J519" i="11"/>
  <c r="I519" i="11"/>
  <c r="H519" i="11"/>
  <c r="L518" i="11"/>
  <c r="K518" i="11"/>
  <c r="J518" i="11"/>
  <c r="I518" i="11"/>
  <c r="H518" i="11"/>
  <c r="L517" i="11"/>
  <c r="K517" i="11"/>
  <c r="J517" i="11"/>
  <c r="I517" i="11"/>
  <c r="H517" i="11"/>
  <c r="L516" i="11"/>
  <c r="K516" i="11"/>
  <c r="J516" i="11"/>
  <c r="I516" i="11"/>
  <c r="H516" i="11"/>
  <c r="L515" i="11"/>
  <c r="K515" i="11"/>
  <c r="J515" i="11"/>
  <c r="I515" i="11"/>
  <c r="H515" i="11"/>
  <c r="L514" i="11"/>
  <c r="K514" i="11"/>
  <c r="J514" i="11"/>
  <c r="I514" i="11"/>
  <c r="H514" i="11"/>
  <c r="L513" i="11"/>
  <c r="K513" i="11"/>
  <c r="J513" i="11"/>
  <c r="I513" i="11"/>
  <c r="H513" i="11"/>
  <c r="L512" i="11"/>
  <c r="K512" i="11"/>
  <c r="J512" i="11"/>
  <c r="I512" i="11"/>
  <c r="H512" i="11"/>
  <c r="L511" i="11"/>
  <c r="K511" i="11"/>
  <c r="J511" i="11"/>
  <c r="I511" i="11"/>
  <c r="H511" i="11"/>
  <c r="L510" i="11"/>
  <c r="K510" i="11"/>
  <c r="J510" i="11"/>
  <c r="I510" i="11"/>
  <c r="H510" i="11"/>
  <c r="L509" i="11"/>
  <c r="K509" i="11"/>
  <c r="J509" i="11"/>
  <c r="I509" i="11"/>
  <c r="H509" i="11"/>
  <c r="L508" i="11"/>
  <c r="K508" i="11"/>
  <c r="J508" i="11"/>
  <c r="I508" i="11"/>
  <c r="H508" i="11"/>
  <c r="L507" i="11"/>
  <c r="K507" i="11"/>
  <c r="J507" i="11"/>
  <c r="I507" i="11"/>
  <c r="H507" i="11"/>
  <c r="L506" i="11"/>
  <c r="K506" i="11"/>
  <c r="J506" i="11"/>
  <c r="I506" i="11"/>
  <c r="H506" i="11"/>
  <c r="L505" i="11"/>
  <c r="K505" i="11"/>
  <c r="J505" i="11"/>
  <c r="I505" i="11"/>
  <c r="H505" i="11"/>
  <c r="L504" i="11"/>
  <c r="K504" i="11"/>
  <c r="J504" i="11"/>
  <c r="I504" i="11"/>
  <c r="H504" i="11"/>
  <c r="L503" i="11"/>
  <c r="K503" i="11"/>
  <c r="J503" i="11"/>
  <c r="I503" i="11"/>
  <c r="H503" i="11"/>
  <c r="L502" i="11"/>
  <c r="K502" i="11"/>
  <c r="J502" i="11"/>
  <c r="I502" i="11"/>
  <c r="H502" i="11"/>
  <c r="L501" i="11"/>
  <c r="K501" i="11"/>
  <c r="J501" i="11"/>
  <c r="I501" i="11"/>
  <c r="H501" i="11"/>
  <c r="L500" i="11"/>
  <c r="K500" i="11"/>
  <c r="J500" i="11"/>
  <c r="I500" i="11"/>
  <c r="H500" i="11"/>
  <c r="L499" i="11"/>
  <c r="K499" i="11"/>
  <c r="J499" i="11"/>
  <c r="I499" i="11"/>
  <c r="H499" i="11"/>
  <c r="L498" i="11"/>
  <c r="K498" i="11"/>
  <c r="J498" i="11"/>
  <c r="I498" i="11"/>
  <c r="H498" i="11"/>
  <c r="L497" i="11"/>
  <c r="K497" i="11"/>
  <c r="J497" i="11"/>
  <c r="I497" i="11"/>
  <c r="H497" i="11"/>
  <c r="L496" i="11"/>
  <c r="K496" i="11"/>
  <c r="J496" i="11"/>
  <c r="I496" i="11"/>
  <c r="H496" i="11"/>
  <c r="L495" i="11"/>
  <c r="K495" i="11"/>
  <c r="J495" i="11"/>
  <c r="I495" i="11"/>
  <c r="H495" i="11"/>
  <c r="L494" i="11"/>
  <c r="K494" i="11"/>
  <c r="J494" i="11"/>
  <c r="I494" i="11"/>
  <c r="H494" i="11"/>
  <c r="L493" i="11"/>
  <c r="K493" i="11"/>
  <c r="J493" i="11"/>
  <c r="I493" i="11"/>
  <c r="H493" i="11"/>
  <c r="L492" i="11"/>
  <c r="K492" i="11"/>
  <c r="J492" i="11"/>
  <c r="I492" i="11"/>
  <c r="H492" i="11"/>
  <c r="L491" i="11"/>
  <c r="K491" i="11"/>
  <c r="J491" i="11"/>
  <c r="I491" i="11"/>
  <c r="H491" i="11"/>
  <c r="L490" i="11"/>
  <c r="K490" i="11"/>
  <c r="J490" i="11"/>
  <c r="I490" i="11"/>
  <c r="H490" i="11"/>
  <c r="L489" i="11"/>
  <c r="K489" i="11"/>
  <c r="J489" i="11"/>
  <c r="I489" i="11"/>
  <c r="H489" i="11"/>
  <c r="L488" i="11"/>
  <c r="K488" i="11"/>
  <c r="J488" i="11"/>
  <c r="I488" i="11"/>
  <c r="H488" i="11"/>
  <c r="L487" i="11"/>
  <c r="K487" i="11"/>
  <c r="J487" i="11"/>
  <c r="I487" i="11"/>
  <c r="H487" i="11"/>
  <c r="L486" i="11"/>
  <c r="K486" i="11"/>
  <c r="J486" i="11"/>
  <c r="I486" i="11"/>
  <c r="H486" i="11"/>
  <c r="L485" i="11"/>
  <c r="K485" i="11"/>
  <c r="J485" i="11"/>
  <c r="I485" i="11"/>
  <c r="H485" i="11"/>
  <c r="L484" i="11"/>
  <c r="K484" i="11"/>
  <c r="J484" i="11"/>
  <c r="I484" i="11"/>
  <c r="H484" i="11"/>
  <c r="L483" i="11"/>
  <c r="K483" i="11"/>
  <c r="J483" i="11"/>
  <c r="I483" i="11"/>
  <c r="H483" i="11"/>
  <c r="L482" i="11"/>
  <c r="K482" i="11"/>
  <c r="J482" i="11"/>
  <c r="I482" i="11"/>
  <c r="H482" i="11"/>
  <c r="L481" i="11"/>
  <c r="K481" i="11"/>
  <c r="J481" i="11"/>
  <c r="I481" i="11"/>
  <c r="H481" i="11"/>
  <c r="L480" i="11"/>
  <c r="K480" i="11"/>
  <c r="J480" i="11"/>
  <c r="I480" i="11"/>
  <c r="H480" i="11"/>
  <c r="L479" i="11"/>
  <c r="K479" i="11"/>
  <c r="J479" i="11"/>
  <c r="I479" i="11"/>
  <c r="H479" i="11"/>
  <c r="L478" i="11"/>
  <c r="K478" i="11"/>
  <c r="J478" i="11"/>
  <c r="I478" i="11"/>
  <c r="H478" i="11"/>
  <c r="L477" i="11"/>
  <c r="K477" i="11"/>
  <c r="J477" i="11"/>
  <c r="I477" i="11"/>
  <c r="H477" i="11"/>
  <c r="L476" i="11"/>
  <c r="K476" i="11"/>
  <c r="J476" i="11"/>
  <c r="I476" i="11"/>
  <c r="H476" i="11"/>
  <c r="L475" i="11"/>
  <c r="K475" i="11"/>
  <c r="J475" i="11"/>
  <c r="I475" i="11"/>
  <c r="H475" i="11"/>
  <c r="L474" i="11"/>
  <c r="K474" i="11"/>
  <c r="J474" i="11"/>
  <c r="I474" i="11"/>
  <c r="H474" i="11"/>
  <c r="L473" i="11"/>
  <c r="K473" i="11"/>
  <c r="J473" i="11"/>
  <c r="I473" i="11"/>
  <c r="H473" i="11"/>
  <c r="L472" i="11"/>
  <c r="K472" i="11"/>
  <c r="J472" i="11"/>
  <c r="I472" i="11"/>
  <c r="H472" i="11"/>
  <c r="L471" i="11"/>
  <c r="K471" i="11"/>
  <c r="J471" i="11"/>
  <c r="I471" i="11"/>
  <c r="H471" i="11"/>
  <c r="L470" i="11"/>
  <c r="K470" i="11"/>
  <c r="J470" i="11"/>
  <c r="I470" i="11"/>
  <c r="H470" i="11"/>
  <c r="L469" i="11"/>
  <c r="K469" i="11"/>
  <c r="J469" i="11"/>
  <c r="I469" i="11"/>
  <c r="H469" i="11"/>
  <c r="L468" i="11"/>
  <c r="K468" i="11"/>
  <c r="J468" i="11"/>
  <c r="I468" i="11"/>
  <c r="H468" i="11"/>
  <c r="L467" i="11"/>
  <c r="K467" i="11"/>
  <c r="J467" i="11"/>
  <c r="I467" i="11"/>
  <c r="H467" i="11"/>
  <c r="L466" i="11"/>
  <c r="K466" i="11"/>
  <c r="J466" i="11"/>
  <c r="I466" i="11"/>
  <c r="H466" i="11"/>
  <c r="L465" i="11"/>
  <c r="K465" i="11"/>
  <c r="J465" i="11"/>
  <c r="I465" i="11"/>
  <c r="H465" i="11"/>
  <c r="L464" i="11"/>
  <c r="K464" i="11"/>
  <c r="J464" i="11"/>
  <c r="I464" i="11"/>
  <c r="H464" i="11"/>
  <c r="L463" i="11"/>
  <c r="K463" i="11"/>
  <c r="J463" i="11"/>
  <c r="I463" i="11"/>
  <c r="H463" i="11"/>
  <c r="L462" i="11"/>
  <c r="K462" i="11"/>
  <c r="J462" i="11"/>
  <c r="I462" i="11"/>
  <c r="H462" i="11"/>
  <c r="L461" i="11"/>
  <c r="K461" i="11"/>
  <c r="J461" i="11"/>
  <c r="I461" i="11"/>
  <c r="H461" i="11"/>
  <c r="L460" i="11"/>
  <c r="K460" i="11"/>
  <c r="J460" i="11"/>
  <c r="I460" i="11"/>
  <c r="H460" i="11"/>
  <c r="L459" i="11"/>
  <c r="K459" i="11"/>
  <c r="J459" i="11"/>
  <c r="I459" i="11"/>
  <c r="H459" i="11"/>
  <c r="L458" i="11"/>
  <c r="K458" i="11"/>
  <c r="J458" i="11"/>
  <c r="I458" i="11"/>
  <c r="H458" i="11"/>
  <c r="L457" i="11"/>
  <c r="K457" i="11"/>
  <c r="J457" i="11"/>
  <c r="I457" i="11"/>
  <c r="H457" i="11"/>
  <c r="L456" i="11"/>
  <c r="K456" i="11"/>
  <c r="J456" i="11"/>
  <c r="I456" i="11"/>
  <c r="H456" i="11"/>
  <c r="L455" i="11"/>
  <c r="K455" i="11"/>
  <c r="J455" i="11"/>
  <c r="I455" i="11"/>
  <c r="H455" i="11"/>
  <c r="L454" i="11"/>
  <c r="K454" i="11"/>
  <c r="J454" i="11"/>
  <c r="I454" i="11"/>
  <c r="H454" i="11"/>
  <c r="L453" i="11"/>
  <c r="K453" i="11"/>
  <c r="J453" i="11"/>
  <c r="I453" i="11"/>
  <c r="H453" i="11"/>
  <c r="L452" i="11"/>
  <c r="K452" i="11"/>
  <c r="J452" i="11"/>
  <c r="I452" i="11"/>
  <c r="H452" i="11"/>
  <c r="L451" i="11"/>
  <c r="K451" i="11"/>
  <c r="J451" i="11"/>
  <c r="I451" i="11"/>
  <c r="H451" i="11"/>
  <c r="L450" i="11"/>
  <c r="K450" i="11"/>
  <c r="J450" i="11"/>
  <c r="I450" i="11"/>
  <c r="H450" i="11"/>
  <c r="L449" i="11"/>
  <c r="K449" i="11"/>
  <c r="J449" i="11"/>
  <c r="I449" i="11"/>
  <c r="H449" i="11"/>
  <c r="L448" i="11"/>
  <c r="K448" i="11"/>
  <c r="J448" i="11"/>
  <c r="I448" i="11"/>
  <c r="H448" i="11"/>
  <c r="L447" i="11"/>
  <c r="K447" i="11"/>
  <c r="J447" i="11"/>
  <c r="I447" i="11"/>
  <c r="H447" i="11"/>
  <c r="L446" i="11"/>
  <c r="K446" i="11"/>
  <c r="J446" i="11"/>
  <c r="I446" i="11"/>
  <c r="H446" i="11"/>
  <c r="L445" i="11"/>
  <c r="K445" i="11"/>
  <c r="J445" i="11"/>
  <c r="I445" i="11"/>
  <c r="H445" i="11"/>
  <c r="L444" i="11"/>
  <c r="K444" i="11"/>
  <c r="J444" i="11"/>
  <c r="I444" i="11"/>
  <c r="H444" i="11"/>
  <c r="L443" i="11"/>
  <c r="K443" i="11"/>
  <c r="J443" i="11"/>
  <c r="I443" i="11"/>
  <c r="H443" i="11"/>
  <c r="M442" i="11"/>
  <c r="L442" i="11"/>
  <c r="K442" i="11"/>
  <c r="J442" i="11"/>
  <c r="I442" i="11"/>
  <c r="H442" i="11"/>
  <c r="L441" i="11"/>
  <c r="K441" i="11"/>
  <c r="J441" i="11"/>
  <c r="I441" i="11"/>
  <c r="H441" i="11"/>
  <c r="M440" i="11"/>
  <c r="L440" i="11"/>
  <c r="K440" i="11"/>
  <c r="J440" i="11"/>
  <c r="I440" i="11"/>
  <c r="H440" i="11"/>
  <c r="L439" i="11"/>
  <c r="K439" i="11"/>
  <c r="J439" i="11"/>
  <c r="I439" i="11"/>
  <c r="H439" i="11"/>
  <c r="L438" i="11"/>
  <c r="K438" i="11"/>
  <c r="J438" i="11"/>
  <c r="I438" i="11"/>
  <c r="H438" i="11"/>
  <c r="L437" i="11"/>
  <c r="K437" i="11"/>
  <c r="J437" i="11"/>
  <c r="I437" i="11"/>
  <c r="H437" i="11"/>
  <c r="L436" i="11"/>
  <c r="K436" i="11"/>
  <c r="J436" i="11"/>
  <c r="I436" i="11"/>
  <c r="H436" i="11"/>
  <c r="L435" i="11"/>
  <c r="K435" i="11"/>
  <c r="J435" i="11"/>
  <c r="I435" i="11"/>
  <c r="H435" i="11"/>
  <c r="L434" i="11"/>
  <c r="K434" i="11"/>
  <c r="J434" i="11"/>
  <c r="I434" i="11"/>
  <c r="H434" i="11"/>
  <c r="L433" i="11"/>
  <c r="K433" i="11"/>
  <c r="J433" i="11"/>
  <c r="I433" i="11"/>
  <c r="H433" i="11"/>
  <c r="L432" i="11"/>
  <c r="K432" i="11"/>
  <c r="J432" i="11"/>
  <c r="I432" i="11"/>
  <c r="H432" i="11"/>
  <c r="L431" i="11"/>
  <c r="K431" i="11"/>
  <c r="J431" i="11"/>
  <c r="I431" i="11"/>
  <c r="H431" i="11"/>
  <c r="L430" i="11"/>
  <c r="K430" i="11"/>
  <c r="J430" i="11"/>
  <c r="I430" i="11"/>
  <c r="H430" i="11"/>
  <c r="L429" i="11"/>
  <c r="K429" i="11"/>
  <c r="J429" i="11"/>
  <c r="I429" i="11"/>
  <c r="H429" i="11"/>
  <c r="M428" i="11"/>
  <c r="L428" i="11"/>
  <c r="K428" i="11"/>
  <c r="J428" i="11"/>
  <c r="I428" i="11"/>
  <c r="H428" i="11"/>
  <c r="L427" i="11"/>
  <c r="K427" i="11"/>
  <c r="J427" i="11"/>
  <c r="I427" i="11"/>
  <c r="H427" i="11"/>
  <c r="L426" i="11"/>
  <c r="K426" i="11"/>
  <c r="J426" i="11"/>
  <c r="I426" i="11"/>
  <c r="H426" i="11"/>
  <c r="L425" i="11"/>
  <c r="K425" i="11"/>
  <c r="J425" i="11"/>
  <c r="I425" i="11"/>
  <c r="H425" i="11"/>
  <c r="L424" i="11"/>
  <c r="K424" i="11"/>
  <c r="J424" i="11"/>
  <c r="I424" i="11"/>
  <c r="H424" i="11"/>
  <c r="L423" i="11"/>
  <c r="K423" i="11"/>
  <c r="J423" i="11"/>
  <c r="I423" i="11"/>
  <c r="H423" i="11"/>
  <c r="L422" i="11"/>
  <c r="K422" i="11"/>
  <c r="J422" i="11"/>
  <c r="I422" i="11"/>
  <c r="H422" i="11"/>
  <c r="L421" i="11"/>
  <c r="K421" i="11"/>
  <c r="J421" i="11"/>
  <c r="I421" i="11"/>
  <c r="H421" i="11"/>
  <c r="L420" i="11"/>
  <c r="K420" i="11"/>
  <c r="J420" i="11"/>
  <c r="I420" i="11"/>
  <c r="H420" i="11"/>
  <c r="L419" i="11"/>
  <c r="K419" i="11"/>
  <c r="J419" i="11"/>
  <c r="I419" i="11"/>
  <c r="H419" i="11"/>
  <c r="L418" i="11"/>
  <c r="K418" i="11"/>
  <c r="J418" i="11"/>
  <c r="I418" i="11"/>
  <c r="H418" i="11"/>
  <c r="L417" i="11"/>
  <c r="K417" i="11"/>
  <c r="J417" i="11"/>
  <c r="I417" i="11"/>
  <c r="H417" i="11"/>
  <c r="L416" i="11"/>
  <c r="K416" i="11"/>
  <c r="J416" i="11"/>
  <c r="I416" i="11"/>
  <c r="H416" i="11"/>
  <c r="L415" i="11"/>
  <c r="K415" i="11"/>
  <c r="J415" i="11"/>
  <c r="I415" i="11"/>
  <c r="H415" i="11"/>
  <c r="L414" i="11"/>
  <c r="K414" i="11"/>
  <c r="J414" i="11"/>
  <c r="I414" i="11"/>
  <c r="H414" i="11"/>
  <c r="L413" i="11"/>
  <c r="K413" i="11"/>
  <c r="J413" i="11"/>
  <c r="I413" i="11"/>
  <c r="H413" i="11"/>
  <c r="L412" i="11"/>
  <c r="K412" i="11"/>
  <c r="J412" i="11"/>
  <c r="I412" i="11"/>
  <c r="H412" i="11"/>
  <c r="L411" i="11"/>
  <c r="K411" i="11"/>
  <c r="J411" i="11"/>
  <c r="I411" i="11"/>
  <c r="H411" i="11"/>
  <c r="L410" i="11"/>
  <c r="K410" i="11"/>
  <c r="J410" i="11"/>
  <c r="I410" i="11"/>
  <c r="H410" i="11"/>
  <c r="L409" i="11"/>
  <c r="K409" i="11"/>
  <c r="J409" i="11"/>
  <c r="I409" i="11"/>
  <c r="H409" i="11"/>
  <c r="L408" i="11"/>
  <c r="K408" i="11"/>
  <c r="J408" i="11"/>
  <c r="I408" i="11"/>
  <c r="H408" i="11"/>
  <c r="L407" i="11"/>
  <c r="K407" i="11"/>
  <c r="J407" i="11"/>
  <c r="I407" i="11"/>
  <c r="H407" i="11"/>
  <c r="L406" i="11"/>
  <c r="K406" i="11"/>
  <c r="J406" i="11"/>
  <c r="I406" i="11"/>
  <c r="H406" i="11"/>
  <c r="L405" i="11"/>
  <c r="K405" i="11"/>
  <c r="J405" i="11"/>
  <c r="I405" i="11"/>
  <c r="H405" i="11"/>
  <c r="L404" i="11"/>
  <c r="K404" i="11"/>
  <c r="J404" i="11"/>
  <c r="I404" i="11"/>
  <c r="H404" i="11"/>
  <c r="L403" i="11"/>
  <c r="K403" i="11"/>
  <c r="J403" i="11"/>
  <c r="I403" i="11"/>
  <c r="H403" i="11"/>
  <c r="L402" i="11"/>
  <c r="K402" i="11"/>
  <c r="J402" i="11"/>
  <c r="I402" i="11"/>
  <c r="H402" i="11"/>
  <c r="L401" i="11"/>
  <c r="K401" i="11"/>
  <c r="J401" i="11"/>
  <c r="I401" i="11"/>
  <c r="H401" i="11"/>
  <c r="L400" i="11"/>
  <c r="K400" i="11"/>
  <c r="J400" i="11"/>
  <c r="I400" i="11"/>
  <c r="H400" i="11"/>
  <c r="L399" i="11"/>
  <c r="K399" i="11"/>
  <c r="J399" i="11"/>
  <c r="I399" i="11"/>
  <c r="H399" i="11"/>
  <c r="L398" i="11"/>
  <c r="K398" i="11"/>
  <c r="J398" i="11"/>
  <c r="I398" i="11"/>
  <c r="H398" i="11"/>
  <c r="L397" i="11"/>
  <c r="K397" i="11"/>
  <c r="J397" i="11"/>
  <c r="I397" i="11"/>
  <c r="H397" i="11"/>
  <c r="L396" i="11"/>
  <c r="K396" i="11"/>
  <c r="J396" i="11"/>
  <c r="I396" i="11"/>
  <c r="H396" i="11"/>
  <c r="L395" i="11"/>
  <c r="K395" i="11"/>
  <c r="J395" i="11"/>
  <c r="I395" i="11"/>
  <c r="H395" i="11"/>
  <c r="L394" i="11"/>
  <c r="K394" i="11"/>
  <c r="J394" i="11"/>
  <c r="I394" i="11"/>
  <c r="H394" i="11"/>
  <c r="L393" i="11"/>
  <c r="K393" i="11"/>
  <c r="J393" i="11"/>
  <c r="I393" i="11"/>
  <c r="H393" i="11"/>
  <c r="L392" i="11"/>
  <c r="K392" i="11"/>
  <c r="J392" i="11"/>
  <c r="I392" i="11"/>
  <c r="H392" i="11"/>
  <c r="L391" i="11"/>
  <c r="K391" i="11"/>
  <c r="J391" i="11"/>
  <c r="I391" i="11"/>
  <c r="H391" i="11"/>
  <c r="L390" i="11"/>
  <c r="K390" i="11"/>
  <c r="J390" i="11"/>
  <c r="I390" i="11"/>
  <c r="H390" i="11"/>
  <c r="L389" i="11"/>
  <c r="K389" i="11"/>
  <c r="J389" i="11"/>
  <c r="I389" i="11"/>
  <c r="H389" i="11"/>
  <c r="M388" i="11"/>
  <c r="L388" i="11"/>
  <c r="K388" i="11"/>
  <c r="J388" i="11"/>
  <c r="I388" i="11"/>
  <c r="H388" i="11"/>
  <c r="L387" i="11"/>
  <c r="K387" i="11"/>
  <c r="J387" i="11"/>
  <c r="I387" i="11"/>
  <c r="H387" i="11"/>
  <c r="L386" i="11"/>
  <c r="K386" i="11"/>
  <c r="J386" i="11"/>
  <c r="I386" i="11"/>
  <c r="H386" i="11"/>
  <c r="L385" i="11"/>
  <c r="K385" i="11"/>
  <c r="J385" i="11"/>
  <c r="I385" i="11"/>
  <c r="H385" i="11"/>
  <c r="M384" i="11"/>
  <c r="L384" i="11"/>
  <c r="K384" i="11"/>
  <c r="J384" i="11"/>
  <c r="I384" i="11"/>
  <c r="H384" i="11"/>
  <c r="L383" i="11"/>
  <c r="K383" i="11"/>
  <c r="J383" i="11"/>
  <c r="I383" i="11"/>
  <c r="H383" i="11"/>
  <c r="L382" i="11"/>
  <c r="K382" i="11"/>
  <c r="J382" i="11"/>
  <c r="I382" i="11"/>
  <c r="H382" i="11"/>
  <c r="L381" i="11"/>
  <c r="K381" i="11"/>
  <c r="J381" i="11"/>
  <c r="I381" i="11"/>
  <c r="H381" i="11"/>
  <c r="L380" i="11"/>
  <c r="K380" i="11"/>
  <c r="J380" i="11"/>
  <c r="I380" i="11"/>
  <c r="H380" i="11"/>
  <c r="M379" i="11"/>
  <c r="L379" i="11"/>
  <c r="K379" i="11"/>
  <c r="J379" i="11"/>
  <c r="I379" i="11"/>
  <c r="H379" i="11"/>
  <c r="L378" i="11"/>
  <c r="K378" i="11"/>
  <c r="J378" i="11"/>
  <c r="I378" i="11"/>
  <c r="H378" i="11"/>
  <c r="L377" i="11"/>
  <c r="K377" i="11"/>
  <c r="J377" i="11"/>
  <c r="I377" i="11"/>
  <c r="H377" i="11"/>
  <c r="L376" i="11"/>
  <c r="K376" i="11"/>
  <c r="J376" i="11"/>
  <c r="I376" i="11"/>
  <c r="H376" i="11"/>
  <c r="L375" i="11"/>
  <c r="K375" i="11"/>
  <c r="J375" i="11"/>
  <c r="I375" i="11"/>
  <c r="H375" i="11"/>
  <c r="L374" i="11"/>
  <c r="K374" i="11"/>
  <c r="J374" i="11"/>
  <c r="I374" i="11"/>
  <c r="H374" i="11"/>
  <c r="L373" i="11"/>
  <c r="K373" i="11"/>
  <c r="J373" i="11"/>
  <c r="I373" i="11"/>
  <c r="H373" i="11"/>
  <c r="L372" i="11"/>
  <c r="K372" i="11"/>
  <c r="J372" i="11"/>
  <c r="I372" i="11"/>
  <c r="H372" i="11"/>
  <c r="L371" i="11"/>
  <c r="K371" i="11"/>
  <c r="J371" i="11"/>
  <c r="I371" i="11"/>
  <c r="H371" i="11"/>
  <c r="L370" i="11"/>
  <c r="K370" i="11"/>
  <c r="J370" i="11"/>
  <c r="I370" i="11"/>
  <c r="H370" i="11"/>
  <c r="L369" i="11"/>
  <c r="K369" i="11"/>
  <c r="J369" i="11"/>
  <c r="I369" i="11"/>
  <c r="H369" i="11"/>
  <c r="L368" i="11"/>
  <c r="K368" i="11"/>
  <c r="J368" i="11"/>
  <c r="I368" i="11"/>
  <c r="H368" i="11"/>
  <c r="L367" i="11"/>
  <c r="K367" i="11"/>
  <c r="J367" i="11"/>
  <c r="I367" i="11"/>
  <c r="H367" i="11"/>
  <c r="L366" i="11"/>
  <c r="K366" i="11"/>
  <c r="J366" i="11"/>
  <c r="I366" i="11"/>
  <c r="H366" i="11"/>
  <c r="L365" i="11"/>
  <c r="K365" i="11"/>
  <c r="J365" i="11"/>
  <c r="I365" i="11"/>
  <c r="H365" i="11"/>
  <c r="L364" i="11"/>
  <c r="K364" i="11"/>
  <c r="J364" i="11"/>
  <c r="I364" i="11"/>
  <c r="H364" i="11"/>
  <c r="L363" i="11"/>
  <c r="K363" i="11"/>
  <c r="J363" i="11"/>
  <c r="I363" i="11"/>
  <c r="H363" i="11"/>
  <c r="M362" i="11"/>
  <c r="L362" i="11"/>
  <c r="K362" i="11"/>
  <c r="J362" i="11"/>
  <c r="I362" i="11"/>
  <c r="H362" i="11"/>
  <c r="L361" i="11"/>
  <c r="K361" i="11"/>
  <c r="J361" i="11"/>
  <c r="I361" i="11"/>
  <c r="H361" i="11"/>
  <c r="L360" i="11"/>
  <c r="K360" i="11"/>
  <c r="J360" i="11"/>
  <c r="I360" i="11"/>
  <c r="H360" i="11"/>
  <c r="L359" i="11"/>
  <c r="K359" i="11"/>
  <c r="J359" i="11"/>
  <c r="I359" i="11"/>
  <c r="H359" i="11"/>
  <c r="L358" i="11"/>
  <c r="K358" i="11"/>
  <c r="J358" i="11"/>
  <c r="I358" i="11"/>
  <c r="H358" i="11"/>
  <c r="L357" i="11"/>
  <c r="K357" i="11"/>
  <c r="J357" i="11"/>
  <c r="I357" i="11"/>
  <c r="H357" i="11"/>
  <c r="L356" i="11"/>
  <c r="K356" i="11"/>
  <c r="J356" i="11"/>
  <c r="I356" i="11"/>
  <c r="H356" i="11"/>
  <c r="L355" i="11"/>
  <c r="K355" i="11"/>
  <c r="J355" i="11"/>
  <c r="I355" i="11"/>
  <c r="H355" i="11"/>
  <c r="L354" i="11"/>
  <c r="K354" i="11"/>
  <c r="J354" i="11"/>
  <c r="I354" i="11"/>
  <c r="H354" i="11"/>
  <c r="L353" i="11"/>
  <c r="K353" i="11"/>
  <c r="J353" i="11"/>
  <c r="I353" i="11"/>
  <c r="H353" i="11"/>
  <c r="L352" i="11"/>
  <c r="K352" i="11"/>
  <c r="J352" i="11"/>
  <c r="I352" i="11"/>
  <c r="H352" i="11"/>
  <c r="L351" i="11"/>
  <c r="K351" i="11"/>
  <c r="J351" i="11"/>
  <c r="I351" i="11"/>
  <c r="H351" i="11"/>
  <c r="L350" i="11"/>
  <c r="K350" i="11"/>
  <c r="J350" i="11"/>
  <c r="I350" i="11"/>
  <c r="H350" i="11"/>
  <c r="L349" i="11"/>
  <c r="K349" i="11"/>
  <c r="J349" i="11"/>
  <c r="I349" i="11"/>
  <c r="H349" i="11"/>
  <c r="L348" i="11"/>
  <c r="K348" i="11"/>
  <c r="J348" i="11"/>
  <c r="I348" i="11"/>
  <c r="H348" i="11"/>
  <c r="L347" i="11"/>
  <c r="K347" i="11"/>
  <c r="J347" i="11"/>
  <c r="I347" i="11"/>
  <c r="H347" i="11"/>
  <c r="L346" i="11"/>
  <c r="K346" i="11"/>
  <c r="J346" i="11"/>
  <c r="I346" i="11"/>
  <c r="H346" i="11"/>
  <c r="L345" i="11"/>
  <c r="K345" i="11"/>
  <c r="J345" i="11"/>
  <c r="I345" i="11"/>
  <c r="H345" i="11"/>
  <c r="L344" i="11"/>
  <c r="K344" i="11"/>
  <c r="J344" i="11"/>
  <c r="I344" i="11"/>
  <c r="H344" i="11"/>
  <c r="L343" i="11"/>
  <c r="K343" i="11"/>
  <c r="J343" i="11"/>
  <c r="I343" i="11"/>
  <c r="H343" i="11"/>
  <c r="L342" i="11"/>
  <c r="K342" i="11"/>
  <c r="J342" i="11"/>
  <c r="I342" i="11"/>
  <c r="H342" i="11"/>
  <c r="L341" i="11"/>
  <c r="K341" i="11"/>
  <c r="J341" i="11"/>
  <c r="I341" i="11"/>
  <c r="H341" i="11"/>
  <c r="L340" i="11"/>
  <c r="K340" i="11"/>
  <c r="J340" i="11"/>
  <c r="I340" i="11"/>
  <c r="H340" i="11"/>
  <c r="L339" i="11"/>
  <c r="K339" i="11"/>
  <c r="J339" i="11"/>
  <c r="I339" i="11"/>
  <c r="H339" i="11"/>
  <c r="L338" i="11"/>
  <c r="K338" i="11"/>
  <c r="J338" i="11"/>
  <c r="I338" i="11"/>
  <c r="H338" i="11"/>
  <c r="L337" i="11"/>
  <c r="K337" i="11"/>
  <c r="J337" i="11"/>
  <c r="I337" i="11"/>
  <c r="H337" i="11"/>
  <c r="L336" i="11"/>
  <c r="K336" i="11"/>
  <c r="J336" i="11"/>
  <c r="I336" i="11"/>
  <c r="H336" i="11"/>
  <c r="L335" i="11"/>
  <c r="K335" i="11"/>
  <c r="J335" i="11"/>
  <c r="I335" i="11"/>
  <c r="H335" i="11"/>
  <c r="L334" i="11"/>
  <c r="K334" i="11"/>
  <c r="J334" i="11"/>
  <c r="I334" i="11"/>
  <c r="H334" i="11"/>
  <c r="L333" i="11"/>
  <c r="K333" i="11"/>
  <c r="J333" i="11"/>
  <c r="I333" i="11"/>
  <c r="H333" i="11"/>
  <c r="L332" i="11"/>
  <c r="K332" i="11"/>
  <c r="J332" i="11"/>
  <c r="I332" i="11"/>
  <c r="H332" i="11"/>
  <c r="L331" i="11"/>
  <c r="K331" i="11"/>
  <c r="J331" i="11"/>
  <c r="I331" i="11"/>
  <c r="H331" i="11"/>
  <c r="L330" i="11"/>
  <c r="K330" i="11"/>
  <c r="J330" i="11"/>
  <c r="I330" i="11"/>
  <c r="H330" i="11"/>
  <c r="L329" i="11"/>
  <c r="K329" i="11"/>
  <c r="J329" i="11"/>
  <c r="I329" i="11"/>
  <c r="H329" i="11"/>
  <c r="L328" i="11"/>
  <c r="K328" i="11"/>
  <c r="J328" i="11"/>
  <c r="I328" i="11"/>
  <c r="H328" i="11"/>
  <c r="L327" i="11"/>
  <c r="K327" i="11"/>
  <c r="J327" i="11"/>
  <c r="I327" i="11"/>
  <c r="H327" i="11"/>
  <c r="L326" i="11"/>
  <c r="K326" i="11"/>
  <c r="J326" i="11"/>
  <c r="I326" i="11"/>
  <c r="H326" i="11"/>
  <c r="M325" i="11"/>
  <c r="L325" i="11"/>
  <c r="K325" i="11"/>
  <c r="J325" i="11"/>
  <c r="I325" i="11"/>
  <c r="H325" i="11"/>
  <c r="L324" i="11"/>
  <c r="K324" i="11"/>
  <c r="J324" i="11"/>
  <c r="I324" i="11"/>
  <c r="H324" i="11"/>
  <c r="L323" i="11"/>
  <c r="K323" i="11"/>
  <c r="J323" i="11"/>
  <c r="I323" i="11"/>
  <c r="H323" i="11"/>
  <c r="L322" i="11"/>
  <c r="K322" i="11"/>
  <c r="J322" i="11"/>
  <c r="I322" i="11"/>
  <c r="H322" i="11"/>
  <c r="L321" i="11"/>
  <c r="K321" i="11"/>
  <c r="J321" i="11"/>
  <c r="I321" i="11"/>
  <c r="H321" i="11"/>
  <c r="L320" i="11"/>
  <c r="K320" i="11"/>
  <c r="J320" i="11"/>
  <c r="I320" i="11"/>
  <c r="H320" i="11"/>
  <c r="L319" i="11"/>
  <c r="K319" i="11"/>
  <c r="J319" i="11"/>
  <c r="I319" i="11"/>
  <c r="H319" i="11"/>
  <c r="L318" i="11"/>
  <c r="K318" i="11"/>
  <c r="J318" i="11"/>
  <c r="I318" i="11"/>
  <c r="H318" i="11"/>
  <c r="L317" i="11"/>
  <c r="K317" i="11"/>
  <c r="J317" i="11"/>
  <c r="I317" i="11"/>
  <c r="H317" i="11"/>
  <c r="L316" i="11"/>
  <c r="K316" i="11"/>
  <c r="J316" i="11"/>
  <c r="I316" i="11"/>
  <c r="H316" i="11"/>
  <c r="L315" i="11"/>
  <c r="K315" i="11"/>
  <c r="J315" i="11"/>
  <c r="I315" i="11"/>
  <c r="H315" i="11"/>
  <c r="L314" i="11"/>
  <c r="K314" i="11"/>
  <c r="J314" i="11"/>
  <c r="I314" i="11"/>
  <c r="H314" i="11"/>
  <c r="L313" i="11"/>
  <c r="K313" i="11"/>
  <c r="J313" i="11"/>
  <c r="I313" i="11"/>
  <c r="H313" i="11"/>
  <c r="L312" i="11"/>
  <c r="K312" i="11"/>
  <c r="J312" i="11"/>
  <c r="I312" i="11"/>
  <c r="H312" i="11"/>
  <c r="L311" i="11"/>
  <c r="K311" i="11"/>
  <c r="J311" i="11"/>
  <c r="I311" i="11"/>
  <c r="H311" i="11"/>
  <c r="L310" i="11"/>
  <c r="K310" i="11"/>
  <c r="J310" i="11"/>
  <c r="I310" i="11"/>
  <c r="H310" i="11"/>
  <c r="L309" i="11"/>
  <c r="K309" i="11"/>
  <c r="J309" i="11"/>
  <c r="I309" i="11"/>
  <c r="H309" i="11"/>
  <c r="L308" i="11"/>
  <c r="K308" i="11"/>
  <c r="J308" i="11"/>
  <c r="I308" i="11"/>
  <c r="H308" i="11"/>
  <c r="L307" i="11"/>
  <c r="K307" i="11"/>
  <c r="J307" i="11"/>
  <c r="I307" i="11"/>
  <c r="H307" i="11"/>
  <c r="L306" i="11"/>
  <c r="K306" i="11"/>
  <c r="J306" i="11"/>
  <c r="I306" i="11"/>
  <c r="H306" i="11"/>
  <c r="L305" i="11"/>
  <c r="K305" i="11"/>
  <c r="J305" i="11"/>
  <c r="I305" i="11"/>
  <c r="H305" i="11"/>
  <c r="L304" i="11"/>
  <c r="K304" i="11"/>
  <c r="J304" i="11"/>
  <c r="I304" i="11"/>
  <c r="H304" i="11"/>
  <c r="L303" i="11"/>
  <c r="K303" i="11"/>
  <c r="J303" i="11"/>
  <c r="I303" i="11"/>
  <c r="H303" i="11"/>
  <c r="L302" i="11"/>
  <c r="K302" i="11"/>
  <c r="J302" i="11"/>
  <c r="I302" i="11"/>
  <c r="H302" i="11"/>
  <c r="L301" i="11"/>
  <c r="K301" i="11"/>
  <c r="J301" i="11"/>
  <c r="I301" i="11"/>
  <c r="H301" i="11"/>
  <c r="L300" i="11"/>
  <c r="K300" i="11"/>
  <c r="J300" i="11"/>
  <c r="I300" i="11"/>
  <c r="H300" i="11"/>
  <c r="L299" i="11"/>
  <c r="K299" i="11"/>
  <c r="J299" i="11"/>
  <c r="I299" i="11"/>
  <c r="H299" i="11"/>
  <c r="L298" i="11"/>
  <c r="K298" i="11"/>
  <c r="J298" i="11"/>
  <c r="I298" i="11"/>
  <c r="H298" i="11"/>
  <c r="L297" i="11"/>
  <c r="K297" i="11"/>
  <c r="J297" i="11"/>
  <c r="I297" i="11"/>
  <c r="H297" i="11"/>
  <c r="L296" i="11"/>
  <c r="K296" i="11"/>
  <c r="J296" i="11"/>
  <c r="I296" i="11"/>
  <c r="H296" i="11"/>
  <c r="L295" i="11"/>
  <c r="K295" i="11"/>
  <c r="J295" i="11"/>
  <c r="I295" i="11"/>
  <c r="H295" i="11"/>
  <c r="L294" i="11"/>
  <c r="K294" i="11"/>
  <c r="J294" i="11"/>
  <c r="I294" i="11"/>
  <c r="H294" i="11"/>
  <c r="L293" i="11"/>
  <c r="K293" i="11"/>
  <c r="J293" i="11"/>
  <c r="I293" i="11"/>
  <c r="H293" i="11"/>
  <c r="L292" i="11"/>
  <c r="K292" i="11"/>
  <c r="J292" i="11"/>
  <c r="I292" i="11"/>
  <c r="H292" i="11"/>
  <c r="L291" i="11"/>
  <c r="K291" i="11"/>
  <c r="J291" i="11"/>
  <c r="I291" i="11"/>
  <c r="H291" i="11"/>
  <c r="L290" i="11"/>
  <c r="K290" i="11"/>
  <c r="J290" i="11"/>
  <c r="I290" i="11"/>
  <c r="H290" i="11"/>
  <c r="L289" i="11"/>
  <c r="K289" i="11"/>
  <c r="J289" i="11"/>
  <c r="I289" i="11"/>
  <c r="H289" i="11"/>
  <c r="L288" i="11"/>
  <c r="K288" i="11"/>
  <c r="J288" i="11"/>
  <c r="I288" i="11"/>
  <c r="H288" i="11"/>
  <c r="L287" i="11"/>
  <c r="K287" i="11"/>
  <c r="J287" i="11"/>
  <c r="I287" i="11"/>
  <c r="H287" i="11"/>
  <c r="L286" i="11"/>
  <c r="K286" i="11"/>
  <c r="J286" i="11"/>
  <c r="I286" i="11"/>
  <c r="H286" i="11"/>
  <c r="L285" i="11"/>
  <c r="K285" i="11"/>
  <c r="J285" i="11"/>
  <c r="I285" i="11"/>
  <c r="H285" i="11"/>
  <c r="L284" i="11"/>
  <c r="K284" i="11"/>
  <c r="J284" i="11"/>
  <c r="I284" i="11"/>
  <c r="H284" i="11"/>
  <c r="L283" i="11"/>
  <c r="K283" i="11"/>
  <c r="J283" i="11"/>
  <c r="I283" i="11"/>
  <c r="H283" i="11"/>
  <c r="L282" i="11"/>
  <c r="K282" i="11"/>
  <c r="J282" i="11"/>
  <c r="I282" i="11"/>
  <c r="H282" i="11"/>
  <c r="L281" i="11"/>
  <c r="K281" i="11"/>
  <c r="J281" i="11"/>
  <c r="I281" i="11"/>
  <c r="H281" i="11"/>
  <c r="L280" i="11"/>
  <c r="K280" i="11"/>
  <c r="J280" i="11"/>
  <c r="I280" i="11"/>
  <c r="H280" i="11"/>
  <c r="L279" i="11"/>
  <c r="K279" i="11"/>
  <c r="J279" i="11"/>
  <c r="I279" i="11"/>
  <c r="H279" i="11"/>
  <c r="L278" i="11"/>
  <c r="K278" i="11"/>
  <c r="J278" i="11"/>
  <c r="I278" i="11"/>
  <c r="H278" i="11"/>
  <c r="L277" i="11"/>
  <c r="K277" i="11"/>
  <c r="J277" i="11"/>
  <c r="I277" i="11"/>
  <c r="H277" i="11"/>
  <c r="L276" i="11"/>
  <c r="K276" i="11"/>
  <c r="J276" i="11"/>
  <c r="I276" i="11"/>
  <c r="H276" i="11"/>
  <c r="L275" i="11"/>
  <c r="K275" i="11"/>
  <c r="J275" i="11"/>
  <c r="I275" i="11"/>
  <c r="H275" i="11"/>
  <c r="L274" i="11"/>
  <c r="K274" i="11"/>
  <c r="J274" i="11"/>
  <c r="I274" i="11"/>
  <c r="H274" i="11"/>
  <c r="L273" i="11"/>
  <c r="K273" i="11"/>
  <c r="J273" i="11"/>
  <c r="I273" i="11"/>
  <c r="H273" i="11"/>
  <c r="L272" i="11"/>
  <c r="K272" i="11"/>
  <c r="J272" i="11"/>
  <c r="I272" i="11"/>
  <c r="H272" i="11"/>
  <c r="L271" i="11"/>
  <c r="K271" i="11"/>
  <c r="J271" i="11"/>
  <c r="I271" i="11"/>
  <c r="H271" i="11"/>
  <c r="L270" i="11"/>
  <c r="K270" i="11"/>
  <c r="J270" i="11"/>
  <c r="I270" i="11"/>
  <c r="H270" i="11"/>
  <c r="L269" i="11"/>
  <c r="K269" i="11"/>
  <c r="J269" i="11"/>
  <c r="I269" i="11"/>
  <c r="H269" i="11"/>
  <c r="L268" i="11"/>
  <c r="K268" i="11"/>
  <c r="J268" i="11"/>
  <c r="I268" i="11"/>
  <c r="H268" i="11"/>
  <c r="L267" i="11"/>
  <c r="K267" i="11"/>
  <c r="J267" i="11"/>
  <c r="I267" i="11"/>
  <c r="H267" i="11"/>
  <c r="L266" i="11"/>
  <c r="K266" i="11"/>
  <c r="J266" i="11"/>
  <c r="I266" i="11"/>
  <c r="H266" i="11"/>
  <c r="L265" i="11"/>
  <c r="K265" i="11"/>
  <c r="J265" i="11"/>
  <c r="I265" i="11"/>
  <c r="H265" i="11"/>
  <c r="L264" i="11"/>
  <c r="K264" i="11"/>
  <c r="J264" i="11"/>
  <c r="I264" i="11"/>
  <c r="H264" i="11"/>
  <c r="L263" i="11"/>
  <c r="K263" i="11"/>
  <c r="J263" i="11"/>
  <c r="I263" i="11"/>
  <c r="H263" i="11"/>
  <c r="L262" i="11"/>
  <c r="K262" i="11"/>
  <c r="J262" i="11"/>
  <c r="I262" i="11"/>
  <c r="H262" i="11"/>
  <c r="L261" i="11"/>
  <c r="K261" i="11"/>
  <c r="J261" i="11"/>
  <c r="I261" i="11"/>
  <c r="H261" i="11"/>
  <c r="L260" i="11"/>
  <c r="K260" i="11"/>
  <c r="J260" i="11"/>
  <c r="I260" i="11"/>
  <c r="H260" i="11"/>
  <c r="L259" i="11"/>
  <c r="K259" i="11"/>
  <c r="J259" i="11"/>
  <c r="I259" i="11"/>
  <c r="H259" i="11"/>
  <c r="L258" i="11"/>
  <c r="K258" i="11"/>
  <c r="J258" i="11"/>
  <c r="I258" i="11"/>
  <c r="H258" i="11"/>
  <c r="L257" i="11"/>
  <c r="K257" i="11"/>
  <c r="J257" i="11"/>
  <c r="I257" i="11"/>
  <c r="H257" i="11"/>
  <c r="L256" i="11"/>
  <c r="K256" i="11"/>
  <c r="J256" i="11"/>
  <c r="I256" i="11"/>
  <c r="H256" i="11"/>
  <c r="L255" i="11"/>
  <c r="K255" i="11"/>
  <c r="J255" i="11"/>
  <c r="I255" i="11"/>
  <c r="H255" i="11"/>
  <c r="L254" i="11"/>
  <c r="K254" i="11"/>
  <c r="J254" i="11"/>
  <c r="I254" i="11"/>
  <c r="H254" i="11"/>
  <c r="L253" i="11"/>
  <c r="K253" i="11"/>
  <c r="J253" i="11"/>
  <c r="I253" i="11"/>
  <c r="H253" i="11"/>
  <c r="L252" i="11"/>
  <c r="K252" i="11"/>
  <c r="J252" i="11"/>
  <c r="I252" i="11"/>
  <c r="H252" i="11"/>
  <c r="M251" i="11"/>
  <c r="L251" i="11"/>
  <c r="K251" i="11"/>
  <c r="J251" i="11"/>
  <c r="I251" i="11"/>
  <c r="H251" i="11"/>
  <c r="L250" i="11"/>
  <c r="K250" i="11"/>
  <c r="J250" i="11"/>
  <c r="I250" i="11"/>
  <c r="H250" i="11"/>
  <c r="L249" i="11"/>
  <c r="K249" i="11"/>
  <c r="J249" i="11"/>
  <c r="I249" i="11"/>
  <c r="H249" i="11"/>
  <c r="L248" i="11"/>
  <c r="K248" i="11"/>
  <c r="J248" i="11"/>
  <c r="I248" i="11"/>
  <c r="H248" i="11"/>
  <c r="L247" i="11"/>
  <c r="K247" i="11"/>
  <c r="J247" i="11"/>
  <c r="I247" i="11"/>
  <c r="H247" i="11"/>
  <c r="L246" i="11"/>
  <c r="K246" i="11"/>
  <c r="J246" i="11"/>
  <c r="I246" i="11"/>
  <c r="H246" i="11"/>
  <c r="L245" i="11"/>
  <c r="K245" i="11"/>
  <c r="J245" i="11"/>
  <c r="I245" i="11"/>
  <c r="H245" i="11"/>
  <c r="L244" i="11"/>
  <c r="K244" i="11"/>
  <c r="J244" i="11"/>
  <c r="I244" i="11"/>
  <c r="H244" i="11"/>
  <c r="L243" i="11"/>
  <c r="K243" i="11"/>
  <c r="J243" i="11"/>
  <c r="I243" i="11"/>
  <c r="H243" i="11"/>
  <c r="L242" i="11"/>
  <c r="K242" i="11"/>
  <c r="J242" i="11"/>
  <c r="I242" i="11"/>
  <c r="H242" i="11"/>
  <c r="L241" i="11"/>
  <c r="K241" i="11"/>
  <c r="J241" i="11"/>
  <c r="I241" i="11"/>
  <c r="H241" i="11"/>
  <c r="L240" i="11"/>
  <c r="K240" i="11"/>
  <c r="J240" i="11"/>
  <c r="I240" i="11"/>
  <c r="H240" i="11"/>
  <c r="L239" i="11"/>
  <c r="K239" i="11"/>
  <c r="J239" i="11"/>
  <c r="I239" i="11"/>
  <c r="H239" i="11"/>
  <c r="L238" i="11"/>
  <c r="K238" i="11"/>
  <c r="J238" i="11"/>
  <c r="I238" i="11"/>
  <c r="H238" i="11"/>
  <c r="L237" i="11"/>
  <c r="K237" i="11"/>
  <c r="J237" i="11"/>
  <c r="I237" i="11"/>
  <c r="H237" i="11"/>
  <c r="L236" i="11"/>
  <c r="K236" i="11"/>
  <c r="J236" i="11"/>
  <c r="I236" i="11"/>
  <c r="H236" i="11"/>
  <c r="M235" i="11"/>
  <c r="L235" i="11"/>
  <c r="K235" i="11"/>
  <c r="J235" i="11"/>
  <c r="I235" i="11"/>
  <c r="H235" i="11"/>
  <c r="L234" i="11"/>
  <c r="K234" i="11"/>
  <c r="J234" i="11"/>
  <c r="I234" i="11"/>
  <c r="H234" i="11"/>
  <c r="L233" i="11"/>
  <c r="K233" i="11"/>
  <c r="J233" i="11"/>
  <c r="I233" i="11"/>
  <c r="H233" i="11"/>
  <c r="L232" i="11"/>
  <c r="K232" i="11"/>
  <c r="J232" i="11"/>
  <c r="I232" i="11"/>
  <c r="H232" i="11"/>
  <c r="L231" i="11"/>
  <c r="K231" i="11"/>
  <c r="J231" i="11"/>
  <c r="I231" i="11"/>
  <c r="H231" i="11"/>
  <c r="L230" i="11"/>
  <c r="K230" i="11"/>
  <c r="J230" i="11"/>
  <c r="I230" i="11"/>
  <c r="H230" i="11"/>
  <c r="L229" i="11"/>
  <c r="K229" i="11"/>
  <c r="J229" i="11"/>
  <c r="I229" i="11"/>
  <c r="H229" i="11"/>
  <c r="L228" i="11"/>
  <c r="K228" i="11"/>
  <c r="J228" i="11"/>
  <c r="I228" i="11"/>
  <c r="H228" i="11"/>
  <c r="L227" i="11"/>
  <c r="K227" i="11"/>
  <c r="J227" i="11"/>
  <c r="I227" i="11"/>
  <c r="H227" i="11"/>
  <c r="L226" i="11"/>
  <c r="K226" i="11"/>
  <c r="J226" i="11"/>
  <c r="I226" i="11"/>
  <c r="H226" i="11"/>
  <c r="L225" i="11"/>
  <c r="K225" i="11"/>
  <c r="J225" i="11"/>
  <c r="I225" i="11"/>
  <c r="H225" i="11"/>
  <c r="L224" i="11"/>
  <c r="K224" i="11"/>
  <c r="J224" i="11"/>
  <c r="I224" i="11"/>
  <c r="H224" i="11"/>
  <c r="L223" i="11"/>
  <c r="K223" i="11"/>
  <c r="J223" i="11"/>
  <c r="I223" i="11"/>
  <c r="H223" i="11"/>
  <c r="L222" i="11"/>
  <c r="K222" i="11"/>
  <c r="J222" i="11"/>
  <c r="I222" i="11"/>
  <c r="H222" i="11"/>
  <c r="L221" i="11"/>
  <c r="K221" i="11"/>
  <c r="J221" i="11"/>
  <c r="I221" i="11"/>
  <c r="H221" i="11"/>
  <c r="L220" i="11"/>
  <c r="K220" i="11"/>
  <c r="J220" i="11"/>
  <c r="I220" i="11"/>
  <c r="H220" i="11"/>
  <c r="L219" i="11"/>
  <c r="K219" i="11"/>
  <c r="J219" i="11"/>
  <c r="I219" i="11"/>
  <c r="H219" i="11"/>
  <c r="L218" i="11"/>
  <c r="K218" i="11"/>
  <c r="J218" i="11"/>
  <c r="I218" i="11"/>
  <c r="H218" i="11"/>
  <c r="L217" i="11"/>
  <c r="K217" i="11"/>
  <c r="J217" i="11"/>
  <c r="I217" i="11"/>
  <c r="H217" i="11"/>
  <c r="L216" i="11"/>
  <c r="K216" i="11"/>
  <c r="J216" i="11"/>
  <c r="I216" i="11"/>
  <c r="H216" i="11"/>
  <c r="L215" i="11"/>
  <c r="K215" i="11"/>
  <c r="J215" i="11"/>
  <c r="I215" i="11"/>
  <c r="H215" i="11"/>
  <c r="L214" i="11"/>
  <c r="K214" i="11"/>
  <c r="J214" i="11"/>
  <c r="I214" i="11"/>
  <c r="H214" i="11"/>
  <c r="L213" i="11"/>
  <c r="K213" i="11"/>
  <c r="J213" i="11"/>
  <c r="I213" i="11"/>
  <c r="H213" i="11"/>
  <c r="L212" i="11"/>
  <c r="K212" i="11"/>
  <c r="J212" i="11"/>
  <c r="I212" i="11"/>
  <c r="H212" i="11"/>
  <c r="L211" i="11"/>
  <c r="K211" i="11"/>
  <c r="J211" i="11"/>
  <c r="I211" i="11"/>
  <c r="H211" i="11"/>
  <c r="L210" i="11"/>
  <c r="K210" i="11"/>
  <c r="J210" i="11"/>
  <c r="I210" i="11"/>
  <c r="H210" i="11"/>
  <c r="L209" i="11"/>
  <c r="K209" i="11"/>
  <c r="J209" i="11"/>
  <c r="I209" i="11"/>
  <c r="H209" i="11"/>
  <c r="L208" i="11"/>
  <c r="K208" i="11"/>
  <c r="J208" i="11"/>
  <c r="I208" i="11"/>
  <c r="H208" i="11"/>
  <c r="L207" i="11"/>
  <c r="K207" i="11"/>
  <c r="J207" i="11"/>
  <c r="I207" i="11"/>
  <c r="H207" i="11"/>
  <c r="L206" i="11"/>
  <c r="K206" i="11"/>
  <c r="J206" i="11"/>
  <c r="I206" i="11"/>
  <c r="H206" i="11"/>
  <c r="M205" i="11"/>
  <c r="L205" i="11"/>
  <c r="K205" i="11"/>
  <c r="J205" i="11"/>
  <c r="I205" i="11"/>
  <c r="H205" i="11"/>
  <c r="M204" i="11"/>
  <c r="L204" i="11"/>
  <c r="K204" i="11"/>
  <c r="J204" i="11"/>
  <c r="I204" i="11"/>
  <c r="H204" i="11"/>
  <c r="L203" i="11"/>
  <c r="K203" i="11"/>
  <c r="J203" i="11"/>
  <c r="I203" i="11"/>
  <c r="H203" i="11"/>
  <c r="L202" i="11"/>
  <c r="K202" i="11"/>
  <c r="J202" i="11"/>
  <c r="I202" i="11"/>
  <c r="H202" i="11"/>
  <c r="L201" i="11"/>
  <c r="K201" i="11"/>
  <c r="J201" i="11"/>
  <c r="I201" i="11"/>
  <c r="H201" i="11"/>
  <c r="L200" i="11"/>
  <c r="K200" i="11"/>
  <c r="J200" i="11"/>
  <c r="I200" i="11"/>
  <c r="H200" i="11"/>
  <c r="L199" i="11"/>
  <c r="K199" i="11"/>
  <c r="J199" i="11"/>
  <c r="I199" i="11"/>
  <c r="H199" i="11"/>
  <c r="L198" i="11"/>
  <c r="K198" i="11"/>
  <c r="J198" i="11"/>
  <c r="I198" i="11"/>
  <c r="H198" i="11"/>
  <c r="L197" i="11"/>
  <c r="K197" i="11"/>
  <c r="J197" i="11"/>
  <c r="I197" i="11"/>
  <c r="H197" i="11"/>
  <c r="L196" i="11"/>
  <c r="K196" i="11"/>
  <c r="J196" i="11"/>
  <c r="I196" i="11"/>
  <c r="H196" i="11"/>
  <c r="L195" i="11"/>
  <c r="K195" i="11"/>
  <c r="J195" i="11"/>
  <c r="I195" i="11"/>
  <c r="H195" i="11"/>
  <c r="L194" i="11"/>
  <c r="K194" i="11"/>
  <c r="J194" i="11"/>
  <c r="I194" i="11"/>
  <c r="H194" i="11"/>
  <c r="L193" i="11"/>
  <c r="K193" i="11"/>
  <c r="J193" i="11"/>
  <c r="I193" i="11"/>
  <c r="H193" i="11"/>
  <c r="L192" i="11"/>
  <c r="K192" i="11"/>
  <c r="J192" i="11"/>
  <c r="I192" i="11"/>
  <c r="H192" i="11"/>
  <c r="L191" i="11"/>
  <c r="K191" i="11"/>
  <c r="J191" i="11"/>
  <c r="I191" i="11"/>
  <c r="H191" i="11"/>
  <c r="L190" i="11"/>
  <c r="K190" i="11"/>
  <c r="J190" i="11"/>
  <c r="I190" i="11"/>
  <c r="H190" i="11"/>
  <c r="M189" i="11"/>
  <c r="L189" i="11"/>
  <c r="K189" i="11"/>
  <c r="J189" i="11"/>
  <c r="I189" i="11"/>
  <c r="H189" i="11"/>
  <c r="L188" i="11"/>
  <c r="K188" i="11"/>
  <c r="J188" i="11"/>
  <c r="I188" i="11"/>
  <c r="H188" i="11"/>
  <c r="L187" i="11"/>
  <c r="K187" i="11"/>
  <c r="J187" i="11"/>
  <c r="I187" i="11"/>
  <c r="H187" i="11"/>
  <c r="L186" i="11"/>
  <c r="K186" i="11"/>
  <c r="J186" i="11"/>
  <c r="I186" i="11"/>
  <c r="H186" i="11"/>
  <c r="L185" i="11"/>
  <c r="K185" i="11"/>
  <c r="J185" i="11"/>
  <c r="I185" i="11"/>
  <c r="H185" i="11"/>
  <c r="L184" i="11"/>
  <c r="K184" i="11"/>
  <c r="J184" i="11"/>
  <c r="I184" i="11"/>
  <c r="H184" i="11"/>
  <c r="L183" i="11"/>
  <c r="K183" i="11"/>
  <c r="J183" i="11"/>
  <c r="I183" i="11"/>
  <c r="H183" i="11"/>
  <c r="L182" i="11"/>
  <c r="K182" i="11"/>
  <c r="J182" i="11"/>
  <c r="I182" i="11"/>
  <c r="H182" i="11"/>
  <c r="L181" i="11"/>
  <c r="K181" i="11"/>
  <c r="J181" i="11"/>
  <c r="I181" i="11"/>
  <c r="H181" i="11"/>
  <c r="L180" i="11"/>
  <c r="K180" i="11"/>
  <c r="J180" i="11"/>
  <c r="I180" i="11"/>
  <c r="H180" i="11"/>
  <c r="L179" i="11"/>
  <c r="K179" i="11"/>
  <c r="J179" i="11"/>
  <c r="I179" i="11"/>
  <c r="H179" i="11"/>
  <c r="L178" i="11"/>
  <c r="K178" i="11"/>
  <c r="J178" i="11"/>
  <c r="I178" i="11"/>
  <c r="H178" i="11"/>
  <c r="L177" i="11"/>
  <c r="K177" i="11"/>
  <c r="J177" i="11"/>
  <c r="I177" i="11"/>
  <c r="H177" i="11"/>
  <c r="L176" i="11"/>
  <c r="K176" i="11"/>
  <c r="J176" i="11"/>
  <c r="I176" i="11"/>
  <c r="H176" i="11"/>
  <c r="L175" i="11"/>
  <c r="K175" i="11"/>
  <c r="J175" i="11"/>
  <c r="I175" i="11"/>
  <c r="H175" i="11"/>
  <c r="L174" i="11"/>
  <c r="K174" i="11"/>
  <c r="J174" i="11"/>
  <c r="I174" i="11"/>
  <c r="H174" i="11"/>
  <c r="L173" i="11"/>
  <c r="K173" i="11"/>
  <c r="J173" i="11"/>
  <c r="I173" i="11"/>
  <c r="H173" i="11"/>
  <c r="L172" i="11"/>
  <c r="K172" i="11"/>
  <c r="J172" i="11"/>
  <c r="I172" i="11"/>
  <c r="H172" i="11"/>
  <c r="L171" i="11"/>
  <c r="K171" i="11"/>
  <c r="J171" i="11"/>
  <c r="I171" i="11"/>
  <c r="H171" i="11"/>
  <c r="L170" i="11"/>
  <c r="K170" i="11"/>
  <c r="J170" i="11"/>
  <c r="I170" i="11"/>
  <c r="H170" i="11"/>
  <c r="L169" i="11"/>
  <c r="K169" i="11"/>
  <c r="J169" i="11"/>
  <c r="I169" i="11"/>
  <c r="H169" i="11"/>
  <c r="L168" i="11"/>
  <c r="K168" i="11"/>
  <c r="J168" i="11"/>
  <c r="I168" i="11"/>
  <c r="H168" i="11"/>
  <c r="L167" i="11"/>
  <c r="K167" i="11"/>
  <c r="J167" i="11"/>
  <c r="I167" i="11"/>
  <c r="H167" i="11"/>
  <c r="L166" i="11"/>
  <c r="K166" i="11"/>
  <c r="J166" i="11"/>
  <c r="I166" i="11"/>
  <c r="H166" i="11"/>
  <c r="L165" i="11"/>
  <c r="K165" i="11"/>
  <c r="J165" i="11"/>
  <c r="I165" i="11"/>
  <c r="H165" i="11"/>
  <c r="L164" i="11"/>
  <c r="K164" i="11"/>
  <c r="J164" i="11"/>
  <c r="I164" i="11"/>
  <c r="H164" i="11"/>
  <c r="L163" i="11"/>
  <c r="K163" i="11"/>
  <c r="J163" i="11"/>
  <c r="I163" i="11"/>
  <c r="H163" i="11"/>
  <c r="L162" i="11"/>
  <c r="K162" i="11"/>
  <c r="J162" i="11"/>
  <c r="I162" i="11"/>
  <c r="H162" i="11"/>
  <c r="L161" i="11"/>
  <c r="K161" i="11"/>
  <c r="J161" i="11"/>
  <c r="I161" i="11"/>
  <c r="H161" i="11"/>
  <c r="L160" i="11"/>
  <c r="K160" i="11"/>
  <c r="J160" i="11"/>
  <c r="I160" i="11"/>
  <c r="H160" i="11"/>
  <c r="L159" i="11"/>
  <c r="K159" i="11"/>
  <c r="J159" i="11"/>
  <c r="I159" i="11"/>
  <c r="H159" i="11"/>
  <c r="L158" i="11"/>
  <c r="K158" i="11"/>
  <c r="J158" i="11"/>
  <c r="I158" i="11"/>
  <c r="H158" i="11"/>
  <c r="L157" i="11"/>
  <c r="K157" i="11"/>
  <c r="J157" i="11"/>
  <c r="I157" i="11"/>
  <c r="H157" i="11"/>
  <c r="L156" i="11"/>
  <c r="K156" i="11"/>
  <c r="J156" i="11"/>
  <c r="I156" i="11"/>
  <c r="H156" i="11"/>
  <c r="L155" i="11"/>
  <c r="K155" i="11"/>
  <c r="J155" i="11"/>
  <c r="I155" i="11"/>
  <c r="H155" i="11"/>
  <c r="L154" i="11"/>
  <c r="K154" i="11"/>
  <c r="J154" i="11"/>
  <c r="I154" i="11"/>
  <c r="H154" i="11"/>
  <c r="L153" i="11"/>
  <c r="K153" i="11"/>
  <c r="J153" i="11"/>
  <c r="I153" i="11"/>
  <c r="H153" i="11"/>
  <c r="L152" i="11"/>
  <c r="K152" i="11"/>
  <c r="J152" i="11"/>
  <c r="I152" i="11"/>
  <c r="H152" i="11"/>
  <c r="L151" i="11"/>
  <c r="K151" i="11"/>
  <c r="J151" i="11"/>
  <c r="I151" i="11"/>
  <c r="H151" i="11"/>
  <c r="L150" i="11"/>
  <c r="K150" i="11"/>
  <c r="J150" i="11"/>
  <c r="I150" i="11"/>
  <c r="H150" i="11"/>
  <c r="L149" i="11"/>
  <c r="K149" i="11"/>
  <c r="J149" i="11"/>
  <c r="I149" i="11"/>
  <c r="H149" i="11"/>
  <c r="L148" i="11"/>
  <c r="K148" i="11"/>
  <c r="J148" i="11"/>
  <c r="I148" i="11"/>
  <c r="H148" i="11"/>
  <c r="L147" i="11"/>
  <c r="K147" i="11"/>
  <c r="J147" i="11"/>
  <c r="I147" i="11"/>
  <c r="H147" i="11"/>
  <c r="L146" i="11"/>
  <c r="K146" i="11"/>
  <c r="J146" i="11"/>
  <c r="I146" i="11"/>
  <c r="H146" i="11"/>
  <c r="L145" i="11"/>
  <c r="K145" i="11"/>
  <c r="J145" i="11"/>
  <c r="I145" i="11"/>
  <c r="H145" i="11"/>
  <c r="M144" i="11"/>
  <c r="L144" i="11"/>
  <c r="K144" i="11"/>
  <c r="J144" i="11"/>
  <c r="I144" i="11"/>
  <c r="H144" i="11"/>
  <c r="L143" i="11"/>
  <c r="K143" i="11"/>
  <c r="J143" i="11"/>
  <c r="I143" i="11"/>
  <c r="H143" i="11"/>
  <c r="L142" i="11"/>
  <c r="K142" i="11"/>
  <c r="J142" i="11"/>
  <c r="I142" i="11"/>
  <c r="H142" i="11"/>
  <c r="L141" i="11"/>
  <c r="K141" i="11"/>
  <c r="J141" i="11"/>
  <c r="I141" i="11"/>
  <c r="H141" i="11"/>
  <c r="L140" i="11"/>
  <c r="K140" i="11"/>
  <c r="J140" i="11"/>
  <c r="I140" i="11"/>
  <c r="H140" i="11"/>
  <c r="L139" i="11"/>
  <c r="K139" i="11"/>
  <c r="J139" i="11"/>
  <c r="I139" i="11"/>
  <c r="H139" i="11"/>
  <c r="L138" i="11"/>
  <c r="K138" i="11"/>
  <c r="J138" i="11"/>
  <c r="I138" i="11"/>
  <c r="H138" i="11"/>
  <c r="L137" i="11"/>
  <c r="K137" i="11"/>
  <c r="J137" i="11"/>
  <c r="I137" i="11"/>
  <c r="H137" i="11"/>
  <c r="L136" i="11"/>
  <c r="K136" i="11"/>
  <c r="J136" i="11"/>
  <c r="I136" i="11"/>
  <c r="H136" i="11"/>
  <c r="L135" i="11"/>
  <c r="K135" i="11"/>
  <c r="J135" i="11"/>
  <c r="I135" i="11"/>
  <c r="H135" i="11"/>
  <c r="L134" i="11"/>
  <c r="K134" i="11"/>
  <c r="J134" i="11"/>
  <c r="I134" i="11"/>
  <c r="H134" i="11"/>
  <c r="L133" i="11"/>
  <c r="K133" i="11"/>
  <c r="J133" i="11"/>
  <c r="I133" i="11"/>
  <c r="H133" i="11"/>
  <c r="L132" i="11"/>
  <c r="K132" i="11"/>
  <c r="J132" i="11"/>
  <c r="I132" i="11"/>
  <c r="H132" i="11"/>
  <c r="L131" i="11"/>
  <c r="K131" i="11"/>
  <c r="J131" i="11"/>
  <c r="I131" i="11"/>
  <c r="H131" i="11"/>
  <c r="L130" i="11"/>
  <c r="K130" i="11"/>
  <c r="J130" i="11"/>
  <c r="I130" i="11"/>
  <c r="H130" i="11"/>
  <c r="L129" i="11"/>
  <c r="K129" i="11"/>
  <c r="J129" i="11"/>
  <c r="I129" i="11"/>
  <c r="H129" i="11"/>
  <c r="L128" i="11"/>
  <c r="K128" i="11"/>
  <c r="J128" i="11"/>
  <c r="I128" i="11"/>
  <c r="H128" i="11"/>
  <c r="L127" i="11"/>
  <c r="K127" i="11"/>
  <c r="J127" i="11"/>
  <c r="I127" i="11"/>
  <c r="H127" i="11"/>
  <c r="L126" i="11"/>
  <c r="K126" i="11"/>
  <c r="J126" i="11"/>
  <c r="I126" i="11"/>
  <c r="H126" i="11"/>
  <c r="L125" i="11"/>
  <c r="K125" i="11"/>
  <c r="J125" i="11"/>
  <c r="I125" i="11"/>
  <c r="H125" i="11"/>
  <c r="L124" i="11"/>
  <c r="K124" i="11"/>
  <c r="J124" i="11"/>
  <c r="I124" i="11"/>
  <c r="H124" i="11"/>
  <c r="L123" i="11"/>
  <c r="K123" i="11"/>
  <c r="J123" i="11"/>
  <c r="I123" i="11"/>
  <c r="H123" i="11"/>
  <c r="L122" i="11"/>
  <c r="K122" i="11"/>
  <c r="J122" i="11"/>
  <c r="I122" i="11"/>
  <c r="H122" i="11"/>
  <c r="L121" i="11"/>
  <c r="K121" i="11"/>
  <c r="J121" i="11"/>
  <c r="I121" i="11"/>
  <c r="H121" i="11"/>
  <c r="L120" i="11"/>
  <c r="K120" i="11"/>
  <c r="J120" i="11"/>
  <c r="I120" i="11"/>
  <c r="H120" i="11"/>
  <c r="L119" i="11"/>
  <c r="K119" i="11"/>
  <c r="J119" i="11"/>
  <c r="I119" i="11"/>
  <c r="H119" i="11"/>
  <c r="L118" i="11"/>
  <c r="K118" i="11"/>
  <c r="J118" i="11"/>
  <c r="I118" i="11"/>
  <c r="H118" i="11"/>
  <c r="L117" i="11"/>
  <c r="K117" i="11"/>
  <c r="J117" i="11"/>
  <c r="I117" i="11"/>
  <c r="H117" i="11"/>
  <c r="L116" i="11"/>
  <c r="K116" i="11"/>
  <c r="J116" i="11"/>
  <c r="I116" i="11"/>
  <c r="H116" i="11"/>
  <c r="L115" i="11"/>
  <c r="K115" i="11"/>
  <c r="J115" i="11"/>
  <c r="I115" i="11"/>
  <c r="H115" i="11"/>
  <c r="L114" i="11"/>
  <c r="K114" i="11"/>
  <c r="J114" i="11"/>
  <c r="I114" i="11"/>
  <c r="H114" i="11"/>
  <c r="L113" i="11"/>
  <c r="K113" i="11"/>
  <c r="J113" i="11"/>
  <c r="I113" i="11"/>
  <c r="H113" i="11"/>
  <c r="L112" i="11"/>
  <c r="K112" i="11"/>
  <c r="J112" i="11"/>
  <c r="I112" i="11"/>
  <c r="H112" i="11"/>
  <c r="L111" i="11"/>
  <c r="K111" i="11"/>
  <c r="J111" i="11"/>
  <c r="I111" i="11"/>
  <c r="H111" i="11"/>
  <c r="L110" i="11"/>
  <c r="K110" i="11"/>
  <c r="J110" i="11"/>
  <c r="I110" i="11"/>
  <c r="H110" i="11"/>
  <c r="L109" i="11"/>
  <c r="K109" i="11"/>
  <c r="J109" i="11"/>
  <c r="I109" i="11"/>
  <c r="H109" i="11"/>
  <c r="L108" i="11"/>
  <c r="K108" i="11"/>
  <c r="J108" i="11"/>
  <c r="I108" i="11"/>
  <c r="H108" i="11"/>
  <c r="L107" i="11"/>
  <c r="K107" i="11"/>
  <c r="J107" i="11"/>
  <c r="I107" i="11"/>
  <c r="H107" i="11"/>
  <c r="L106" i="11"/>
  <c r="K106" i="11"/>
  <c r="J106" i="11"/>
  <c r="I106" i="11"/>
  <c r="H106" i="11"/>
  <c r="L105" i="11"/>
  <c r="K105" i="11"/>
  <c r="J105" i="11"/>
  <c r="I105" i="11"/>
  <c r="H105" i="11"/>
  <c r="L104" i="11"/>
  <c r="K104" i="11"/>
  <c r="J104" i="11"/>
  <c r="I104" i="11"/>
  <c r="H104" i="11"/>
  <c r="L103" i="11"/>
  <c r="K103" i="11"/>
  <c r="J103" i="11"/>
  <c r="I103" i="11"/>
  <c r="H103" i="11"/>
  <c r="L102" i="11"/>
  <c r="K102" i="11"/>
  <c r="J102" i="11"/>
  <c r="I102" i="11"/>
  <c r="H102" i="11"/>
  <c r="L101" i="11"/>
  <c r="K101" i="11"/>
  <c r="J101" i="11"/>
  <c r="I101" i="11"/>
  <c r="H101" i="11"/>
  <c r="L100" i="11"/>
  <c r="K100" i="11"/>
  <c r="J100" i="11"/>
  <c r="I100" i="11"/>
  <c r="H100" i="11"/>
  <c r="L99" i="11"/>
  <c r="K99" i="11"/>
  <c r="J99" i="11"/>
  <c r="I99" i="11"/>
  <c r="H99" i="11"/>
  <c r="L98" i="11"/>
  <c r="K98" i="11"/>
  <c r="J98" i="11"/>
  <c r="I98" i="11"/>
  <c r="H98" i="11"/>
  <c r="L97" i="11"/>
  <c r="K97" i="11"/>
  <c r="J97" i="11"/>
  <c r="I97" i="11"/>
  <c r="H97" i="11"/>
  <c r="L96" i="11"/>
  <c r="K96" i="11"/>
  <c r="J96" i="11"/>
  <c r="I96" i="11"/>
  <c r="H96" i="11"/>
  <c r="L95" i="11"/>
  <c r="K95" i="11"/>
  <c r="J95" i="11"/>
  <c r="I95" i="11"/>
  <c r="H95" i="11"/>
  <c r="L94" i="11"/>
  <c r="K94" i="11"/>
  <c r="J94" i="11"/>
  <c r="I94" i="11"/>
  <c r="H94" i="11"/>
  <c r="L93" i="11"/>
  <c r="K93" i="11"/>
  <c r="J93" i="11"/>
  <c r="I93" i="11"/>
  <c r="H93" i="11"/>
  <c r="L92" i="11"/>
  <c r="K92" i="11"/>
  <c r="J92" i="11"/>
  <c r="I92" i="11"/>
  <c r="H92" i="11"/>
  <c r="L91" i="11"/>
  <c r="K91" i="11"/>
  <c r="J91" i="11"/>
  <c r="I91" i="11"/>
  <c r="H91" i="11"/>
  <c r="L90" i="11"/>
  <c r="K90" i="11"/>
  <c r="J90" i="11"/>
  <c r="I90" i="11"/>
  <c r="H90" i="11"/>
  <c r="M89" i="11"/>
  <c r="L89" i="11"/>
  <c r="K89" i="11"/>
  <c r="J89" i="11"/>
  <c r="I89" i="11"/>
  <c r="H89" i="11"/>
  <c r="L88" i="11"/>
  <c r="K88" i="11"/>
  <c r="J88" i="11"/>
  <c r="I88" i="11"/>
  <c r="H88" i="11"/>
  <c r="L87" i="11"/>
  <c r="K87" i="11"/>
  <c r="J87" i="11"/>
  <c r="I87" i="11"/>
  <c r="H87" i="11"/>
  <c r="L86" i="11"/>
  <c r="K86" i="11"/>
  <c r="J86" i="11"/>
  <c r="I86" i="11"/>
  <c r="H86" i="11"/>
  <c r="L85" i="11"/>
  <c r="K85" i="11"/>
  <c r="J85" i="11"/>
  <c r="I85" i="11"/>
  <c r="H85" i="11"/>
  <c r="L84" i="11"/>
  <c r="K84" i="11"/>
  <c r="J84" i="11"/>
  <c r="I84" i="11"/>
  <c r="H84" i="11"/>
  <c r="M83" i="11"/>
  <c r="L83" i="11"/>
  <c r="K83" i="11"/>
  <c r="J83" i="11"/>
  <c r="I83" i="11"/>
  <c r="H83" i="11"/>
  <c r="M82" i="11"/>
  <c r="L82" i="11"/>
  <c r="K82" i="11"/>
  <c r="J82" i="11"/>
  <c r="I82" i="11"/>
  <c r="H82" i="11"/>
  <c r="L81" i="11"/>
  <c r="K81" i="11"/>
  <c r="J81" i="11"/>
  <c r="I81" i="11"/>
  <c r="H81" i="11"/>
  <c r="L80" i="11"/>
  <c r="K80" i="11"/>
  <c r="J80" i="11"/>
  <c r="I80" i="11"/>
  <c r="H80" i="11"/>
  <c r="L79" i="11"/>
  <c r="K79" i="11"/>
  <c r="J79" i="11"/>
  <c r="I79" i="11"/>
  <c r="H79" i="11"/>
  <c r="L78" i="11"/>
  <c r="K78" i="11"/>
  <c r="J78" i="11"/>
  <c r="I78" i="11"/>
  <c r="H78" i="11"/>
  <c r="L77" i="11"/>
  <c r="K77" i="11"/>
  <c r="J77" i="11"/>
  <c r="I77" i="11"/>
  <c r="H77" i="11"/>
  <c r="L76" i="11"/>
  <c r="K76" i="11"/>
  <c r="J76" i="11"/>
  <c r="I76" i="11"/>
  <c r="H76" i="11"/>
  <c r="L75" i="11"/>
  <c r="K75" i="11"/>
  <c r="J75" i="11"/>
  <c r="I75" i="11"/>
  <c r="H75" i="11"/>
  <c r="L74" i="11"/>
  <c r="K74" i="11"/>
  <c r="J74" i="11"/>
  <c r="I74" i="11"/>
  <c r="H74" i="11"/>
  <c r="L73" i="11"/>
  <c r="K73" i="11"/>
  <c r="J73" i="11"/>
  <c r="I73" i="11"/>
  <c r="H73" i="11"/>
  <c r="L72" i="11"/>
  <c r="K72" i="11"/>
  <c r="J72" i="11"/>
  <c r="I72" i="11"/>
  <c r="H72" i="11"/>
  <c r="L71" i="11"/>
  <c r="K71" i="11"/>
  <c r="J71" i="11"/>
  <c r="I71" i="11"/>
  <c r="H71" i="11"/>
  <c r="L70" i="11"/>
  <c r="K70" i="11"/>
  <c r="J70" i="11"/>
  <c r="I70" i="11"/>
  <c r="H70" i="11"/>
  <c r="L69" i="11"/>
  <c r="K69" i="11"/>
  <c r="J69" i="11"/>
  <c r="I69" i="11"/>
  <c r="H69" i="11"/>
  <c r="L68" i="11"/>
  <c r="K68" i="11"/>
  <c r="J68" i="11"/>
  <c r="I68" i="11"/>
  <c r="H68" i="11"/>
  <c r="L67" i="11"/>
  <c r="K67" i="11"/>
  <c r="J67" i="11"/>
  <c r="I67" i="11"/>
  <c r="H67" i="11"/>
  <c r="L66" i="11"/>
  <c r="K66" i="11"/>
  <c r="J66" i="11"/>
  <c r="I66" i="11"/>
  <c r="H66" i="11"/>
  <c r="L65" i="11"/>
  <c r="K65" i="11"/>
  <c r="J65" i="11"/>
  <c r="I65" i="11"/>
  <c r="H65" i="11"/>
  <c r="L64" i="11"/>
  <c r="K64" i="11"/>
  <c r="J64" i="11"/>
  <c r="I64" i="11"/>
  <c r="H64" i="11"/>
  <c r="L63" i="11"/>
  <c r="K63" i="11"/>
  <c r="J63" i="11"/>
  <c r="I63" i="11"/>
  <c r="H63" i="11"/>
  <c r="L62" i="11"/>
  <c r="K62" i="11"/>
  <c r="J62" i="11"/>
  <c r="I62" i="11"/>
  <c r="H62" i="11"/>
  <c r="L61" i="11"/>
  <c r="K61" i="11"/>
  <c r="J61" i="11"/>
  <c r="I61" i="11"/>
  <c r="H61" i="11"/>
  <c r="L60" i="11"/>
  <c r="K60" i="11"/>
  <c r="J60" i="11"/>
  <c r="I60" i="11"/>
  <c r="H60" i="11"/>
  <c r="L59" i="11"/>
  <c r="K59" i="11"/>
  <c r="J59" i="11"/>
  <c r="I59" i="11"/>
  <c r="H59" i="11"/>
  <c r="M58" i="11"/>
  <c r="L58" i="11"/>
  <c r="K58" i="11"/>
  <c r="J58" i="11"/>
  <c r="I58" i="11"/>
  <c r="H58" i="11"/>
  <c r="M57" i="11"/>
  <c r="L57" i="11"/>
  <c r="K57" i="11"/>
  <c r="J57" i="11"/>
  <c r="I57" i="11"/>
  <c r="H57" i="11"/>
  <c r="M56" i="11"/>
  <c r="L56" i="11"/>
  <c r="K56" i="11"/>
  <c r="J56" i="11"/>
  <c r="I56" i="11"/>
  <c r="H56" i="11"/>
  <c r="M55" i="11"/>
  <c r="L55" i="11"/>
  <c r="K55" i="11"/>
  <c r="J55" i="11"/>
  <c r="I55" i="11"/>
  <c r="H55" i="11"/>
  <c r="L54" i="11"/>
  <c r="K54" i="11"/>
  <c r="J54" i="11"/>
  <c r="I54" i="11"/>
  <c r="H54" i="11"/>
  <c r="L53" i="11"/>
  <c r="K53" i="11"/>
  <c r="J53" i="11"/>
  <c r="I53" i="11"/>
  <c r="H53" i="11"/>
  <c r="L52" i="11"/>
  <c r="K52" i="11"/>
  <c r="J52" i="11"/>
  <c r="I52" i="11"/>
  <c r="H52" i="11"/>
  <c r="L51" i="11"/>
  <c r="K51" i="11"/>
  <c r="J51" i="11"/>
  <c r="I51" i="11"/>
  <c r="H51" i="11"/>
  <c r="L50" i="11"/>
  <c r="K50" i="11"/>
  <c r="J50" i="11"/>
  <c r="I50" i="11"/>
  <c r="H50" i="11"/>
  <c r="L49" i="11"/>
  <c r="K49" i="11"/>
  <c r="J49" i="11"/>
  <c r="I49" i="11"/>
  <c r="H49" i="11"/>
  <c r="L48" i="11"/>
  <c r="K48" i="11"/>
  <c r="J48" i="11"/>
  <c r="I48" i="11"/>
  <c r="H48" i="11"/>
  <c r="L47" i="11"/>
  <c r="K47" i="11"/>
  <c r="J47" i="11"/>
  <c r="I47" i="11"/>
  <c r="H47" i="11"/>
  <c r="M46" i="11"/>
  <c r="L46" i="11"/>
  <c r="K46" i="11"/>
  <c r="J46" i="11"/>
  <c r="I46" i="11"/>
  <c r="H46" i="11"/>
  <c r="L45" i="11"/>
  <c r="K45" i="11"/>
  <c r="J45" i="11"/>
  <c r="I45" i="11"/>
  <c r="H45" i="11"/>
  <c r="L44" i="11"/>
  <c r="K44" i="11"/>
  <c r="J44" i="11"/>
  <c r="I44" i="11"/>
  <c r="H44" i="11"/>
  <c r="L43" i="11"/>
  <c r="K43" i="11"/>
  <c r="J43" i="11"/>
  <c r="I43" i="11"/>
  <c r="H43" i="11"/>
  <c r="L42" i="11"/>
  <c r="K42" i="11"/>
  <c r="J42" i="11"/>
  <c r="I42" i="11"/>
  <c r="H42" i="11"/>
  <c r="L41" i="11"/>
  <c r="K41" i="11"/>
  <c r="J41" i="11"/>
  <c r="I41" i="11"/>
  <c r="H41" i="11"/>
  <c r="L40" i="11"/>
  <c r="K40" i="11"/>
  <c r="J40" i="11"/>
  <c r="I40" i="11"/>
  <c r="H40" i="11"/>
  <c r="L39" i="11"/>
  <c r="K39" i="11"/>
  <c r="J39" i="11"/>
  <c r="I39" i="11"/>
  <c r="H39" i="11"/>
  <c r="L38" i="11"/>
  <c r="K38" i="11"/>
  <c r="J38" i="11"/>
  <c r="I38" i="11"/>
  <c r="H38" i="11"/>
  <c r="L37" i="11"/>
  <c r="K37" i="11"/>
  <c r="J37" i="11"/>
  <c r="I37" i="11"/>
  <c r="H37" i="11"/>
  <c r="M36" i="11"/>
  <c r="L36" i="11"/>
  <c r="K36" i="11"/>
  <c r="J36" i="11"/>
  <c r="I36" i="11"/>
  <c r="H36" i="11"/>
  <c r="M35" i="11"/>
  <c r="L35" i="11"/>
  <c r="K35" i="11"/>
  <c r="J35" i="11"/>
  <c r="I35" i="11"/>
  <c r="H35" i="11"/>
  <c r="L34" i="11"/>
  <c r="K34" i="11"/>
  <c r="J34" i="11"/>
  <c r="I34" i="11"/>
  <c r="H34" i="11"/>
  <c r="L33" i="11"/>
  <c r="K33" i="11"/>
  <c r="J33" i="11"/>
  <c r="I33" i="11"/>
  <c r="H33" i="11"/>
  <c r="L32" i="11"/>
  <c r="K32" i="11"/>
  <c r="J32" i="11"/>
  <c r="I32" i="11"/>
  <c r="H32" i="11"/>
  <c r="L31" i="11"/>
  <c r="K31" i="11"/>
  <c r="J31" i="11"/>
  <c r="I31" i="11"/>
  <c r="H31" i="11"/>
  <c r="L30" i="11"/>
  <c r="K30" i="11"/>
  <c r="J30" i="11"/>
  <c r="I30" i="11"/>
  <c r="H30" i="11"/>
  <c r="L29" i="11"/>
  <c r="K29" i="11"/>
  <c r="J29" i="11"/>
  <c r="I29" i="11"/>
  <c r="H29" i="11"/>
  <c r="L28" i="11"/>
  <c r="K28" i="11"/>
  <c r="J28" i="11"/>
  <c r="I28" i="11"/>
  <c r="H28" i="11"/>
  <c r="M27" i="11"/>
  <c r="L27" i="11"/>
  <c r="K27" i="11"/>
  <c r="J27" i="11"/>
  <c r="I27" i="11"/>
  <c r="H27" i="11"/>
  <c r="L26" i="11"/>
  <c r="K26" i="11"/>
  <c r="J26" i="11"/>
  <c r="I26" i="11"/>
  <c r="H26" i="11"/>
  <c r="M25" i="11"/>
  <c r="L25" i="11"/>
  <c r="K25" i="11"/>
  <c r="J25" i="11"/>
  <c r="I25" i="11"/>
  <c r="H25" i="11"/>
  <c r="L24" i="11"/>
  <c r="K24" i="11"/>
  <c r="J24" i="11"/>
  <c r="I24" i="11"/>
  <c r="H24" i="11"/>
  <c r="L23" i="11"/>
  <c r="K23" i="11"/>
  <c r="J23" i="11"/>
  <c r="I23" i="11"/>
  <c r="H23" i="11"/>
  <c r="L22" i="11"/>
  <c r="K22" i="11"/>
  <c r="J22" i="11"/>
  <c r="I22" i="11"/>
  <c r="H22" i="11"/>
  <c r="L21" i="11"/>
  <c r="K21" i="11"/>
  <c r="J21" i="11"/>
  <c r="I21" i="11"/>
  <c r="H21" i="11"/>
  <c r="L20" i="11"/>
  <c r="K20" i="11"/>
  <c r="J20" i="11"/>
  <c r="I20" i="11"/>
  <c r="H20" i="11"/>
  <c r="L19" i="11"/>
  <c r="K19" i="11"/>
  <c r="J19" i="11"/>
  <c r="I19" i="11"/>
  <c r="H19" i="11"/>
  <c r="L18" i="11"/>
  <c r="K18" i="11"/>
  <c r="J18" i="11"/>
  <c r="I18" i="11"/>
  <c r="H18" i="11"/>
  <c r="L17" i="11"/>
  <c r="K17" i="11"/>
  <c r="J17" i="11"/>
  <c r="I17" i="11"/>
  <c r="H17" i="11"/>
  <c r="L16" i="11"/>
  <c r="K16" i="11"/>
  <c r="J16" i="11"/>
  <c r="I16" i="11"/>
  <c r="H16" i="11"/>
  <c r="L15" i="11"/>
  <c r="K15" i="11"/>
  <c r="J15" i="11"/>
  <c r="I15" i="11"/>
  <c r="H15" i="11"/>
  <c r="L14" i="11"/>
  <c r="K14" i="11"/>
  <c r="J14" i="11"/>
  <c r="I14" i="11"/>
  <c r="H14" i="11"/>
  <c r="L13" i="11"/>
  <c r="K13" i="11"/>
  <c r="J13" i="11"/>
  <c r="I13" i="11"/>
  <c r="H13" i="11"/>
  <c r="L12" i="11"/>
  <c r="K12" i="11"/>
  <c r="J12" i="11"/>
  <c r="I12" i="11"/>
  <c r="H12" i="11"/>
  <c r="L11" i="11"/>
  <c r="K11" i="11"/>
  <c r="J11" i="11"/>
  <c r="I11" i="11"/>
  <c r="H11" i="11"/>
  <c r="L10" i="11"/>
  <c r="K10" i="11"/>
  <c r="J10" i="11"/>
  <c r="I10" i="11"/>
  <c r="H10" i="11"/>
  <c r="L9" i="11"/>
  <c r="K9" i="11"/>
  <c r="J9" i="11"/>
  <c r="I9" i="11"/>
  <c r="H9" i="11"/>
  <c r="L8" i="11"/>
  <c r="K8" i="11"/>
  <c r="J8" i="11"/>
  <c r="I8" i="11"/>
  <c r="H8" i="11"/>
  <c r="M7" i="11"/>
  <c r="L7" i="11"/>
  <c r="K7" i="11"/>
  <c r="J7" i="11"/>
  <c r="I7" i="11"/>
  <c r="H7" i="11"/>
  <c r="L6" i="11"/>
  <c r="K6" i="11"/>
  <c r="J6" i="11"/>
  <c r="I6" i="11"/>
  <c r="H6" i="11"/>
  <c r="L5" i="11"/>
  <c r="K5" i="11"/>
  <c r="J5" i="11"/>
  <c r="I5" i="11"/>
  <c r="H5" i="11"/>
  <c r="L4" i="11"/>
  <c r="K4" i="11"/>
  <c r="J4" i="11"/>
  <c r="I4" i="11"/>
  <c r="H4" i="11"/>
  <c r="L3" i="11"/>
  <c r="K3" i="11"/>
  <c r="J3" i="11"/>
  <c r="I3" i="11"/>
  <c r="H3" i="11"/>
  <c r="L2" i="11"/>
  <c r="K2" i="11"/>
  <c r="J2" i="11"/>
  <c r="I2" i="11"/>
  <c r="H2" i="11"/>
  <c r="F1153" i="23"/>
  <c r="F1154" i="23"/>
  <c r="J86" i="5"/>
  <c r="I86" i="5"/>
  <c r="H86" i="5"/>
  <c r="G86" i="5"/>
  <c r="J85" i="5"/>
  <c r="I85" i="5"/>
  <c r="H85" i="5"/>
  <c r="G85" i="5"/>
  <c r="J84" i="5"/>
  <c r="I84" i="5"/>
  <c r="H84" i="5"/>
  <c r="G84" i="5"/>
  <c r="L21" i="5"/>
  <c r="K21" i="5"/>
  <c r="J21" i="5"/>
  <c r="I21" i="5"/>
  <c r="G21" i="5"/>
  <c r="H21" i="5"/>
  <c r="F21" i="5"/>
  <c r="L17" i="5"/>
  <c r="K17" i="5"/>
  <c r="J17" i="5"/>
  <c r="I17" i="5"/>
  <c r="H17" i="5"/>
  <c r="G17" i="5"/>
  <c r="L16" i="5"/>
  <c r="K16" i="5"/>
  <c r="J16" i="5"/>
  <c r="H16" i="5"/>
  <c r="F16" i="5" s="1"/>
  <c r="I16" i="5"/>
  <c r="G16" i="5"/>
  <c r="L15" i="5"/>
  <c r="K15" i="5"/>
  <c r="J15" i="5"/>
  <c r="H15" i="5"/>
  <c r="I15" i="5"/>
  <c r="G15" i="5"/>
  <c r="L14" i="5"/>
  <c r="K14" i="5"/>
  <c r="J14" i="5"/>
  <c r="I14" i="5"/>
  <c r="H14" i="5"/>
  <c r="G14" i="5"/>
  <c r="L13" i="5"/>
  <c r="K13" i="5"/>
  <c r="J13" i="5"/>
  <c r="H13" i="5"/>
  <c r="I13" i="5"/>
  <c r="G13" i="5"/>
  <c r="L12" i="5"/>
  <c r="K12" i="5"/>
  <c r="J12" i="5"/>
  <c r="H12" i="5"/>
  <c r="I12" i="5"/>
  <c r="G12" i="5"/>
  <c r="L11" i="5"/>
  <c r="K11" i="5"/>
  <c r="J11" i="5"/>
  <c r="I11" i="5"/>
  <c r="H11" i="5"/>
  <c r="G11" i="5"/>
  <c r="L10" i="5"/>
  <c r="K10" i="5"/>
  <c r="J10" i="5"/>
  <c r="I10" i="5"/>
  <c r="H10" i="5"/>
  <c r="G10" i="5"/>
  <c r="L9" i="5"/>
  <c r="K9" i="5"/>
  <c r="J9" i="5"/>
  <c r="F9" i="5" s="1"/>
  <c r="I9" i="5"/>
  <c r="H9" i="5"/>
  <c r="G9" i="5"/>
  <c r="L8" i="5"/>
  <c r="K8" i="5"/>
  <c r="J8" i="5"/>
  <c r="F8" i="5" s="1"/>
  <c r="H8" i="5"/>
  <c r="I8" i="5"/>
  <c r="G8" i="5"/>
  <c r="L7" i="5"/>
  <c r="K7" i="5"/>
  <c r="J7" i="5"/>
  <c r="H7" i="5"/>
  <c r="I7" i="5"/>
  <c r="G7" i="5"/>
  <c r="L6" i="5"/>
  <c r="K6" i="5"/>
  <c r="J6" i="5"/>
  <c r="I6" i="5"/>
  <c r="H6" i="5"/>
  <c r="G6" i="5"/>
  <c r="L5" i="5"/>
  <c r="K5" i="5"/>
  <c r="J5" i="5"/>
  <c r="I5" i="5"/>
  <c r="H5" i="5"/>
  <c r="G5" i="5"/>
  <c r="L4" i="5"/>
  <c r="K4" i="5"/>
  <c r="J4" i="5"/>
  <c r="F4" i="5" s="1"/>
  <c r="H4" i="5"/>
  <c r="I4" i="5"/>
  <c r="G4" i="5"/>
  <c r="L3" i="5"/>
  <c r="K3" i="5"/>
  <c r="J3" i="5"/>
  <c r="I3" i="5"/>
  <c r="H3" i="5"/>
  <c r="G3" i="5"/>
  <c r="L199" i="1"/>
  <c r="K199" i="1"/>
  <c r="J199" i="1"/>
  <c r="I199" i="1"/>
  <c r="H199" i="1"/>
  <c r="B199" i="1"/>
  <c r="L198" i="1"/>
  <c r="K198" i="1"/>
  <c r="J198" i="1"/>
  <c r="I198" i="1"/>
  <c r="H198" i="1"/>
  <c r="B198" i="1"/>
  <c r="L197" i="1"/>
  <c r="K197" i="1"/>
  <c r="J197" i="1"/>
  <c r="I197" i="1"/>
  <c r="H197" i="1"/>
  <c r="B197" i="1"/>
  <c r="L196" i="1"/>
  <c r="K196" i="1"/>
  <c r="J196" i="1"/>
  <c r="I196" i="1"/>
  <c r="H196" i="1"/>
  <c r="B196" i="1"/>
  <c r="L195" i="1"/>
  <c r="K195" i="1"/>
  <c r="J195" i="1"/>
  <c r="I195" i="1"/>
  <c r="H195" i="1"/>
  <c r="B195" i="1"/>
  <c r="L194" i="1"/>
  <c r="K194" i="1"/>
  <c r="J194" i="1"/>
  <c r="I194" i="1"/>
  <c r="H194" i="1"/>
  <c r="B194" i="1"/>
  <c r="L193" i="1"/>
  <c r="K193" i="1"/>
  <c r="J193" i="1"/>
  <c r="I193" i="1"/>
  <c r="H193" i="1"/>
  <c r="B193" i="1"/>
  <c r="L192" i="1"/>
  <c r="K192" i="1"/>
  <c r="J192" i="1"/>
  <c r="I192" i="1"/>
  <c r="H192" i="1"/>
  <c r="B192" i="1"/>
  <c r="L191" i="1"/>
  <c r="K191" i="1"/>
  <c r="J191" i="1"/>
  <c r="I191" i="1"/>
  <c r="H191" i="1"/>
  <c r="B191" i="1"/>
  <c r="L190" i="1"/>
  <c r="K190" i="1"/>
  <c r="J190" i="1"/>
  <c r="I190" i="1"/>
  <c r="H190" i="1"/>
  <c r="B190" i="1"/>
  <c r="L189" i="1"/>
  <c r="K189" i="1"/>
  <c r="J189" i="1"/>
  <c r="I189" i="1"/>
  <c r="H189" i="1"/>
  <c r="B189" i="1"/>
  <c r="L188" i="1"/>
  <c r="K188" i="1"/>
  <c r="J188" i="1"/>
  <c r="I188" i="1"/>
  <c r="H188" i="1"/>
  <c r="B188" i="1"/>
  <c r="L187" i="1"/>
  <c r="K187" i="1"/>
  <c r="J187" i="1"/>
  <c r="I187" i="1"/>
  <c r="H187" i="1"/>
  <c r="B187" i="1"/>
  <c r="L186" i="1"/>
  <c r="K186" i="1"/>
  <c r="J186" i="1"/>
  <c r="I186" i="1"/>
  <c r="H186" i="1"/>
  <c r="B186" i="1"/>
  <c r="L185" i="1"/>
  <c r="K185" i="1"/>
  <c r="J185" i="1"/>
  <c r="I185" i="1"/>
  <c r="H185" i="1"/>
  <c r="B185" i="1"/>
  <c r="L184" i="1"/>
  <c r="K184" i="1"/>
  <c r="J184" i="1"/>
  <c r="I184" i="1"/>
  <c r="H184" i="1"/>
  <c r="B184" i="1"/>
  <c r="L183" i="1"/>
  <c r="K183" i="1"/>
  <c r="J183" i="1"/>
  <c r="I183" i="1"/>
  <c r="H183" i="1"/>
  <c r="B183" i="1"/>
  <c r="L182" i="1"/>
  <c r="K182" i="1"/>
  <c r="J182" i="1"/>
  <c r="I182" i="1"/>
  <c r="H182" i="1"/>
  <c r="B182" i="1"/>
  <c r="L181" i="1"/>
  <c r="K181" i="1"/>
  <c r="J181" i="1"/>
  <c r="I181" i="1"/>
  <c r="H181" i="1"/>
  <c r="B181" i="1"/>
  <c r="L180" i="1"/>
  <c r="K180" i="1"/>
  <c r="J180" i="1"/>
  <c r="I180" i="1"/>
  <c r="H180" i="1"/>
  <c r="B180" i="1"/>
  <c r="L179" i="1"/>
  <c r="K179" i="1"/>
  <c r="J179" i="1"/>
  <c r="I179" i="1"/>
  <c r="H179" i="1"/>
  <c r="B179" i="1"/>
  <c r="L178" i="1"/>
  <c r="K178" i="1"/>
  <c r="J178" i="1"/>
  <c r="I178" i="1"/>
  <c r="H178" i="1"/>
  <c r="B178" i="1"/>
  <c r="L177" i="1"/>
  <c r="K177" i="1"/>
  <c r="J177" i="1"/>
  <c r="I177" i="1"/>
  <c r="H177" i="1"/>
  <c r="B177" i="1"/>
  <c r="L176" i="1"/>
  <c r="K176" i="1"/>
  <c r="J176" i="1"/>
  <c r="I176" i="1"/>
  <c r="H176" i="1"/>
  <c r="B176" i="1"/>
  <c r="L175" i="1"/>
  <c r="K175" i="1"/>
  <c r="J175" i="1"/>
  <c r="I175" i="1"/>
  <c r="H175" i="1"/>
  <c r="B175" i="1"/>
  <c r="L174" i="1"/>
  <c r="K174" i="1"/>
  <c r="J174" i="1"/>
  <c r="I174" i="1"/>
  <c r="H174" i="1"/>
  <c r="B174" i="1"/>
  <c r="L173" i="1"/>
  <c r="K173" i="1"/>
  <c r="J173" i="1"/>
  <c r="I173" i="1"/>
  <c r="H173" i="1"/>
  <c r="B173" i="1"/>
  <c r="L172" i="1"/>
  <c r="K172" i="1"/>
  <c r="J172" i="1"/>
  <c r="I172" i="1"/>
  <c r="H172" i="1"/>
  <c r="B172" i="1"/>
  <c r="L171" i="1"/>
  <c r="K171" i="1"/>
  <c r="J171" i="1"/>
  <c r="I171" i="1"/>
  <c r="H171" i="1"/>
  <c r="B171" i="1"/>
  <c r="L170" i="1"/>
  <c r="K170" i="1"/>
  <c r="J170" i="1"/>
  <c r="I170" i="1"/>
  <c r="H170" i="1"/>
  <c r="B170" i="1"/>
  <c r="L169" i="1"/>
  <c r="K169" i="1"/>
  <c r="J169" i="1"/>
  <c r="I169" i="1"/>
  <c r="H169" i="1"/>
  <c r="B169" i="1"/>
  <c r="L168" i="1"/>
  <c r="K168" i="1"/>
  <c r="J168" i="1"/>
  <c r="I168" i="1"/>
  <c r="H168" i="1"/>
  <c r="B168" i="1"/>
  <c r="L167" i="1"/>
  <c r="K167" i="1"/>
  <c r="J167" i="1"/>
  <c r="I167" i="1"/>
  <c r="H167" i="1"/>
  <c r="B167" i="1"/>
  <c r="L166" i="1"/>
  <c r="K166" i="1"/>
  <c r="J166" i="1"/>
  <c r="I166" i="1"/>
  <c r="H166" i="1"/>
  <c r="B166" i="1"/>
  <c r="L165" i="1"/>
  <c r="K165" i="1"/>
  <c r="J165" i="1"/>
  <c r="I165" i="1"/>
  <c r="H165" i="1"/>
  <c r="B165" i="1"/>
  <c r="L164" i="1"/>
  <c r="K164" i="1"/>
  <c r="J164" i="1"/>
  <c r="I164" i="1"/>
  <c r="H164" i="1"/>
  <c r="B164" i="1"/>
  <c r="L163" i="1"/>
  <c r="K163" i="1"/>
  <c r="J163" i="1"/>
  <c r="I163" i="1"/>
  <c r="H163" i="1"/>
  <c r="B163" i="1"/>
  <c r="L162" i="1"/>
  <c r="K162" i="1"/>
  <c r="J162" i="1"/>
  <c r="I162" i="1"/>
  <c r="H162" i="1"/>
  <c r="B162" i="1"/>
  <c r="L161" i="1"/>
  <c r="K161" i="1"/>
  <c r="J161" i="1"/>
  <c r="I161" i="1"/>
  <c r="H161" i="1"/>
  <c r="B161" i="1"/>
  <c r="L160" i="1"/>
  <c r="K160" i="1"/>
  <c r="J160" i="1"/>
  <c r="I160" i="1"/>
  <c r="H160" i="1"/>
  <c r="B160" i="1"/>
  <c r="L159" i="1"/>
  <c r="K159" i="1"/>
  <c r="J159" i="1"/>
  <c r="I159" i="1"/>
  <c r="H159" i="1"/>
  <c r="B159" i="1"/>
  <c r="L158" i="1"/>
  <c r="K158" i="1"/>
  <c r="J158" i="1"/>
  <c r="I158" i="1"/>
  <c r="H158" i="1"/>
  <c r="B158" i="1"/>
  <c r="L157" i="1"/>
  <c r="K157" i="1"/>
  <c r="J157" i="1"/>
  <c r="I157" i="1"/>
  <c r="H157" i="1"/>
  <c r="B157" i="1"/>
  <c r="L156" i="1"/>
  <c r="K156" i="1"/>
  <c r="J156" i="1"/>
  <c r="I156" i="1"/>
  <c r="H156" i="1"/>
  <c r="B156" i="1"/>
  <c r="L155" i="1"/>
  <c r="K155" i="1"/>
  <c r="J155" i="1"/>
  <c r="I155" i="1"/>
  <c r="H155" i="1"/>
  <c r="B155" i="1"/>
  <c r="L154" i="1"/>
  <c r="K154" i="1"/>
  <c r="J154" i="1"/>
  <c r="I154" i="1"/>
  <c r="H154" i="1"/>
  <c r="B154" i="1"/>
  <c r="L153" i="1"/>
  <c r="K153" i="1"/>
  <c r="J153" i="1"/>
  <c r="I153" i="1"/>
  <c r="H153" i="1"/>
  <c r="B153" i="1"/>
  <c r="L152" i="1"/>
  <c r="K152" i="1"/>
  <c r="J152" i="1"/>
  <c r="I152" i="1"/>
  <c r="H152" i="1"/>
  <c r="B152" i="1"/>
  <c r="L151" i="1"/>
  <c r="K151" i="1"/>
  <c r="J151" i="1"/>
  <c r="I151" i="1"/>
  <c r="H151" i="1"/>
  <c r="B151" i="1"/>
  <c r="L150" i="1"/>
  <c r="K150" i="1"/>
  <c r="J150" i="1"/>
  <c r="I150" i="1"/>
  <c r="H150" i="1"/>
  <c r="B150" i="1"/>
  <c r="L149" i="1"/>
  <c r="K149" i="1"/>
  <c r="J149" i="1"/>
  <c r="I149" i="1"/>
  <c r="H149" i="1"/>
  <c r="B149" i="1"/>
  <c r="L148" i="1"/>
  <c r="K148" i="1"/>
  <c r="J148" i="1"/>
  <c r="I148" i="1"/>
  <c r="H148" i="1"/>
  <c r="B148" i="1"/>
  <c r="L147" i="1"/>
  <c r="K147" i="1"/>
  <c r="J147" i="1"/>
  <c r="I147" i="1"/>
  <c r="H147" i="1"/>
  <c r="B147" i="1"/>
  <c r="L146" i="1"/>
  <c r="K146" i="1"/>
  <c r="J146" i="1"/>
  <c r="I146" i="1"/>
  <c r="H146" i="1"/>
  <c r="B146" i="1"/>
  <c r="L145" i="1"/>
  <c r="K145" i="1"/>
  <c r="J145" i="1"/>
  <c r="I145" i="1"/>
  <c r="H145" i="1"/>
  <c r="B145" i="1"/>
  <c r="L144" i="1"/>
  <c r="K144" i="1"/>
  <c r="J144" i="1"/>
  <c r="I144" i="1"/>
  <c r="H144" i="1"/>
  <c r="B144" i="1"/>
  <c r="L143" i="1"/>
  <c r="K143" i="1"/>
  <c r="J143" i="1"/>
  <c r="I143" i="1"/>
  <c r="H143" i="1"/>
  <c r="B143" i="1"/>
  <c r="L142" i="1"/>
  <c r="K142" i="1"/>
  <c r="J142" i="1"/>
  <c r="I142" i="1"/>
  <c r="H142" i="1"/>
  <c r="B142" i="1"/>
  <c r="L141" i="1"/>
  <c r="K141" i="1"/>
  <c r="J141" i="1"/>
  <c r="I141" i="1"/>
  <c r="H141" i="1"/>
  <c r="B141" i="1"/>
  <c r="L140" i="1"/>
  <c r="K140" i="1"/>
  <c r="J140" i="1"/>
  <c r="I140" i="1"/>
  <c r="H140" i="1"/>
  <c r="B140" i="1"/>
  <c r="L139" i="1"/>
  <c r="K139" i="1"/>
  <c r="J139" i="1"/>
  <c r="I139" i="1"/>
  <c r="H139" i="1"/>
  <c r="B139" i="1"/>
  <c r="L138" i="1"/>
  <c r="K138" i="1"/>
  <c r="J138" i="1"/>
  <c r="I138" i="1"/>
  <c r="H138" i="1"/>
  <c r="B138" i="1"/>
  <c r="L137" i="1"/>
  <c r="K137" i="1"/>
  <c r="J137" i="1"/>
  <c r="I137" i="1"/>
  <c r="H137" i="1"/>
  <c r="B137" i="1"/>
  <c r="L136" i="1"/>
  <c r="K136" i="1"/>
  <c r="J136" i="1"/>
  <c r="I136" i="1"/>
  <c r="H136" i="1"/>
  <c r="L135" i="1"/>
  <c r="K135" i="1"/>
  <c r="J135" i="1"/>
  <c r="I135" i="1"/>
  <c r="H135" i="1"/>
  <c r="L134" i="1"/>
  <c r="K134" i="1"/>
  <c r="J134" i="1"/>
  <c r="I134" i="1"/>
  <c r="H134" i="1"/>
  <c r="L133" i="1"/>
  <c r="K133" i="1"/>
  <c r="J133" i="1"/>
  <c r="I133" i="1"/>
  <c r="H133" i="1"/>
  <c r="L132" i="1"/>
  <c r="K132" i="1"/>
  <c r="J132" i="1"/>
  <c r="I132" i="1"/>
  <c r="H132" i="1"/>
  <c r="B132" i="1"/>
  <c r="L131" i="1"/>
  <c r="K131" i="1"/>
  <c r="J131" i="1"/>
  <c r="I131" i="1"/>
  <c r="H131" i="1"/>
  <c r="B131" i="1"/>
  <c r="L130" i="1"/>
  <c r="K130" i="1"/>
  <c r="J130" i="1"/>
  <c r="I130" i="1"/>
  <c r="H130" i="1"/>
  <c r="B130" i="1"/>
  <c r="L129" i="1"/>
  <c r="K129" i="1"/>
  <c r="J129" i="1"/>
  <c r="I129" i="1"/>
  <c r="H129" i="1"/>
  <c r="B129" i="1"/>
  <c r="L128" i="1"/>
  <c r="K128" i="1"/>
  <c r="J128" i="1"/>
  <c r="I128" i="1"/>
  <c r="H128" i="1"/>
  <c r="B128" i="1"/>
  <c r="L127" i="1"/>
  <c r="K127" i="1"/>
  <c r="J127" i="1"/>
  <c r="I127" i="1"/>
  <c r="H127" i="1"/>
  <c r="B127" i="1"/>
  <c r="L126" i="1"/>
  <c r="K126" i="1"/>
  <c r="J126" i="1"/>
  <c r="I126" i="1"/>
  <c r="H126" i="1"/>
  <c r="B126" i="1"/>
  <c r="L125" i="1"/>
  <c r="K125" i="1"/>
  <c r="J125" i="1"/>
  <c r="I125" i="1"/>
  <c r="H125" i="1"/>
  <c r="B125" i="1"/>
  <c r="L124" i="1"/>
  <c r="K124" i="1"/>
  <c r="J124" i="1"/>
  <c r="I124" i="1"/>
  <c r="H124" i="1"/>
  <c r="B124" i="1"/>
  <c r="L123" i="1"/>
  <c r="K123" i="1"/>
  <c r="J123" i="1"/>
  <c r="I123" i="1"/>
  <c r="H123" i="1"/>
  <c r="B123" i="1"/>
  <c r="L122" i="1"/>
  <c r="K122" i="1"/>
  <c r="J122" i="1"/>
  <c r="I122" i="1"/>
  <c r="H122" i="1"/>
  <c r="B122" i="1"/>
  <c r="L121" i="1"/>
  <c r="K121" i="1"/>
  <c r="J121" i="1"/>
  <c r="I121" i="1"/>
  <c r="H121" i="1"/>
  <c r="B121" i="1"/>
  <c r="L120" i="1"/>
  <c r="K120" i="1"/>
  <c r="J120" i="1"/>
  <c r="I120" i="1"/>
  <c r="H120" i="1"/>
  <c r="B120" i="1"/>
  <c r="L119" i="1"/>
  <c r="K119" i="1"/>
  <c r="J119" i="1"/>
  <c r="I119" i="1"/>
  <c r="H119" i="1"/>
  <c r="B119" i="1"/>
  <c r="L118" i="1"/>
  <c r="K118" i="1"/>
  <c r="J118" i="1"/>
  <c r="I118" i="1"/>
  <c r="H118" i="1"/>
  <c r="B118" i="1"/>
  <c r="L117" i="1"/>
  <c r="K117" i="1"/>
  <c r="J117" i="1"/>
  <c r="I117" i="1"/>
  <c r="H117" i="1"/>
  <c r="B117" i="1"/>
  <c r="L116" i="1"/>
  <c r="K116" i="1"/>
  <c r="J116" i="1"/>
  <c r="I116" i="1"/>
  <c r="H116" i="1"/>
  <c r="B116" i="1"/>
  <c r="L115" i="1"/>
  <c r="K115" i="1"/>
  <c r="J115" i="1"/>
  <c r="I115" i="1"/>
  <c r="H115" i="1"/>
  <c r="B115" i="1"/>
  <c r="L114" i="1"/>
  <c r="K114" i="1"/>
  <c r="J114" i="1"/>
  <c r="I114" i="1"/>
  <c r="H114" i="1"/>
  <c r="B114" i="1"/>
  <c r="L113" i="1"/>
  <c r="K113" i="1"/>
  <c r="J113" i="1"/>
  <c r="I113" i="1"/>
  <c r="H113" i="1"/>
  <c r="L112" i="1"/>
  <c r="K112" i="1"/>
  <c r="J112" i="1"/>
  <c r="I112" i="1"/>
  <c r="H112" i="1"/>
  <c r="L111" i="1"/>
  <c r="K111" i="1"/>
  <c r="J111" i="1"/>
  <c r="I111" i="1"/>
  <c r="H111" i="1"/>
  <c r="L110" i="1"/>
  <c r="K110" i="1"/>
  <c r="J110" i="1"/>
  <c r="I110" i="1"/>
  <c r="H110" i="1"/>
  <c r="B110" i="1"/>
  <c r="L109" i="1"/>
  <c r="K109" i="1"/>
  <c r="J109" i="1"/>
  <c r="I109" i="1"/>
  <c r="H109" i="1"/>
  <c r="B109" i="1"/>
  <c r="L108" i="1"/>
  <c r="K108" i="1"/>
  <c r="J108" i="1"/>
  <c r="I108" i="1"/>
  <c r="H108" i="1"/>
  <c r="B108" i="1"/>
  <c r="L107" i="1"/>
  <c r="K107" i="1"/>
  <c r="J107" i="1"/>
  <c r="I107" i="1"/>
  <c r="H107" i="1"/>
  <c r="B107" i="1"/>
  <c r="L106" i="1"/>
  <c r="K106" i="1"/>
  <c r="J106" i="1"/>
  <c r="I106" i="1"/>
  <c r="H106" i="1"/>
  <c r="B106" i="1"/>
  <c r="L105" i="1"/>
  <c r="K105" i="1"/>
  <c r="J105" i="1"/>
  <c r="I105" i="1"/>
  <c r="H105" i="1"/>
  <c r="B105" i="1"/>
  <c r="L104" i="1"/>
  <c r="K104" i="1"/>
  <c r="J104" i="1"/>
  <c r="I104" i="1"/>
  <c r="H104" i="1"/>
  <c r="B104" i="1"/>
  <c r="L103" i="1"/>
  <c r="K103" i="1"/>
  <c r="J103" i="1"/>
  <c r="I103" i="1"/>
  <c r="H103" i="1"/>
  <c r="B103" i="1"/>
  <c r="L102" i="1"/>
  <c r="K102" i="1"/>
  <c r="J102" i="1"/>
  <c r="I102" i="1"/>
  <c r="H102" i="1"/>
  <c r="B102" i="1"/>
  <c r="L101" i="1"/>
  <c r="K101" i="1"/>
  <c r="J101" i="1"/>
  <c r="I101" i="1"/>
  <c r="H101" i="1"/>
  <c r="B101" i="1"/>
  <c r="L100" i="1"/>
  <c r="K100" i="1"/>
  <c r="J100" i="1"/>
  <c r="I100" i="1"/>
  <c r="H100" i="1"/>
  <c r="B100" i="1"/>
  <c r="L99" i="1"/>
  <c r="K99" i="1"/>
  <c r="J99" i="1"/>
  <c r="I99" i="1"/>
  <c r="H99" i="1"/>
  <c r="B99" i="1"/>
  <c r="L98" i="1"/>
  <c r="K98" i="1"/>
  <c r="J98" i="1"/>
  <c r="I98" i="1"/>
  <c r="H98" i="1"/>
  <c r="B98" i="1"/>
  <c r="L97" i="1"/>
  <c r="K97" i="1"/>
  <c r="J97" i="1"/>
  <c r="I97" i="1"/>
  <c r="H97" i="1"/>
  <c r="B97" i="1"/>
  <c r="L96" i="1"/>
  <c r="K96" i="1"/>
  <c r="J96" i="1"/>
  <c r="I96" i="1"/>
  <c r="H96" i="1"/>
  <c r="B96" i="1"/>
  <c r="L95" i="1"/>
  <c r="K95" i="1"/>
  <c r="J95" i="1"/>
  <c r="I95" i="1"/>
  <c r="H95" i="1"/>
  <c r="B95" i="1"/>
  <c r="L94" i="1"/>
  <c r="K94" i="1"/>
  <c r="J94" i="1"/>
  <c r="I94" i="1"/>
  <c r="H94" i="1"/>
  <c r="B94" i="1"/>
  <c r="L93" i="1"/>
  <c r="K93" i="1"/>
  <c r="J93" i="1"/>
  <c r="I93" i="1"/>
  <c r="H93" i="1"/>
  <c r="B93" i="1"/>
  <c r="L92" i="1"/>
  <c r="K92" i="1"/>
  <c r="J92" i="1"/>
  <c r="I92" i="1"/>
  <c r="H92" i="1"/>
  <c r="B92" i="1"/>
  <c r="L91" i="1"/>
  <c r="K91" i="1"/>
  <c r="J91" i="1"/>
  <c r="I91" i="1"/>
  <c r="H91" i="1"/>
  <c r="B91" i="1"/>
  <c r="L90" i="1"/>
  <c r="K90" i="1"/>
  <c r="J90" i="1"/>
  <c r="I90" i="1"/>
  <c r="H90" i="1"/>
  <c r="B90" i="1"/>
  <c r="L89" i="1"/>
  <c r="K89" i="1"/>
  <c r="J89" i="1"/>
  <c r="I89" i="1"/>
  <c r="H89" i="1"/>
  <c r="B89" i="1"/>
  <c r="L88" i="1"/>
  <c r="K88" i="1"/>
  <c r="J88" i="1"/>
  <c r="I88" i="1"/>
  <c r="H88" i="1"/>
  <c r="B88" i="1"/>
  <c r="L87" i="1"/>
  <c r="K87" i="1"/>
  <c r="J87" i="1"/>
  <c r="I87" i="1"/>
  <c r="H87" i="1"/>
  <c r="B87" i="1"/>
  <c r="L86" i="1"/>
  <c r="K86" i="1"/>
  <c r="J86" i="1"/>
  <c r="I86" i="1"/>
  <c r="H86" i="1"/>
  <c r="B86" i="1"/>
  <c r="L85" i="1"/>
  <c r="K85" i="1"/>
  <c r="J85" i="1"/>
  <c r="I85" i="1"/>
  <c r="H85" i="1"/>
  <c r="B85" i="1"/>
  <c r="L84" i="1"/>
  <c r="K84" i="1"/>
  <c r="J84" i="1"/>
  <c r="I84" i="1"/>
  <c r="H84" i="1"/>
  <c r="B84" i="1"/>
  <c r="L83" i="1"/>
  <c r="K83" i="1"/>
  <c r="J83" i="1"/>
  <c r="I83" i="1"/>
  <c r="H83" i="1"/>
  <c r="B83" i="1"/>
  <c r="L82" i="1"/>
  <c r="K82" i="1"/>
  <c r="J82" i="1"/>
  <c r="I82" i="1"/>
  <c r="H82" i="1"/>
  <c r="B82" i="1"/>
  <c r="L81" i="1"/>
  <c r="K81" i="1"/>
  <c r="J81" i="1"/>
  <c r="I81" i="1"/>
  <c r="H81" i="1"/>
  <c r="B81" i="1"/>
  <c r="L80" i="1"/>
  <c r="K80" i="1"/>
  <c r="J80" i="1"/>
  <c r="I80" i="1"/>
  <c r="H80" i="1"/>
  <c r="B80" i="1"/>
  <c r="L79" i="1"/>
  <c r="K79" i="1"/>
  <c r="J79" i="1"/>
  <c r="I79" i="1"/>
  <c r="H79" i="1"/>
  <c r="B79" i="1"/>
  <c r="L78" i="1"/>
  <c r="K78" i="1"/>
  <c r="J78" i="1"/>
  <c r="I78" i="1"/>
  <c r="H78" i="1"/>
  <c r="B78" i="1"/>
  <c r="L77" i="1"/>
  <c r="K77" i="1"/>
  <c r="J77" i="1"/>
  <c r="I77" i="1"/>
  <c r="H77" i="1"/>
  <c r="B77" i="1"/>
  <c r="L76" i="1"/>
  <c r="K76" i="1"/>
  <c r="J76" i="1"/>
  <c r="I76" i="1"/>
  <c r="H76" i="1"/>
  <c r="B76" i="1"/>
  <c r="L75" i="1"/>
  <c r="K75" i="1"/>
  <c r="J75" i="1"/>
  <c r="I75" i="1"/>
  <c r="H75" i="1"/>
  <c r="B75" i="1"/>
  <c r="L74" i="1"/>
  <c r="K74" i="1"/>
  <c r="J74" i="1"/>
  <c r="I74" i="1"/>
  <c r="H74" i="1"/>
  <c r="B74" i="1"/>
  <c r="L73" i="1"/>
  <c r="K73" i="1"/>
  <c r="J73" i="1"/>
  <c r="I73" i="1"/>
  <c r="H73" i="1"/>
  <c r="B73" i="1"/>
  <c r="L72" i="1"/>
  <c r="K72" i="1"/>
  <c r="J72" i="1"/>
  <c r="I72" i="1"/>
  <c r="H72" i="1"/>
  <c r="B72" i="1"/>
  <c r="L71" i="1"/>
  <c r="K71" i="1"/>
  <c r="J71" i="1"/>
  <c r="I71" i="1"/>
  <c r="H71" i="1"/>
  <c r="B71" i="1"/>
  <c r="L70" i="1"/>
  <c r="K70" i="1"/>
  <c r="J70" i="1"/>
  <c r="I70" i="1"/>
  <c r="H70" i="1"/>
  <c r="B70" i="1"/>
  <c r="B69" i="1"/>
  <c r="L68" i="1"/>
  <c r="K68" i="1"/>
  <c r="J68" i="1"/>
  <c r="I68" i="1"/>
  <c r="H68" i="1"/>
  <c r="B68" i="1"/>
  <c r="L67" i="1"/>
  <c r="K67" i="1"/>
  <c r="J67" i="1"/>
  <c r="I67" i="1"/>
  <c r="H67" i="1"/>
  <c r="B67" i="1"/>
  <c r="L66" i="1"/>
  <c r="K66" i="1"/>
  <c r="J66" i="1"/>
  <c r="I66" i="1"/>
  <c r="H66" i="1"/>
  <c r="B66" i="1"/>
  <c r="L65" i="1"/>
  <c r="K65" i="1"/>
  <c r="J65" i="1"/>
  <c r="I65" i="1"/>
  <c r="H65" i="1"/>
  <c r="B65" i="1"/>
  <c r="L64" i="1"/>
  <c r="K64" i="1"/>
  <c r="J64" i="1"/>
  <c r="I64" i="1"/>
  <c r="H64" i="1"/>
  <c r="B64" i="1"/>
  <c r="L63" i="1"/>
  <c r="K63" i="1"/>
  <c r="J63" i="1"/>
  <c r="I63" i="1"/>
  <c r="H63" i="1"/>
  <c r="B63" i="1"/>
  <c r="L62" i="1"/>
  <c r="K62" i="1"/>
  <c r="J62" i="1"/>
  <c r="I62" i="1"/>
  <c r="H62" i="1"/>
  <c r="B62" i="1"/>
  <c r="L61" i="1"/>
  <c r="K61" i="1"/>
  <c r="J61" i="1"/>
  <c r="I61" i="1"/>
  <c r="H61" i="1"/>
  <c r="B61" i="1"/>
  <c r="L60" i="1"/>
  <c r="K60" i="1"/>
  <c r="J60" i="1"/>
  <c r="I60" i="1"/>
  <c r="H60" i="1"/>
  <c r="B60" i="1"/>
  <c r="L59" i="1"/>
  <c r="K59" i="1"/>
  <c r="J59" i="1"/>
  <c r="I59" i="1"/>
  <c r="H59" i="1"/>
  <c r="B59" i="1"/>
  <c r="L58" i="1"/>
  <c r="K58" i="1"/>
  <c r="J58" i="1"/>
  <c r="I58" i="1"/>
  <c r="H58" i="1"/>
  <c r="B58" i="1"/>
  <c r="L57" i="1"/>
  <c r="K57" i="1"/>
  <c r="J57" i="1"/>
  <c r="I57" i="1"/>
  <c r="H57" i="1"/>
  <c r="B57" i="1"/>
  <c r="L56" i="1"/>
  <c r="K56" i="1"/>
  <c r="J56" i="1"/>
  <c r="I56" i="1"/>
  <c r="H56" i="1"/>
  <c r="B56" i="1"/>
  <c r="L55" i="1"/>
  <c r="K55" i="1"/>
  <c r="J55" i="1"/>
  <c r="I55" i="1"/>
  <c r="H55" i="1"/>
  <c r="B55" i="1"/>
  <c r="L54" i="1"/>
  <c r="K54" i="1"/>
  <c r="J54" i="1"/>
  <c r="I54" i="1"/>
  <c r="H54" i="1"/>
  <c r="B54" i="1"/>
  <c r="L53" i="1"/>
  <c r="K53" i="1"/>
  <c r="J53" i="1"/>
  <c r="I53" i="1"/>
  <c r="H53" i="1"/>
  <c r="B53" i="1"/>
  <c r="L52" i="1"/>
  <c r="K52" i="1"/>
  <c r="J52" i="1"/>
  <c r="I52" i="1"/>
  <c r="H52" i="1"/>
  <c r="B52" i="1"/>
  <c r="L51" i="1"/>
  <c r="K51" i="1"/>
  <c r="J51" i="1"/>
  <c r="I51" i="1"/>
  <c r="H51" i="1"/>
  <c r="B51" i="1"/>
  <c r="L50" i="1"/>
  <c r="K50" i="1"/>
  <c r="J50" i="1"/>
  <c r="I50" i="1"/>
  <c r="H50" i="1"/>
  <c r="B50" i="1"/>
  <c r="L49" i="1"/>
  <c r="K49" i="1"/>
  <c r="J49" i="1"/>
  <c r="I49" i="1"/>
  <c r="H49" i="1"/>
  <c r="B49" i="1"/>
  <c r="L48" i="1"/>
  <c r="K48" i="1"/>
  <c r="J48" i="1"/>
  <c r="I48" i="1"/>
  <c r="H48" i="1"/>
  <c r="B48" i="1"/>
  <c r="L47" i="1"/>
  <c r="K47" i="1"/>
  <c r="J47" i="1"/>
  <c r="I47" i="1"/>
  <c r="H47" i="1"/>
  <c r="B47" i="1"/>
  <c r="L46" i="1"/>
  <c r="K46" i="1"/>
  <c r="J46" i="1"/>
  <c r="I46" i="1"/>
  <c r="H46" i="1"/>
  <c r="B46" i="1"/>
  <c r="L45" i="1"/>
  <c r="K45" i="1"/>
  <c r="J45" i="1"/>
  <c r="I45" i="1"/>
  <c r="H45" i="1"/>
  <c r="B45" i="1"/>
  <c r="L44" i="1"/>
  <c r="K44" i="1"/>
  <c r="J44" i="1"/>
  <c r="I44" i="1"/>
  <c r="H44" i="1"/>
  <c r="B44" i="1"/>
  <c r="L43" i="1"/>
  <c r="K43" i="1"/>
  <c r="J43" i="1"/>
  <c r="I43" i="1"/>
  <c r="H43" i="1"/>
  <c r="B43" i="1"/>
  <c r="L42" i="1"/>
  <c r="K42" i="1"/>
  <c r="J42" i="1"/>
  <c r="I42" i="1"/>
  <c r="H42" i="1"/>
  <c r="B42" i="1"/>
  <c r="L41" i="1"/>
  <c r="K41" i="1"/>
  <c r="J41" i="1"/>
  <c r="I41" i="1"/>
  <c r="H41" i="1"/>
  <c r="B41" i="1"/>
  <c r="L40" i="1"/>
  <c r="K40" i="1"/>
  <c r="J40" i="1"/>
  <c r="I40" i="1"/>
  <c r="H40" i="1"/>
  <c r="B40" i="1"/>
  <c r="L39" i="1"/>
  <c r="K39" i="1"/>
  <c r="J39" i="1"/>
  <c r="I39" i="1"/>
  <c r="H39" i="1"/>
  <c r="B39" i="1"/>
  <c r="L38" i="1"/>
  <c r="K38" i="1"/>
  <c r="J38" i="1"/>
  <c r="I38" i="1"/>
  <c r="H38" i="1"/>
  <c r="B38" i="1"/>
  <c r="L37" i="1"/>
  <c r="K37" i="1"/>
  <c r="J37" i="1"/>
  <c r="I37" i="1"/>
  <c r="H37" i="1"/>
  <c r="B37" i="1"/>
  <c r="L36" i="1"/>
  <c r="K36" i="1"/>
  <c r="J36" i="1"/>
  <c r="I36" i="1"/>
  <c r="H36" i="1"/>
  <c r="B36" i="1"/>
  <c r="L35" i="1"/>
  <c r="K35" i="1"/>
  <c r="J35" i="1"/>
  <c r="I35" i="1"/>
  <c r="H35" i="1"/>
  <c r="B35" i="1"/>
  <c r="L34" i="1"/>
  <c r="K34" i="1"/>
  <c r="J34" i="1"/>
  <c r="I34" i="1"/>
  <c r="H34" i="1"/>
  <c r="B34" i="1"/>
  <c r="L33" i="1"/>
  <c r="K33" i="1"/>
  <c r="J33" i="1"/>
  <c r="I33" i="1"/>
  <c r="H33" i="1"/>
  <c r="B33" i="1"/>
  <c r="L32" i="1"/>
  <c r="K32" i="1"/>
  <c r="J32" i="1"/>
  <c r="I32" i="1"/>
  <c r="H32" i="1"/>
  <c r="B32" i="1"/>
  <c r="L31" i="1"/>
  <c r="K31" i="1"/>
  <c r="J31" i="1"/>
  <c r="I31" i="1"/>
  <c r="H31" i="1"/>
  <c r="B31" i="1"/>
  <c r="L30" i="1"/>
  <c r="K30" i="1"/>
  <c r="J30" i="1"/>
  <c r="I30" i="1"/>
  <c r="H30" i="1"/>
  <c r="B30" i="1"/>
  <c r="L29" i="1"/>
  <c r="K29" i="1"/>
  <c r="J29" i="1"/>
  <c r="I29" i="1"/>
  <c r="H29" i="1"/>
  <c r="B29" i="1"/>
  <c r="L28" i="1"/>
  <c r="K28" i="1"/>
  <c r="J28" i="1"/>
  <c r="I28" i="1"/>
  <c r="H28" i="1"/>
  <c r="B28" i="1"/>
  <c r="L27" i="1"/>
  <c r="K27" i="1"/>
  <c r="J27" i="1"/>
  <c r="I27" i="1"/>
  <c r="H27" i="1"/>
  <c r="B27" i="1"/>
  <c r="L26" i="1"/>
  <c r="K26" i="1"/>
  <c r="J26" i="1"/>
  <c r="I26" i="1"/>
  <c r="H26" i="1"/>
  <c r="B26" i="1"/>
  <c r="L25" i="1"/>
  <c r="K25" i="1"/>
  <c r="J25" i="1"/>
  <c r="I25" i="1"/>
  <c r="H25" i="1"/>
  <c r="B25" i="1"/>
  <c r="L24" i="1"/>
  <c r="K24" i="1"/>
  <c r="J24" i="1"/>
  <c r="I24" i="1"/>
  <c r="H24" i="1"/>
  <c r="B24" i="1"/>
  <c r="L23" i="1"/>
  <c r="K23" i="1"/>
  <c r="J23" i="1"/>
  <c r="I23" i="1"/>
  <c r="H23" i="1"/>
  <c r="B23" i="1"/>
  <c r="L22" i="1"/>
  <c r="K22" i="1"/>
  <c r="J22" i="1"/>
  <c r="I22" i="1"/>
  <c r="H22" i="1"/>
  <c r="B22" i="1"/>
  <c r="L21" i="1"/>
  <c r="K21" i="1"/>
  <c r="J21" i="1"/>
  <c r="I21" i="1"/>
  <c r="H21" i="1"/>
  <c r="B21" i="1"/>
  <c r="L20" i="1"/>
  <c r="K20" i="1"/>
  <c r="J20" i="1"/>
  <c r="I20" i="1"/>
  <c r="H20" i="1"/>
  <c r="B20" i="1"/>
  <c r="L19" i="1"/>
  <c r="K19" i="1"/>
  <c r="J19" i="1"/>
  <c r="I19" i="1"/>
  <c r="H19" i="1"/>
  <c r="B19" i="1"/>
  <c r="L18" i="1"/>
  <c r="K18" i="1"/>
  <c r="J18" i="1"/>
  <c r="I18" i="1"/>
  <c r="H18" i="1"/>
  <c r="B18" i="1"/>
  <c r="L17" i="1"/>
  <c r="K17" i="1"/>
  <c r="J17" i="1"/>
  <c r="I17" i="1"/>
  <c r="H17" i="1"/>
  <c r="B17" i="1"/>
  <c r="L16" i="1"/>
  <c r="K16" i="1"/>
  <c r="J16" i="1"/>
  <c r="I16" i="1"/>
  <c r="H16" i="1"/>
  <c r="B16" i="1"/>
  <c r="L15" i="1"/>
  <c r="K15" i="1"/>
  <c r="J15" i="1"/>
  <c r="I15" i="1"/>
  <c r="H15" i="1"/>
  <c r="B15" i="1"/>
  <c r="L14" i="1"/>
  <c r="K14" i="1"/>
  <c r="J14" i="1"/>
  <c r="I14" i="1"/>
  <c r="H14" i="1"/>
  <c r="B14" i="1"/>
  <c r="L13" i="1"/>
  <c r="K13" i="1"/>
  <c r="J13" i="1"/>
  <c r="I13" i="1"/>
  <c r="H13" i="1"/>
  <c r="B13" i="1"/>
  <c r="L12" i="1"/>
  <c r="K12" i="1"/>
  <c r="J12" i="1"/>
  <c r="I12" i="1"/>
  <c r="H12" i="1"/>
  <c r="B12" i="1"/>
  <c r="L11" i="1"/>
  <c r="K11" i="1"/>
  <c r="J11" i="1"/>
  <c r="I11" i="1"/>
  <c r="H11" i="1"/>
  <c r="B11" i="1"/>
  <c r="L10" i="1"/>
  <c r="K10" i="1"/>
  <c r="J10" i="1"/>
  <c r="I10" i="1"/>
  <c r="H10" i="1"/>
  <c r="B10" i="1"/>
  <c r="L9" i="1"/>
  <c r="K9" i="1"/>
  <c r="J9" i="1"/>
  <c r="I9" i="1"/>
  <c r="H9" i="1"/>
  <c r="B9" i="1"/>
  <c r="L8" i="1"/>
  <c r="K8" i="1"/>
  <c r="J8" i="1"/>
  <c r="I8" i="1"/>
  <c r="H8" i="1"/>
  <c r="B8" i="1"/>
  <c r="L7" i="1"/>
  <c r="K7" i="1"/>
  <c r="J7" i="1"/>
  <c r="I7" i="1"/>
  <c r="H7" i="1"/>
  <c r="B7" i="1"/>
  <c r="L6" i="1"/>
  <c r="K6" i="1"/>
  <c r="J6" i="1"/>
  <c r="I6" i="1"/>
  <c r="H6" i="1"/>
  <c r="B6" i="1"/>
  <c r="L5" i="1"/>
  <c r="K5" i="1"/>
  <c r="J5" i="1"/>
  <c r="I5" i="1"/>
  <c r="H5" i="1"/>
  <c r="B5" i="1"/>
  <c r="L4" i="1"/>
  <c r="K4" i="1"/>
  <c r="J4" i="1"/>
  <c r="I4" i="1"/>
  <c r="H4" i="1"/>
  <c r="B4" i="1"/>
  <c r="L3" i="1"/>
  <c r="K3" i="1"/>
  <c r="J3" i="1"/>
  <c r="I3" i="1"/>
  <c r="H3" i="1"/>
  <c r="B3" i="1"/>
  <c r="L2" i="1"/>
  <c r="K2" i="1"/>
  <c r="J2" i="1"/>
  <c r="I2" i="1"/>
  <c r="H2" i="1"/>
  <c r="F85" i="5"/>
  <c r="F84" i="5"/>
  <c r="F86" i="5"/>
  <c r="F5" i="5" l="1"/>
  <c r="F17" i="5"/>
  <c r="E21" i="5"/>
  <c r="F13" i="5"/>
  <c r="F12" i="5"/>
  <c r="F3" i="5"/>
  <c r="F10" i="5"/>
  <c r="F11" i="5"/>
  <c r="F15" i="5"/>
  <c r="F7" i="5"/>
  <c r="F6" i="5"/>
  <c r="F14" i="5"/>
  <c r="F1150" i="23"/>
</calcChain>
</file>

<file path=xl/sharedStrings.xml><?xml version="1.0" encoding="utf-8"?>
<sst xmlns="http://schemas.openxmlformats.org/spreadsheetml/2006/main" count="45926" uniqueCount="14574">
  <si>
    <t>DTC</t>
  </si>
  <si>
    <t>Description</t>
  </si>
  <si>
    <t>DID 1</t>
  </si>
  <si>
    <t>DID 2</t>
  </si>
  <si>
    <t>DID 3</t>
  </si>
  <si>
    <t>DID 4</t>
  </si>
  <si>
    <t>DID 5</t>
  </si>
  <si>
    <t>Description DID 1</t>
  </si>
  <si>
    <t>Description DID 2</t>
  </si>
  <si>
    <t>Description DID 3</t>
  </si>
  <si>
    <t>Description DID 4</t>
  </si>
  <si>
    <t>Description DID 5</t>
  </si>
  <si>
    <t>Commentaires</t>
  </si>
  <si>
    <t>commun</t>
  </si>
  <si>
    <t>Commun à tous les DTCs</t>
  </si>
  <si>
    <t>$2001</t>
  </si>
  <si>
    <t>$2002</t>
  </si>
  <si>
    <t>$2003</t>
  </si>
  <si>
    <t>$2004</t>
  </si>
  <si>
    <t>$2005</t>
  </si>
  <si>
    <t>Température du liquide de refroidissement</t>
  </si>
  <si>
    <t>Régime moteur</t>
  </si>
  <si>
    <t>Vitesse véhicule</t>
  </si>
  <si>
    <t>Couple moteur effectif estimé</t>
  </si>
  <si>
    <t>Tension batterie</t>
  </si>
  <si>
    <t>P0001</t>
  </si>
  <si>
    <t xml:space="preserve"> Fuel Volume Regulator Control Circuit/Open</t>
  </si>
  <si>
    <t>P0002</t>
  </si>
  <si>
    <t xml:space="preserve"> Fuel Volume Regulator Control Circuit Range/Performance</t>
  </si>
  <si>
    <t>P0045</t>
  </si>
  <si>
    <t xml:space="preserve"> Turbocharger/Supercharger Boost Control Solenoid "A" Circuit/Open</t>
  </si>
  <si>
    <t>$241E</t>
  </si>
  <si>
    <t>$2411</t>
  </si>
  <si>
    <t>$2403</t>
  </si>
  <si>
    <t>$2402</t>
  </si>
  <si>
    <t>Consigne de pression de suralimentation</t>
  </si>
  <si>
    <t>P0049</t>
  </si>
  <si>
    <t xml:space="preserve"> Turbocharger/Supercharger Turbine Overspeed</t>
  </si>
  <si>
    <t>pas calibré. Spéc métier</t>
  </si>
  <si>
    <t>P0089</t>
  </si>
  <si>
    <t xml:space="preserve"> Fuel Pressure Regulator 1 Performance</t>
  </si>
  <si>
    <t>$2801</t>
  </si>
  <si>
    <t>$2802</t>
  </si>
  <si>
    <t>$2806</t>
  </si>
  <si>
    <t>supplier</t>
  </si>
  <si>
    <t>deux DIDs spécifiques pour le diag actuateur débit et pression</t>
  </si>
  <si>
    <t>P0090</t>
  </si>
  <si>
    <t xml:space="preserve"> Fuel Pressure Regulator 1 Control Circuit</t>
  </si>
  <si>
    <t>P0100</t>
  </si>
  <si>
    <t xml:space="preserve"> Mass or Volume Air Flow "A" Circuit</t>
  </si>
  <si>
    <t>$240C</t>
  </si>
  <si>
    <t>$2413</t>
  </si>
  <si>
    <t>$2021</t>
  </si>
  <si>
    <t>$2407</t>
  </si>
  <si>
    <t>$2404</t>
  </si>
  <si>
    <t>Tension d'alimentation 1 des capteurs</t>
  </si>
  <si>
    <t>ou $2022 ou $2023 selon la DT</t>
  </si>
  <si>
    <t>P0101</t>
  </si>
  <si>
    <t xml:space="preserve"> Mass or Volume Air Flow "A" Circuit Range/Performance </t>
  </si>
  <si>
    <t>P0110</t>
  </si>
  <si>
    <t xml:space="preserve"> Intake Air Temperature Sensor 1 Circuit</t>
  </si>
  <si>
    <t>$240D</t>
  </si>
  <si>
    <t>$240E</t>
  </si>
  <si>
    <t>Température d'air à l'admission</t>
  </si>
  <si>
    <t>P0115</t>
  </si>
  <si>
    <t xml:space="preserve"> Engine Coolant Temperature Sensor 1 Circuit</t>
  </si>
  <si>
    <t>$200A</t>
  </si>
  <si>
    <t>$2008</t>
  </si>
  <si>
    <t>Température carburant</t>
  </si>
  <si>
    <t>P0130</t>
  </si>
  <si>
    <t xml:space="preserve"> O2 Sensor Circuit</t>
  </si>
  <si>
    <t>$2449</t>
  </si>
  <si>
    <t>$244A</t>
  </si>
  <si>
    <t>$284E</t>
  </si>
  <si>
    <t>$2804</t>
  </si>
  <si>
    <t>Tension sonde à oxygène amont catalyseur</t>
  </si>
  <si>
    <t>Tension sonde à oxygène aval catalyseur</t>
  </si>
  <si>
    <t>Etat de la régulation de richesse</t>
  </si>
  <si>
    <t>P0135</t>
  </si>
  <si>
    <t xml:space="preserve"> O2 Sensor Heater Circuit</t>
  </si>
  <si>
    <t>$244B</t>
  </si>
  <si>
    <t>$244C</t>
  </si>
  <si>
    <t>Commande RCO de la résistance chauffante de la sonde à oxygène amont catalyseur</t>
  </si>
  <si>
    <t>Commande RCO de la résistance chauffante de la sonde à oxygène aval catalyseur</t>
  </si>
  <si>
    <t>P0136</t>
  </si>
  <si>
    <t xml:space="preserve"> O2 Sensor Circuit </t>
  </si>
  <si>
    <t>P0141</t>
  </si>
  <si>
    <t>P0180</t>
  </si>
  <si>
    <t xml:space="preserve"> Fuel Temperature Sensor A Circuit</t>
  </si>
  <si>
    <t>$2013</t>
  </si>
  <si>
    <t>P0190</t>
  </si>
  <si>
    <t xml:space="preserve"> Fuel Rail Pressure Sensor "A" Circuit</t>
  </si>
  <si>
    <t>$2803</t>
  </si>
  <si>
    <t>P0200</t>
  </si>
  <si>
    <t xml:space="preserve"> Injector Circuit/Open</t>
  </si>
  <si>
    <t>$2010</t>
  </si>
  <si>
    <t>Etat moteur</t>
  </si>
  <si>
    <t>P0201</t>
  </si>
  <si>
    <t xml:space="preserve"> Injector Circuit/Open – Cylinder 1</t>
  </si>
  <si>
    <t>$2805</t>
  </si>
  <si>
    <t>$2807</t>
  </si>
  <si>
    <t>$2808</t>
  </si>
  <si>
    <t>Avance à l'allumage</t>
  </si>
  <si>
    <t>$2807 en essence, $2808 en diesel</t>
  </si>
  <si>
    <t>P0202</t>
  </si>
  <si>
    <t xml:space="preserve"> Injector Circuit/Open – Cylinder 2</t>
  </si>
  <si>
    <t>P0203</t>
  </si>
  <si>
    <t xml:space="preserve"> Injector Circuit/Open – Cylinder 3</t>
  </si>
  <si>
    <t>P0204</t>
  </si>
  <si>
    <t xml:space="preserve"> Injector Circuit/Open – Cylinder 4</t>
  </si>
  <si>
    <t>P0218</t>
  </si>
  <si>
    <t xml:space="preserve"> Transmission Fluid Over Temperature Condition</t>
  </si>
  <si>
    <t>$2C01</t>
  </si>
  <si>
    <t>P0225</t>
  </si>
  <si>
    <t xml:space="preserve"> Throttle/Pedal Position Sensor/Switch "C" Circuit</t>
  </si>
  <si>
    <t>$200F</t>
  </si>
  <si>
    <t>$2022</t>
  </si>
  <si>
    <t>$200C</t>
  </si>
  <si>
    <t>$200B</t>
  </si>
  <si>
    <t>Pédale de frein - consolidation des contacteurs</t>
  </si>
  <si>
    <t>Tension d'alimentation 2 des capteurs</t>
  </si>
  <si>
    <t>Tension de la pédale d'accelération - piste 2</t>
  </si>
  <si>
    <t>Tension de la pédale d'accelération - piste 1</t>
  </si>
  <si>
    <t>P0231</t>
  </si>
  <si>
    <t xml:space="preserve"> Fuel Pump Secondary Circuit Low</t>
  </si>
  <si>
    <t>spéc</t>
  </si>
  <si>
    <t>P0235</t>
  </si>
  <si>
    <t xml:space="preserve"> Turbocharger/Supercharger Boost Sensor "A" Circuit</t>
  </si>
  <si>
    <t>$240B</t>
  </si>
  <si>
    <t>$2009</t>
  </si>
  <si>
    <t>$240A</t>
  </si>
  <si>
    <t>Pression collecteur d'admission</t>
  </si>
  <si>
    <t>Pression atmosphérique</t>
  </si>
  <si>
    <t>P0263</t>
  </si>
  <si>
    <t xml:space="preserve"> Cylinder 1 Contribution/Balance</t>
  </si>
  <si>
    <t>diesel</t>
  </si>
  <si>
    <t>P0266</t>
  </si>
  <si>
    <t xml:space="preserve"> Cylinder 2 Contribution/Balance</t>
  </si>
  <si>
    <t>P0269</t>
  </si>
  <si>
    <t xml:space="preserve"> Cylinder 3 Contribution/Balance</t>
  </si>
  <si>
    <t>P0272</t>
  </si>
  <si>
    <t xml:space="preserve"> Cylinder 4 Contribution/Balance</t>
  </si>
  <si>
    <t>P0301</t>
  </si>
  <si>
    <t xml:space="preserve"> Cylinder 1 Misfire Detected</t>
  </si>
  <si>
    <t>essence : voir avec l'OBD pour le diag misfire</t>
  </si>
  <si>
    <t>P0302</t>
  </si>
  <si>
    <t xml:space="preserve"> Cylinder 2 Misfire Detected</t>
  </si>
  <si>
    <t>P0303</t>
  </si>
  <si>
    <t xml:space="preserve"> Cylinder 3 Misfire Detected</t>
  </si>
  <si>
    <t>P0304</t>
  </si>
  <si>
    <t xml:space="preserve"> Cylinder 4 Misfire Detected</t>
  </si>
  <si>
    <t>P0325</t>
  </si>
  <si>
    <t xml:space="preserve"> Knock Sensor 1 Circuit</t>
  </si>
  <si>
    <t>P0335</t>
  </si>
  <si>
    <t xml:space="preserve"> Crankshaft Position Sensor "A" Circuit</t>
  </si>
  <si>
    <t>$2014</t>
  </si>
  <si>
    <t>$2015</t>
  </si>
  <si>
    <t>$2016</t>
  </si>
  <si>
    <t>$2017</t>
  </si>
  <si>
    <t>Etat de la synchronisation arbre à cames/vilebrequin</t>
  </si>
  <si>
    <t>Etat de la synchronisation vilebrequin</t>
  </si>
  <si>
    <t>P0340</t>
  </si>
  <si>
    <t xml:space="preserve"> Camshaft Position Sensor "A" Circuit</t>
  </si>
  <si>
    <t>P0380</t>
  </si>
  <si>
    <t xml:space="preserve"> Glow Plug/Heater Circuit "A"</t>
  </si>
  <si>
    <t>spécifique ou pê transversalisable. Etat de la cmd automate pph</t>
  </si>
  <si>
    <t>P0381</t>
  </si>
  <si>
    <t xml:space="preserve"> Glow Plug/Heater Indicator Circuit</t>
  </si>
  <si>
    <t>P0382</t>
  </si>
  <si>
    <t xml:space="preserve"> Glow Plug/Heater Circuit "B"</t>
  </si>
  <si>
    <t>P0400</t>
  </si>
  <si>
    <t xml:space="preserve"> Exhaust Gas Recirculation Flow</t>
  </si>
  <si>
    <t>2 types de FF : 1 régulation, 1 composant. Voir avec les métiers</t>
  </si>
  <si>
    <t>P0403</t>
  </si>
  <si>
    <t xml:space="preserve"> Exhaust Gas Recirculation Control Circuit</t>
  </si>
  <si>
    <t>voir avec l'OBD pour les diags EGR</t>
  </si>
  <si>
    <t>P0409</t>
  </si>
  <si>
    <t xml:space="preserve"> Exhaust Gas Recirculation Sensor "A" Circuit</t>
  </si>
  <si>
    <t>P0480</t>
  </si>
  <si>
    <t xml:space="preserve"> Fan 1 Control Circuit</t>
  </si>
  <si>
    <t>$2018</t>
  </si>
  <si>
    <t>$2019</t>
  </si>
  <si>
    <t>P0481</t>
  </si>
  <si>
    <t xml:space="preserve"> Fan 2 Control Circuit</t>
  </si>
  <si>
    <t>P0487</t>
  </si>
  <si>
    <t xml:space="preserve"> Exhaust Gas Recirculation Throttle Position Control Circuit</t>
  </si>
  <si>
    <t>P0488</t>
  </si>
  <si>
    <t xml:space="preserve"> Exhaust Gas Recirculation Throttle Position Control Range/Performance</t>
  </si>
  <si>
    <t>P0500</t>
  </si>
  <si>
    <t xml:space="preserve"> Vehicle Speed Sensor "A"</t>
  </si>
  <si>
    <t>$2C04</t>
  </si>
  <si>
    <t>$2027</t>
  </si>
  <si>
    <t>Pédale d'embrayage - état du contacteur début de course - CAN</t>
  </si>
  <si>
    <t>P0513</t>
  </si>
  <si>
    <t xml:space="preserve"> Incorrect Immobilizer Key </t>
  </si>
  <si>
    <t>$200E</t>
  </si>
  <si>
    <t>Etat de la clé</t>
  </si>
  <si>
    <t>P0530</t>
  </si>
  <si>
    <t xml:space="preserve"> A/C Refrigerant Pressure Sensor "A" Circuit</t>
  </si>
  <si>
    <t>$2011</t>
  </si>
  <si>
    <t>$200D</t>
  </si>
  <si>
    <t>$201E</t>
  </si>
  <si>
    <t>Tension capteur de la pression fréon</t>
  </si>
  <si>
    <t>Etat de la climatisation</t>
  </si>
  <si>
    <t>P0560</t>
  </si>
  <si>
    <t xml:space="preserve"> System Voltage</t>
  </si>
  <si>
    <t>P0571</t>
  </si>
  <si>
    <t xml:space="preserve"> Brake Switch "A" Circuit</t>
  </si>
  <si>
    <t>$2025</t>
  </si>
  <si>
    <t>$2026</t>
  </si>
  <si>
    <t>Pédale de frein - état du contacteur à fermeture</t>
  </si>
  <si>
    <t xml:space="preserve">Pédale de frein - état du contacteur à ouverture </t>
  </si>
  <si>
    <t>P0575</t>
  </si>
  <si>
    <t xml:space="preserve"> Cruise Control Input Circuit</t>
  </si>
  <si>
    <t>voir avec la DIV</t>
  </si>
  <si>
    <t>P0603</t>
  </si>
  <si>
    <t xml:space="preserve"> Internal Control Module Keep Alive Memory (KAM) Error</t>
  </si>
  <si>
    <t>P0604</t>
  </si>
  <si>
    <t xml:space="preserve"> Internal Control Module Random Access Memory (RAM) Error</t>
  </si>
  <si>
    <t>P0605</t>
  </si>
  <si>
    <t xml:space="preserve"> Internal Control Module Read Only Memory (ROM) Error </t>
  </si>
  <si>
    <t>P0606</t>
  </si>
  <si>
    <t xml:space="preserve"> ECM/PCM Processor</t>
  </si>
  <si>
    <t>P0613</t>
  </si>
  <si>
    <t xml:space="preserve"> TCM Processor</t>
  </si>
  <si>
    <t>P0641</t>
  </si>
  <si>
    <t xml:space="preserve"> Sensor Reference Voltage "A" Circuit/Open</t>
  </si>
  <si>
    <t>P0645</t>
  </si>
  <si>
    <t xml:space="preserve"> A/C Clutch Relay Control Circuit</t>
  </si>
  <si>
    <t>P0650</t>
  </si>
  <si>
    <t xml:space="preserve"> Malfunction Indicator Lamp (MIL) Control Circuit</t>
  </si>
  <si>
    <t>$2028</t>
  </si>
  <si>
    <t>Etat de la demande d'allumage du voyant MIL</t>
  </si>
  <si>
    <t>P0651</t>
  </si>
  <si>
    <t xml:space="preserve"> Sensor Reference Voltage "B" Circuit/Open</t>
  </si>
  <si>
    <t>P0655</t>
  </si>
  <si>
    <t xml:space="preserve"> Engine Hot Lamp Output Control Circuit </t>
  </si>
  <si>
    <t>pas calibré</t>
  </si>
  <si>
    <t>P0685</t>
  </si>
  <si>
    <t xml:space="preserve"> ECM/PCM Power Relay Control Circuit /Open</t>
  </si>
  <si>
    <t>P0697</t>
  </si>
  <si>
    <t xml:space="preserve"> Sensor Reference Voltage "C" Circuit/Open</t>
  </si>
  <si>
    <t>$2023</t>
  </si>
  <si>
    <t>Tension d'alimentation 3 des capteurs</t>
  </si>
  <si>
    <t>P0701</t>
  </si>
  <si>
    <t xml:space="preserve"> Transmission Control System Range/Performance</t>
  </si>
  <si>
    <t>P0703</t>
  </si>
  <si>
    <t xml:space="preserve"> Brake Switch "B" Circuit</t>
  </si>
  <si>
    <t>P0705</t>
  </si>
  <si>
    <t xml:space="preserve"> Transmission Range Sensor "A" Circuit Malfunction (PRNDL Input)</t>
  </si>
  <si>
    <t>P0710</t>
  </si>
  <si>
    <t xml:space="preserve"> Transmission Fluid Temperature Sensor "A" Circuit</t>
  </si>
  <si>
    <t>$2C02</t>
  </si>
  <si>
    <t>spéc BVA</t>
  </si>
  <si>
    <t>P0715</t>
  </si>
  <si>
    <t xml:space="preserve"> Input/Turbine Speed Sensor "A" Circuit</t>
  </si>
  <si>
    <t>$2C07</t>
  </si>
  <si>
    <t>P0720</t>
  </si>
  <si>
    <t xml:space="preserve"> Output Speed Sensor Circuit</t>
  </si>
  <si>
    <t>$202A</t>
  </si>
  <si>
    <t>P0725</t>
  </si>
  <si>
    <t xml:space="preserve"> Engine Speed Input Circuit</t>
  </si>
  <si>
    <t>$2029</t>
  </si>
  <si>
    <t>BVR filaire. Pour les applis en CAN, ne rien remonter</t>
  </si>
  <si>
    <t>P0740</t>
  </si>
  <si>
    <t xml:space="preserve"> Torque Converter Clutch Circuit/Open</t>
  </si>
  <si>
    <t>$2C06</t>
  </si>
  <si>
    <t>$2C27</t>
  </si>
  <si>
    <t>P0743</t>
  </si>
  <si>
    <t xml:space="preserve"> Torque Converter Clutch Circuit Electrical</t>
  </si>
  <si>
    <t>$2C15</t>
  </si>
  <si>
    <t>P0748</t>
  </si>
  <si>
    <t xml:space="preserve"> Pressure Control Solenoid "A" Electrical</t>
  </si>
  <si>
    <t>$2C12</t>
  </si>
  <si>
    <t>P0750</t>
  </si>
  <si>
    <t xml:space="preserve"> Shift Solenoid "A"</t>
  </si>
  <si>
    <t>$2C0A</t>
  </si>
  <si>
    <t>P0753</t>
  </si>
  <si>
    <t xml:space="preserve"> Shift Solenoid "A" Electrical</t>
  </si>
  <si>
    <t>P0755</t>
  </si>
  <si>
    <t xml:space="preserve"> Shift Solenoid "B" </t>
  </si>
  <si>
    <t>$2C0B</t>
  </si>
  <si>
    <t>P0758</t>
  </si>
  <si>
    <t xml:space="preserve"> Shift Solenoid "B" Electrical</t>
  </si>
  <si>
    <t>P075A</t>
  </si>
  <si>
    <t xml:space="preserve"> Shift Solenoid "G" </t>
  </si>
  <si>
    <t>$2C10</t>
  </si>
  <si>
    <t>P075D</t>
  </si>
  <si>
    <t xml:space="preserve"> Shift Solenoid "G" Electrical</t>
  </si>
  <si>
    <t>P0760</t>
  </si>
  <si>
    <t xml:space="preserve"> Shift Solenoid "C" </t>
  </si>
  <si>
    <t>$2C0C</t>
  </si>
  <si>
    <t>P0763</t>
  </si>
  <si>
    <t xml:space="preserve"> Shift Solenoid "C" Electrical</t>
  </si>
  <si>
    <t>P0765</t>
  </si>
  <si>
    <t xml:space="preserve"> Shift Solenoid "D" </t>
  </si>
  <si>
    <t>$2C0D</t>
  </si>
  <si>
    <t>P0768</t>
  </si>
  <si>
    <t xml:space="preserve"> Shift Solenoid "D" Electrical</t>
  </si>
  <si>
    <t>P076A</t>
  </si>
  <si>
    <t xml:space="preserve"> Shift Solenoid "H" </t>
  </si>
  <si>
    <t>$2C11</t>
  </si>
  <si>
    <t>P076D</t>
  </si>
  <si>
    <t xml:space="preserve"> Shift Solenoid "H" Electrical</t>
  </si>
  <si>
    <t>P0770</t>
  </si>
  <si>
    <t xml:space="preserve"> Shift Solenoid "E"</t>
  </si>
  <si>
    <t>$2C0E</t>
  </si>
  <si>
    <t>P0773</t>
  </si>
  <si>
    <t xml:space="preserve"> Shift Solenoid "E" Electrical</t>
  </si>
  <si>
    <t>P0780</t>
  </si>
  <si>
    <t xml:space="preserve"> Shift Error</t>
  </si>
  <si>
    <t>$2C05</t>
  </si>
  <si>
    <t>P0805</t>
  </si>
  <si>
    <t xml:space="preserve"> Clutch Position Sensor Circuit</t>
  </si>
  <si>
    <t>$2C14</t>
  </si>
  <si>
    <t>P0810</t>
  </si>
  <si>
    <t xml:space="preserve"> Clutch Position Control Error</t>
  </si>
  <si>
    <t>$2C13</t>
  </si>
  <si>
    <t>P0812</t>
  </si>
  <si>
    <t xml:space="preserve"> Reverse Input Circuit</t>
  </si>
  <si>
    <t>info can. Ne rien remonter</t>
  </si>
  <si>
    <t>P0820</t>
  </si>
  <si>
    <t xml:space="preserve"> Gear Lever X-Y Position Sensor Circuit</t>
  </si>
  <si>
    <t>P0826</t>
  </si>
  <si>
    <t xml:space="preserve"> Up and Down Shift Switch Circuit </t>
  </si>
  <si>
    <t>P0830</t>
  </si>
  <si>
    <t xml:space="preserve"> Clutch Pedal Switch "A" Circuit</t>
  </si>
  <si>
    <t>P0867</t>
  </si>
  <si>
    <t xml:space="preserve"> Transmission Fluid Pressure</t>
  </si>
  <si>
    <t>$2C08</t>
  </si>
  <si>
    <t>P0885</t>
  </si>
  <si>
    <t xml:space="preserve"> TCM Power Relay Control Circuit/Open</t>
  </si>
  <si>
    <t>batterie ok</t>
  </si>
  <si>
    <t>P0893</t>
  </si>
  <si>
    <t xml:space="preserve"> Multiple Gears Engaged</t>
  </si>
  <si>
    <t>pb: 6 électrovannes</t>
  </si>
  <si>
    <t>P0900</t>
  </si>
  <si>
    <t xml:space="preserve"> Clutch Actuator Circuit/Open</t>
  </si>
  <si>
    <t>P0904</t>
  </si>
  <si>
    <t xml:space="preserve"> Gate Select Position Circuit</t>
  </si>
  <si>
    <t>$2C29</t>
  </si>
  <si>
    <t>P0914</t>
  </si>
  <si>
    <t xml:space="preserve"> Gear Shift Position Circuit</t>
  </si>
  <si>
    <t>$2C2B</t>
  </si>
  <si>
    <t>P0919</t>
  </si>
  <si>
    <t xml:space="preserve"> Gear Shift Position Control Error</t>
  </si>
  <si>
    <t>P0928</t>
  </si>
  <si>
    <t xml:space="preserve"> Gear Shift Lock Solenoid Control Circuit/Open</t>
  </si>
  <si>
    <t>P0932</t>
  </si>
  <si>
    <t xml:space="preserve"> Hydraulic Pressure Sensor Circuit</t>
  </si>
  <si>
    <t>$2C09</t>
  </si>
  <si>
    <t>P0934</t>
  </si>
  <si>
    <t xml:space="preserve"> Hydraulic Pressure Sensor Circuit Low </t>
  </si>
  <si>
    <t>P0935</t>
  </si>
  <si>
    <t xml:space="preserve"> Hydraulic Pressure Sensor Circuit High </t>
  </si>
  <si>
    <t>P1024</t>
  </si>
  <si>
    <t>??</t>
  </si>
  <si>
    <t>P1753</t>
  </si>
  <si>
    <t>à priori électrovanne E</t>
  </si>
  <si>
    <t>P1758</t>
  </si>
  <si>
    <t>à priori électrovanne f</t>
  </si>
  <si>
    <t>P2080</t>
  </si>
  <si>
    <t xml:space="preserve"> Exhaust Gas Temperature Sensor Circuit Range/Performance </t>
  </si>
  <si>
    <t>P2101</t>
  </si>
  <si>
    <t xml:space="preserve"> Throttle Actuator Control Motor Circuit Range/Performance</t>
  </si>
  <si>
    <t>$2406</t>
  </si>
  <si>
    <t>$2417</t>
  </si>
  <si>
    <t>Commande RCO du volet d'admission</t>
  </si>
  <si>
    <t>P2120</t>
  </si>
  <si>
    <t xml:space="preserve"> Throttle/Pedal Position Sensor/Switch "D" Circuit</t>
  </si>
  <si>
    <t>P2226</t>
  </si>
  <si>
    <t xml:space="preserve"> Barometric Pressure Circuit</t>
  </si>
  <si>
    <t>$2012</t>
  </si>
  <si>
    <t>P2263</t>
  </si>
  <si>
    <t xml:space="preserve"> Turbocharger/Supercharger Boost System Performance</t>
  </si>
  <si>
    <t>$2401</t>
  </si>
  <si>
    <t>Pression de suralimentation</t>
  </si>
  <si>
    <t>P2264</t>
  </si>
  <si>
    <t xml:space="preserve"> Water in Fuel Sensor Circuit </t>
  </si>
  <si>
    <t>$202C</t>
  </si>
  <si>
    <t>P2269</t>
  </si>
  <si>
    <t xml:space="preserve"> Water in Fuel Condition</t>
  </si>
  <si>
    <t>P2279</t>
  </si>
  <si>
    <t xml:space="preserve"> Intake Air System Leak </t>
  </si>
  <si>
    <t>P2293</t>
  </si>
  <si>
    <t xml:space="preserve"> Fuel Pressure Regulator 2 Performance</t>
  </si>
  <si>
    <t>P2294</t>
  </si>
  <si>
    <t xml:space="preserve"> Fuel Pressure Regulator 2 Control Circuit</t>
  </si>
  <si>
    <t>P2299</t>
  </si>
  <si>
    <t xml:space="preserve"> Brake Pedal Position / Accelerator Pedal Position Incompatible</t>
  </si>
  <si>
    <t>P2413</t>
  </si>
  <si>
    <t xml:space="preserve"> Exhaust Gas Recirculation System Performance</t>
  </si>
  <si>
    <t>métier</t>
  </si>
  <si>
    <t>P2502</t>
  </si>
  <si>
    <t xml:space="preserve"> Charging System Voltage</t>
  </si>
  <si>
    <t>dans le cas du filaire uniquement</t>
  </si>
  <si>
    <t>P2600</t>
  </si>
  <si>
    <t xml:space="preserve"> Coolant Pump Control Circuit/Open</t>
  </si>
  <si>
    <t>à voir</t>
  </si>
  <si>
    <t>P2706</t>
  </si>
  <si>
    <t xml:space="preserve"> Shift Solenoid "F"</t>
  </si>
  <si>
    <t>$2C0F</t>
  </si>
  <si>
    <t>P2709</t>
  </si>
  <si>
    <t xml:space="preserve"> Shift Solenoid "F" Electrical</t>
  </si>
  <si>
    <t>P2711</t>
  </si>
  <si>
    <t xml:space="preserve"> Unexpected Mechanical Gear Disengagement</t>
  </si>
  <si>
    <t>U0122</t>
  </si>
  <si>
    <t xml:space="preserve"> Lost Communication With Vehicle Dynamics Control Module</t>
  </si>
  <si>
    <t>U0416</t>
  </si>
  <si>
    <t xml:space="preserve"> Invalid Data Received From Vehicle Dynamics Control Module</t>
  </si>
  <si>
    <t>XXX1</t>
  </si>
  <si>
    <t>actuateur de débit - élect</t>
  </si>
  <si>
    <t>$2815</t>
  </si>
  <si>
    <t>$2816</t>
  </si>
  <si>
    <t>$2817</t>
  </si>
  <si>
    <t>état de la régulation</t>
  </si>
  <si>
    <t>XXX2</t>
  </si>
  <si>
    <t>actuateur de débit - régul</t>
  </si>
  <si>
    <t>XXX3</t>
  </si>
  <si>
    <t>actuateur de pression - élect</t>
  </si>
  <si>
    <t>$2818</t>
  </si>
  <si>
    <t>$2819</t>
  </si>
  <si>
    <t>$281A</t>
  </si>
  <si>
    <t>XXX4</t>
  </si>
  <si>
    <t>actuateur de pression - régul</t>
  </si>
  <si>
    <t>P0016</t>
  </si>
  <si>
    <t xml:space="preserve"> Crankshaft Position – Camshaft Position Correlation</t>
  </si>
  <si>
    <t>P0069</t>
  </si>
  <si>
    <t xml:space="preserve"> Manifold Absolute Pressure – Barometric Pressure Correlation</t>
  </si>
  <si>
    <t>P0033</t>
  </si>
  <si>
    <t xml:space="preserve"> Turbocharger/Supercharger Bypass Valve Control Circuit</t>
  </si>
  <si>
    <t>not used</t>
  </si>
  <si>
    <t>P0070</t>
  </si>
  <si>
    <t xml:space="preserve"> Ambient Air Temperature Sensor Circuit</t>
  </si>
  <si>
    <t>$241A</t>
  </si>
  <si>
    <t>P0087</t>
  </si>
  <si>
    <t xml:space="preserve"> Fuel Rail/System Pressure - Too Low</t>
  </si>
  <si>
    <t>P0239</t>
  </si>
  <si>
    <t xml:space="preserve"> Turbocharger/Supercharger Boost Sensor "B" Circuit</t>
  </si>
  <si>
    <t>P0010</t>
  </si>
  <si>
    <t xml:space="preserve"> "A" Camshaft Position Actuator Circuit / Open</t>
  </si>
  <si>
    <t>P0105</t>
  </si>
  <si>
    <t xml:space="preserve"> Manifold Absolute Pressure/Barometric Pressure Circuit</t>
  </si>
  <si>
    <t>P0088</t>
  </si>
  <si>
    <t xml:space="preserve"> Fuel Rail/System Pressure - Too High</t>
  </si>
  <si>
    <t>P010B</t>
  </si>
  <si>
    <t xml:space="preserve"> Mass or Volume Air Flow "B" Circuit Range/Performance </t>
  </si>
  <si>
    <t>P0128</t>
  </si>
  <si>
    <t xml:space="preserve"> Coolant Thermostat (Coolant Temperature Below Thermostat Regulating Temperature)</t>
  </si>
  <si>
    <t>P0195</t>
  </si>
  <si>
    <t xml:space="preserve"> Engine Oil Temperature Sensor</t>
  </si>
  <si>
    <t>$202B</t>
  </si>
  <si>
    <t>P0205</t>
  </si>
  <si>
    <t xml:space="preserve"> Injector Circuit/Open – Cylinder 5</t>
  </si>
  <si>
    <t>P0206</t>
  </si>
  <si>
    <t xml:space="preserve"> Injector Circuit/Open – Cylinder 6</t>
  </si>
  <si>
    <t>P0216</t>
  </si>
  <si>
    <t xml:space="preserve"> Injector/Injection Timing Control Circuit</t>
  </si>
  <si>
    <t>P0230</t>
  </si>
  <si>
    <t xml:space="preserve"> Fuel Pump Primary Circuit</t>
  </si>
  <si>
    <t>P023A</t>
  </si>
  <si>
    <t xml:space="preserve"> Charge Air Cooler Coolant Pump Control Circuit/Open</t>
  </si>
  <si>
    <t>P0300</t>
  </si>
  <si>
    <t xml:space="preserve"> Random/Multiple Cylinder Misfire Detected</t>
  </si>
  <si>
    <t>P0305</t>
  </si>
  <si>
    <t xml:space="preserve"> Cylinder 5 Misfire Detected</t>
  </si>
  <si>
    <t>P0306</t>
  </si>
  <si>
    <t xml:space="preserve"> Cylinder 6 Misfire Detected</t>
  </si>
  <si>
    <t>P0313</t>
  </si>
  <si>
    <t xml:space="preserve"> Misfire Detected with Low Fuel</t>
  </si>
  <si>
    <t>P0404</t>
  </si>
  <si>
    <t xml:space="preserve"> Exhaust Gas Recirculation Control Circuit Range/Performance</t>
  </si>
  <si>
    <t>P0470</t>
  </si>
  <si>
    <t xml:space="preserve"> Exhaust Pressure Sensor "A" Circuit</t>
  </si>
  <si>
    <t>$241B</t>
  </si>
  <si>
    <t>P0544</t>
  </si>
  <si>
    <t xml:space="preserve"> Exhaust Gas Temperature Sensor Circuit</t>
  </si>
  <si>
    <t>$241C</t>
  </si>
  <si>
    <t>P0597</t>
  </si>
  <si>
    <t xml:space="preserve"> Thermostat Heater Control Circuit/Open</t>
  </si>
  <si>
    <t>non remonté</t>
  </si>
  <si>
    <t>P0611</t>
  </si>
  <si>
    <t xml:space="preserve"> Fuel Injector Control Module Performance</t>
  </si>
  <si>
    <t>$202D</t>
  </si>
  <si>
    <t>Etat protégé</t>
  </si>
  <si>
    <t>P0170</t>
  </si>
  <si>
    <t xml:space="preserve"> Fuel Trim</t>
  </si>
  <si>
    <t>diag OBD</t>
  </si>
  <si>
    <t>P0315</t>
  </si>
  <si>
    <t xml:space="preserve"> Crankshaft Position System Variation Not Learned</t>
  </si>
  <si>
    <t>diag OBD et composant?</t>
  </si>
  <si>
    <t>P0351</t>
  </si>
  <si>
    <t xml:space="preserve"> Ignition Coil "A" Primary/Secondary Circuit</t>
  </si>
  <si>
    <t>P0352</t>
  </si>
  <si>
    <t xml:space="preserve"> Ignition Coil "B" Primary/Secondary Circuit</t>
  </si>
  <si>
    <t>P0418</t>
  </si>
  <si>
    <t xml:space="preserve"> Secondary Air Injection System Control  "A" Circuit </t>
  </si>
  <si>
    <t>n'est plus utilisé</t>
  </si>
  <si>
    <t>P0420</t>
  </si>
  <si>
    <t xml:space="preserve"> Catalyst System Efficiency Below Threshold</t>
  </si>
  <si>
    <t>diag OBD cata</t>
  </si>
  <si>
    <t>P0443</t>
  </si>
  <si>
    <t xml:space="preserve"> Evaporative Emission System Purge Control Valve Circuit</t>
  </si>
  <si>
    <t>$2822</t>
  </si>
  <si>
    <t>Commande de de la vanne de purge canister</t>
  </si>
  <si>
    <t>P0460</t>
  </si>
  <si>
    <t xml:space="preserve"> Fuel Level Sensor "A" Circuit </t>
  </si>
  <si>
    <t>$281B</t>
  </si>
  <si>
    <t>Etat du niveau faible de carburant</t>
  </si>
  <si>
    <t>ne pas le diag</t>
  </si>
  <si>
    <t>P0504</t>
  </si>
  <si>
    <t xml:space="preserve"> Brake Switch "A"/"B" Correlation</t>
  </si>
  <si>
    <t>P0243</t>
  </si>
  <si>
    <t xml:space="preserve"> Turbocharger/Supercharger Wastegate Solenoid "A" </t>
  </si>
  <si>
    <t xml:space="preserve">pas d'info </t>
  </si>
  <si>
    <t>P0627</t>
  </si>
  <si>
    <t xml:space="preserve"> Fuel Pump "A" Control Circuit /Open</t>
  </si>
  <si>
    <t>$281C</t>
  </si>
  <si>
    <t>Etat de la commande de la pompe à essence</t>
  </si>
  <si>
    <t>P0585</t>
  </si>
  <si>
    <t xml:space="preserve"> Cruise Control Multi-Function Input "A"/"B" Correlation</t>
  </si>
  <si>
    <t>P0220</t>
  </si>
  <si>
    <t xml:space="preserve"> Throttle/Pedal Position Sensor/Switch "B" Circuit</t>
  </si>
  <si>
    <t>$2419</t>
  </si>
  <si>
    <t>Tension capteur de la position du papillon - piste 2</t>
  </si>
  <si>
    <t>P0120</t>
  </si>
  <si>
    <t xml:space="preserve"> Throttle/Pedal Position Sensor/Switch "A" Circuit</t>
  </si>
  <si>
    <t>$2415</t>
  </si>
  <si>
    <t>$2418</t>
  </si>
  <si>
    <t>$2416</t>
  </si>
  <si>
    <t>Position du papillon - piste 1</t>
  </si>
  <si>
    <t>Tension capteur de la position du papillon - piste 1</t>
  </si>
  <si>
    <t>Position du papillon - piste 2</t>
  </si>
  <si>
    <t>essence piste 1 papillon diesel : volet d'admission. Selon la DT pour tension</t>
  </si>
  <si>
    <t>FF diesel</t>
  </si>
  <si>
    <t>P0638</t>
  </si>
  <si>
    <t xml:space="preserve"> Throttle Actuator Control Range/Performance</t>
  </si>
  <si>
    <t>$2405</t>
  </si>
  <si>
    <t>$2412</t>
  </si>
  <si>
    <t>P2075</t>
  </si>
  <si>
    <t xml:space="preserve"> Intake Manifold Tuning (IMT) Valve Position Sensor/Switch Circuit</t>
  </si>
  <si>
    <t>rien à remonter</t>
  </si>
  <si>
    <t>P0011</t>
  </si>
  <si>
    <t xml:space="preserve"> "A" Camshaft Position - Timing Over-Advanced or System Performance </t>
  </si>
  <si>
    <t>$2030</t>
  </si>
  <si>
    <t>$2031</t>
  </si>
  <si>
    <t>$2033</t>
  </si>
  <si>
    <t>Consigne de position du décaleur d'arbre à cames admission</t>
  </si>
  <si>
    <t>Position du décaleur d'arbre à cames admission</t>
  </si>
  <si>
    <t>Commande RCO du décaleur d'arbre à cames admission</t>
  </si>
  <si>
    <t>P0021</t>
  </si>
  <si>
    <t>$2032</t>
  </si>
  <si>
    <t>$2034</t>
  </si>
  <si>
    <t>P0171</t>
  </si>
  <si>
    <t xml:space="preserve"> System Too Lean</t>
  </si>
  <si>
    <t>P0172</t>
  </si>
  <si>
    <t xml:space="preserve"> System Too Rich</t>
  </si>
  <si>
    <t>P0217</t>
  </si>
  <si>
    <t xml:space="preserve"> Engine Coolant Over Temperature Condition</t>
  </si>
  <si>
    <t>P0350</t>
  </si>
  <si>
    <t xml:space="preserve"> Ignition Coil Primary/Secondary Circuit</t>
  </si>
  <si>
    <t>P0564</t>
  </si>
  <si>
    <t xml:space="preserve"> Cruise Control Multi-Function Input "A" Circuit</t>
  </si>
  <si>
    <t>avis métier</t>
  </si>
  <si>
    <t>P2100</t>
  </si>
  <si>
    <t xml:space="preserve"> Throttle Actuator Control Motor Circuit/Open</t>
  </si>
  <si>
    <t>$2414</t>
  </si>
  <si>
    <t>$241F</t>
  </si>
  <si>
    <t>Consigne de position du papillon</t>
  </si>
  <si>
    <t>DID</t>
  </si>
  <si>
    <t>Frenchdescription</t>
  </si>
  <si>
    <t>Englishdescription</t>
  </si>
  <si>
    <t>Variable</t>
  </si>
  <si>
    <t>Datatype</t>
  </si>
  <si>
    <t>Range</t>
  </si>
  <si>
    <t>MinimumReadValue</t>
  </si>
  <si>
    <t>MaximumReadValue</t>
  </si>
  <si>
    <t>MinimumWriteValue</t>
  </si>
  <si>
    <t>MaximumWriteValue</t>
  </si>
  <si>
    <t>Unity</t>
  </si>
  <si>
    <t>Bits</t>
  </si>
  <si>
    <t>Resol</t>
  </si>
  <si>
    <t>Statesdescription</t>
  </si>
  <si>
    <t>Read
Write</t>
  </si>
  <si>
    <t>System</t>
  </si>
  <si>
    <t>$0100</t>
  </si>
  <si>
    <t>DIDssupportésdanslaplage[$0100-$0120]</t>
  </si>
  <si>
    <t>DIDssupportedinrange[$0100-$0120]</t>
  </si>
  <si>
    <t>Supplier</t>
  </si>
  <si>
    <t>State32</t>
  </si>
  <si>
    <t>[0 - 4294967295]</t>
  </si>
  <si>
    <t>-</t>
  </si>
  <si>
    <t>each bit informs of a Data Identifier availability
0:not supported 1:supported</t>
  </si>
  <si>
    <t>R</t>
  </si>
  <si>
    <t>ECM</t>
  </si>
  <si>
    <t>Counter08</t>
  </si>
  <si>
    <t>RW</t>
  </si>
  <si>
    <t>$2000</t>
  </si>
  <si>
    <t>DIDs supportés dans la plage [$2001 - $2020]</t>
  </si>
  <si>
    <t>DIDs supported in range [$2001 - $2020]</t>
  </si>
  <si>
    <t>ECM &amp; TCU</t>
  </si>
  <si>
    <t>Engine coolant temperature</t>
  </si>
  <si>
    <t>Vxx_tco</t>
  </si>
  <si>
    <t>Temperature</t>
  </si>
  <si>
    <t>°C</t>
  </si>
  <si>
    <t>Engine speed</t>
  </si>
  <si>
    <t>Vxx_raw_n</t>
  </si>
  <si>
    <t>rpm</t>
  </si>
  <si>
    <t>Vehicle speed</t>
  </si>
  <si>
    <t>Vxx_vs</t>
  </si>
  <si>
    <t>Speed</t>
  </si>
  <si>
    <t>km/h</t>
  </si>
  <si>
    <t>Estimated effective engine torque</t>
  </si>
  <si>
    <t>Vxx_esti_tqe</t>
  </si>
  <si>
    <t>Torque</t>
  </si>
  <si>
    <t>N.m</t>
  </si>
  <si>
    <t>Battery voltage</t>
  </si>
  <si>
    <t>Vxx_vb</t>
  </si>
  <si>
    <t>Voltage Res 1</t>
  </si>
  <si>
    <t>V</t>
  </si>
  <si>
    <t>$2006</t>
  </si>
  <si>
    <t>Distance véhicule totale</t>
  </si>
  <si>
    <t>Total vehicle distance</t>
  </si>
  <si>
    <t>Vxx_vh_dist</t>
  </si>
  <si>
    <t>Distance</t>
  </si>
  <si>
    <t>km</t>
  </si>
  <si>
    <t>$2007</t>
  </si>
  <si>
    <t>Température d'huile - moteur</t>
  </si>
  <si>
    <t>Oil temperature - engine</t>
  </si>
  <si>
    <t>Vxx_toil</t>
  </si>
  <si>
    <t>Fuel temperature</t>
  </si>
  <si>
    <t>Vxx_fuel_temp</t>
  </si>
  <si>
    <t>Atmospheric pressure</t>
  </si>
  <si>
    <t>Vxx_amp</t>
  </si>
  <si>
    <t>Pressure - Low</t>
  </si>
  <si>
    <t>[0 - 65535]</t>
  </si>
  <si>
    <t>mbar</t>
  </si>
  <si>
    <t>Voltage</t>
  </si>
  <si>
    <t>Accelerator pedal voltage - track 1</t>
  </si>
  <si>
    <t>Vxx_acel_pdl_sens_v1</t>
  </si>
  <si>
    <t>Voltage - Scale mV</t>
  </si>
  <si>
    <t>mV</t>
  </si>
  <si>
    <t>Accelerator pedal voltage - track 2</t>
  </si>
  <si>
    <t>Vxx_acel_pdl_sens_v2</t>
  </si>
  <si>
    <t>Freon pressure sensor voltage</t>
  </si>
  <si>
    <t>Vxx_raw_ac_prs</t>
  </si>
  <si>
    <t>Key state</t>
  </si>
  <si>
    <t>Vbx_igk</t>
  </si>
  <si>
    <t>State01</t>
  </si>
  <si>
    <t>[0 - 1]</t>
  </si>
  <si>
    <t>0:key off
1:key on</t>
  </si>
  <si>
    <t>Brake pedal - switches consolidation state</t>
  </si>
  <si>
    <t>Vsx_brk_pdl</t>
  </si>
  <si>
    <t>State04</t>
  </si>
  <si>
    <t>[0 - 15]</t>
  </si>
  <si>
    <t>0:not pressed
1:pressed 
2: confirmed pressed</t>
  </si>
  <si>
    <t>Engine status</t>
  </si>
  <si>
    <t>Vsx_eng</t>
  </si>
  <si>
    <t>State08</t>
  </si>
  <si>
    <t>[0 - 255]</t>
  </si>
  <si>
    <t>0:engine stopped
16:engine driven
32:engine stalled 
48:engine autonomious</t>
  </si>
  <si>
    <t>Pressure - High</t>
  </si>
  <si>
    <t>bar</t>
  </si>
  <si>
    <t>Vxx_sens_amp_v</t>
  </si>
  <si>
    <t>Camshaft/crankshaft synchronization state</t>
  </si>
  <si>
    <t>Vbx_eng_syn</t>
  </si>
  <si>
    <t>0:not synchronized
1:synchronized</t>
  </si>
  <si>
    <t>0:nok
1:ok</t>
  </si>
  <si>
    <t>Crankshaft synchronization state</t>
  </si>
  <si>
    <t>Vbx_crk_syn</t>
  </si>
  <si>
    <t>0:deactivated
1:activated</t>
  </si>
  <si>
    <t>$201A</t>
  </si>
  <si>
    <t>Etat du boîtier des bougies de préchauffage</t>
  </si>
  <si>
    <t>State of glow plug control actuator relay</t>
  </si>
  <si>
    <t>Vbx_htg_cmd</t>
  </si>
  <si>
    <t>ECM (diesel)</t>
  </si>
  <si>
    <t>State16</t>
  </si>
  <si>
    <t>Vxx_moni_sf_spv</t>
  </si>
  <si>
    <t>$201D</t>
  </si>
  <si>
    <t>Etat de la commande des thermoplongeurs</t>
  </si>
  <si>
    <t>Thermoplungers command state</t>
  </si>
  <si>
    <t>Vbx_thpl_cmd1
Vbx_thpl_cmd2
Vbx_thpl_cmd3</t>
  </si>
  <si>
    <t>Carrier03</t>
  </si>
  <si>
    <t>[0 - 7]</t>
  </si>
  <si>
    <t>bit 0: thermoplunger 1 activation
bit 1:thermoplunger 2 activation
bit 2:thermoplunger 3 activation</t>
  </si>
  <si>
    <t>R_IO</t>
  </si>
  <si>
    <t>Air conditioning state</t>
  </si>
  <si>
    <t>Vbx_wf_ac_clu_ena</t>
  </si>
  <si>
    <t>$2020</t>
  </si>
  <si>
    <t>DIDs supportés dans la plage [$2021 - $2040]</t>
  </si>
  <si>
    <t>DIDs supported in range [$2021 - $2040]</t>
  </si>
  <si>
    <t>Sensors supply voltage 1</t>
  </si>
  <si>
    <t>Vxx_pws_1</t>
  </si>
  <si>
    <t>Sensors supply voltage 2</t>
  </si>
  <si>
    <t>Vxx_pws_2</t>
  </si>
  <si>
    <t>Sensors supply voltage 3</t>
  </si>
  <si>
    <t>Vxx_pws_3</t>
  </si>
  <si>
    <t>$2024</t>
  </si>
  <si>
    <t>Consigne de ralenti du régime moteur</t>
  </si>
  <si>
    <t>Idle engine speed setpoint</t>
  </si>
  <si>
    <t>Vxx_is_n_sp</t>
  </si>
  <si>
    <t>Brake pedal - close active switch state</t>
  </si>
  <si>
    <t>Vsx_brk_pdl_clos</t>
  </si>
  <si>
    <t>State02</t>
  </si>
  <si>
    <t>[0 - 3]</t>
  </si>
  <si>
    <t>0: reserved
1:not pressed 
2: pressed</t>
  </si>
  <si>
    <t>Brake pedal - open active switch state</t>
  </si>
  <si>
    <t>Vsx_brk_pdl_open</t>
  </si>
  <si>
    <t>Clutch pedal - minimum travel switch state - CAN</t>
  </si>
  <si>
    <t>Vsx_mux_bgin_clu_cnt</t>
  </si>
  <si>
    <t>0:not pressed
1:pressed 
2:invalid</t>
  </si>
  <si>
    <t>MIL lamp request state</t>
  </si>
  <si>
    <t>Vxx_mux_mil_req_1</t>
  </si>
  <si>
    <t>0:off
1:on
2:blinking
3:auto-test</t>
  </si>
  <si>
    <t>Protected state</t>
  </si>
  <si>
    <t>Vbx_swlk_ecm_prot_stt</t>
  </si>
  <si>
    <t>0:not protected
1:protected</t>
  </si>
  <si>
    <t>$202E</t>
  </si>
  <si>
    <t>Position de la pédale d'accelération</t>
  </si>
  <si>
    <t>Accelerator pedal position</t>
  </si>
  <si>
    <t>Vxx_acel_pdl_rat</t>
  </si>
  <si>
    <t>Ratio 2</t>
  </si>
  <si>
    <t>Intake camshaft phaser position setpoint</t>
  </si>
  <si>
    <t>Vxx_in_vvtc_angl_sp</t>
  </si>
  <si>
    <t xml:space="preserve">Angle - Dephasing </t>
  </si>
  <si>
    <t>°Crk</t>
  </si>
  <si>
    <t>ECM (gasoline)</t>
  </si>
  <si>
    <t>Intake camshaft phaser position</t>
  </si>
  <si>
    <t>Vxx_in_vvtc_angl_mes</t>
  </si>
  <si>
    <t>Intake camshaft phaser PWM command</t>
  </si>
  <si>
    <t>Vxx_in_vvtc_pwm</t>
  </si>
  <si>
    <t>Percentage - Res2</t>
  </si>
  <si>
    <t>%</t>
  </si>
  <si>
    <t>Percentage</t>
  </si>
  <si>
    <t>$2035</t>
  </si>
  <si>
    <t>RV/LV - Consigne du régulateur de vitesse</t>
  </si>
  <si>
    <t>CCSL - Cruise control speed setpoint</t>
  </si>
  <si>
    <t>Vxx_cru_sl_driv_vs_sp_kmh</t>
  </si>
  <si>
    <t>Speed 1</t>
  </si>
  <si>
    <t>$2036</t>
  </si>
  <si>
    <t>Compteur d'incohérences entre la pédale d'accélération et le frein</t>
  </si>
  <si>
    <t>Counter of inconsistencies between accelerator pedal and brake</t>
  </si>
  <si>
    <t>Vxx_acel_pdl_secu_ctr</t>
  </si>
  <si>
    <t>$2037</t>
  </si>
  <si>
    <t>Couple moteur hors transmission automatique (CHTA)</t>
  </si>
  <si>
    <t>Engine torque without gearbox request</t>
  </si>
  <si>
    <t>Vxx_arb_no_agb_tqe</t>
  </si>
  <si>
    <t>$2039</t>
  </si>
  <si>
    <t>RV/LV - Tension de la boutonnerie volant</t>
  </si>
  <si>
    <t>CCSL - Steering wheel push buttons voltage</t>
  </si>
  <si>
    <t>Vxx_cru_sl_whl_cmd_in</t>
  </si>
  <si>
    <t>$203A</t>
  </si>
  <si>
    <t>Configuration - Régulateur de vitesse (option)</t>
  </si>
  <si>
    <t>Configuration - Cruise control (option)</t>
  </si>
  <si>
    <t>Vbx_cru_lk_stt</t>
  </si>
  <si>
    <t>0:without
1:with</t>
  </si>
  <si>
    <t>$203B</t>
  </si>
  <si>
    <t>Configuration - Régulateur de vitesse (bouton M/A)</t>
  </si>
  <si>
    <t>Configuration - Cruise control (On/Off button)</t>
  </si>
  <si>
    <t>Vbx_cru_swi_lk_stt</t>
  </si>
  <si>
    <t>$203C</t>
  </si>
  <si>
    <t>Etat du bouton M/A du régulateur de vitesse</t>
  </si>
  <si>
    <t>Cruise control On/Off button state</t>
  </si>
  <si>
    <t>Vbx_cru_on_off_in</t>
  </si>
  <si>
    <t>0:off
1:on</t>
  </si>
  <si>
    <t>$203D</t>
  </si>
  <si>
    <t>Configuration - Limiteur de vitesse (option)</t>
  </si>
  <si>
    <t>Configuration - Speed limiter (option)</t>
  </si>
  <si>
    <t>Vbx_sl_lk_stt</t>
  </si>
  <si>
    <t>$203E</t>
  </si>
  <si>
    <t>Configuration - Limiteur de vitesse (bouton M/A)</t>
  </si>
  <si>
    <t>Configuration - Speed limiter (On/Off button)</t>
  </si>
  <si>
    <t>Vbx_sl_swi_lk_stt</t>
  </si>
  <si>
    <t>$203F</t>
  </si>
  <si>
    <t>Etat du bouton M/A du limiteur de vitesse</t>
  </si>
  <si>
    <t>Speed limiter On/Off button state</t>
  </si>
  <si>
    <t>Vbx_sl_on_off_in</t>
  </si>
  <si>
    <t>$2040</t>
  </si>
  <si>
    <t>DIDs supportés dans la plage [$2041 - $2060]</t>
  </si>
  <si>
    <t>DIDs supported in range [$2041 - $2060]</t>
  </si>
  <si>
    <t>$2041</t>
  </si>
  <si>
    <t>Configuration - Boutonnerie RV/LV volant</t>
  </si>
  <si>
    <t>Vbx_whl_lk_stt</t>
  </si>
  <si>
    <t>$2042</t>
  </si>
  <si>
    <t>Configuration - Calculateur de climatisation</t>
  </si>
  <si>
    <t>Configuration - Air conditioning control unit</t>
  </si>
  <si>
    <t>Vbx_ac_lk_stt</t>
  </si>
  <si>
    <t>$2043</t>
  </si>
  <si>
    <t>Configuration - Capteur de pression fréon</t>
  </si>
  <si>
    <t>Configuration - Freon pressure sensor</t>
  </si>
  <si>
    <t>Vbx_ac_prs_lk_stt</t>
  </si>
  <si>
    <t>$2044</t>
  </si>
  <si>
    <t>Consigne du groupe motopropulseur</t>
  </si>
  <si>
    <t>Powertrain setpoint</t>
  </si>
  <si>
    <t>Vxx_driv_pwt_sp</t>
  </si>
  <si>
    <t>$2045</t>
  </si>
  <si>
    <t>Pédale d'embrayage - état du contacteur fin de course</t>
  </si>
  <si>
    <t>Clutch pedal - maximum travel switch state</t>
  </si>
  <si>
    <t>Vsx_end_str_clu_cnt</t>
  </si>
  <si>
    <t>$2046</t>
  </si>
  <si>
    <t>Etat du démarreur</t>
  </si>
  <si>
    <t>Starter status</t>
  </si>
  <si>
    <t>Vxx_sta_stt</t>
  </si>
  <si>
    <t>0:cranking relay switched off
1:short relaxation active
2:long relaxation active
3:cranking relay switched on</t>
  </si>
  <si>
    <t>$2047</t>
  </si>
  <si>
    <t>Premier démarrage fait</t>
  </si>
  <si>
    <t>First start done</t>
  </si>
  <si>
    <t>Vbx_frst_sta_done</t>
  </si>
  <si>
    <t>0:no
1:yes</t>
  </si>
  <si>
    <t>$2048</t>
  </si>
  <si>
    <t>Etat de l'autorisation de démarrage moteur</t>
  </si>
  <si>
    <t>Cranking autorisation status</t>
  </si>
  <si>
    <t>Vsx_ena_sta_ecm</t>
  </si>
  <si>
    <t>State03</t>
  </si>
  <si>
    <t>0:not allowed
1:allowed
2: stop request
3:norequest
4:forbidden</t>
  </si>
  <si>
    <t>$204A</t>
  </si>
  <si>
    <t>Etat des requêtes GMV</t>
  </si>
  <si>
    <t>Motor-fans requests</t>
  </si>
  <si>
    <t>Vbx_eng_mdf1_req
Vbx_eng_mdf2_req
Vbx_ac_mdf1_req_ext OR Vbx_ac_mdf1_req_int
Vbx_ac_mdf2_req_ext OR Vbx_ac_mdf2_req_int
Vbx_agb_mdf1_req
Vbx_agb_mdf2_req
Vbx_mdf1_cmd_dly
Vbx_mdf2_cmd_dly</t>
  </si>
  <si>
    <t>Carrier08</t>
  </si>
  <si>
    <t>bit 0:fan 1 request from ECM
bit 1:fan 2 request from ECM
bit 2:fan 1 request from air conditioning
bit 3:fan 2 request from air conditioning
bit 4:fan 1 request from automatic gearbox
bit 5:fan 2 request from automatic gearbox
bit 6:fan 1 final CAN request
bit 7:fan 2 final CAN request
(0:no 1:yes)</t>
  </si>
  <si>
    <t>$204B</t>
  </si>
  <si>
    <t>RV/LV - Etat de la boutonnerie volant</t>
  </si>
  <si>
    <t>CCSL - Steering wheel push buttons state</t>
  </si>
  <si>
    <t>Vxx_cru_sl_whl_cmd_raw</t>
  </si>
  <si>
    <t>0:unpressed
1:invalid voltage
2:open circuit
3:suspend button pressed
4:set - button pressed
5:set + button pressed
6:resume button pressed
7:distance button pressed</t>
  </si>
  <si>
    <t>$204C</t>
  </si>
  <si>
    <t>RV/LV - Etat</t>
  </si>
  <si>
    <t>CCSL - Status</t>
  </si>
  <si>
    <t>Vxx_cru_sl_stt_ip</t>
  </si>
  <si>
    <t>0:CC and SL off
1:SL on (active or over-speed)
2:SL on (awaiting or supsended)
3:SL requested and in failure
4:CC on (active)
5:CC on (awaiting or supsended)
6:CC requested and in failure
7:CC and SL not present</t>
  </si>
  <si>
    <t>Vxx_cru_cmp_diag</t>
  </si>
  <si>
    <t>$204E</t>
  </si>
  <si>
    <t>RV/LV - Etat des défauts réversibles non RV/LV entraînant un défaut RV/LV</t>
  </si>
  <si>
    <t>CCSL - State of the reversible failures not due to CCSL which cause CCSL failure</t>
  </si>
  <si>
    <t>Vxx_cru_sl_fail</t>
  </si>
  <si>
    <t>bit 0:real vehicle speed unavailable
bit 1:displayed vehicle speed unavailable
bit 2:real vehicle speed absence
bit 3:displayed vehicle speed absence
bit 4:change of the displayed speed unit
bit 5:SL engine inhibition
bit 6 : Invalid check of vehicle speed
bit 7 : AT in limp-home mode or absent (in case of SL)</t>
  </si>
  <si>
    <t>$204F</t>
  </si>
  <si>
    <t>RV/LV - Etat des défauts réversibles non RV entraînant un défaut RV</t>
  </si>
  <si>
    <t>CCSL - State of the reversible failures not due to CC which cause CC failure</t>
  </si>
  <si>
    <t>Vxx_cru_fail</t>
  </si>
  <si>
    <t>bit 0:clutch information unavailable 
bit 1:clutch information absence
bit 2:brake information unavailable
bit 3:brake information absence
bit 4:braking detected without brake information
bit 5:sudden braking detected without brake information
bit 6:gearbox in limp home mode
bit 7:CC engine inhibition</t>
  </si>
  <si>
    <t>$2050</t>
  </si>
  <si>
    <t>Vitesse véhicule affichée reçue par le CAN</t>
  </si>
  <si>
    <t>Displayed vehicle speed received on the CAN network</t>
  </si>
  <si>
    <t>Vxx_mux_dspl_vs</t>
  </si>
  <si>
    <t>$2051</t>
  </si>
  <si>
    <t>Unité de la vitesse affichée</t>
  </si>
  <si>
    <t>Displayed vehicle speed unit</t>
  </si>
  <si>
    <t>Vbx_dspl_vs_in_mph</t>
  </si>
  <si>
    <t>0:km/h
1:mph</t>
  </si>
  <si>
    <t>Vxx_htg_pwm_prct</t>
  </si>
  <si>
    <t>Percentage - High Res 2</t>
  </si>
  <si>
    <t>[0 - 100]</t>
  </si>
  <si>
    <t>Vsx_comb_mod_req_egt</t>
  </si>
  <si>
    <t>Vsx_comb_mod_req_old</t>
  </si>
  <si>
    <t>Vsx_comb_mod_req</t>
  </si>
  <si>
    <t>Vsx_comb_mod_act</t>
  </si>
  <si>
    <t>$2057</t>
  </si>
  <si>
    <t>Puissance alternateur</t>
  </si>
  <si>
    <t>Alternator power</t>
  </si>
  <si>
    <t>Vxx_fil_alt_pow</t>
  </si>
  <si>
    <t>Power</t>
  </si>
  <si>
    <t>[0 - 655350]</t>
  </si>
  <si>
    <t>W</t>
  </si>
  <si>
    <t>Vbx_dies_wat_det</t>
  </si>
  <si>
    <t>$2059</t>
  </si>
  <si>
    <t>Pédale d'embrayage - état du contacteur début de course - filaire</t>
  </si>
  <si>
    <t>Clutch pedal - minimum travel switch state - wire</t>
  </si>
  <si>
    <t>Vbx_raw_sens_bgin_clu_cnt</t>
  </si>
  <si>
    <t xml:space="preserve">0:released
1:pressed </t>
  </si>
  <si>
    <t>$205A</t>
  </si>
  <si>
    <t>Etat de la régulation ralentie du régime moteur</t>
  </si>
  <si>
    <t>Idle engine speed regulation status</t>
  </si>
  <si>
    <t>Vsx_is</t>
  </si>
  <si>
    <t>2:out of idle speed regulation
4:take off state
8:start state
16:after start state
32:condition state
64:activation state</t>
  </si>
  <si>
    <t>$205B</t>
  </si>
  <si>
    <t>Etat de l'activation du limp home</t>
  </si>
  <si>
    <t>Limp home activation state</t>
  </si>
  <si>
    <t>Vbx_acel_pdl_lih_act</t>
  </si>
  <si>
    <t>$205C</t>
  </si>
  <si>
    <t>Etat des readiness codes OBD</t>
  </si>
  <si>
    <t>OBD readiness codes status</t>
  </si>
  <si>
    <t>Vxx_mux_mil_req_2</t>
  </si>
  <si>
    <t>0:no test of readiness codes status &amp; readiness codes completed
1:no test of readiness codes status &amp; readiness codes not completed
2:test of readiness codes status &amp; readiness codes completed
3:test of readiness codes status &amp; readiness codes not completed</t>
  </si>
  <si>
    <t>$205D</t>
  </si>
  <si>
    <t>Etat de la non demande conducteur (pédale/RVLV)</t>
  </si>
  <si>
    <t>No driver request state (pedal/CCSL)</t>
  </si>
  <si>
    <t>Vbx_no_driv_pwt_sp</t>
  </si>
  <si>
    <t>0:pressed or CCSL activated
1:foot up and CCSL deactivated</t>
  </si>
  <si>
    <t>$205F</t>
  </si>
  <si>
    <t>Demande de ralenti accéléré pour les accessoires VU</t>
  </si>
  <si>
    <t>Requested idle speed setpoint for LCV's accessories</t>
  </si>
  <si>
    <t>Vxx_acs_acel_is</t>
  </si>
  <si>
    <t>$2060</t>
  </si>
  <si>
    <t>DIDs supportés dans la plage [$2061 - $2080]</t>
  </si>
  <si>
    <t>DIDs supported in range [$2061 - $2080]</t>
  </si>
  <si>
    <t>$2061</t>
  </si>
  <si>
    <t>Consigne de couple moteur effective lente issu de la demande conducteur (pédale/RVLV)</t>
  </si>
  <si>
    <t>Effective engine torque target requested by real (pedal) and virtual (ACC/CC/SL) drivers</t>
  </si>
  <si>
    <t>Vxx_lim_driv_tqe_tgt</t>
  </si>
  <si>
    <t>$2062</t>
  </si>
  <si>
    <t>Consigne de couple moteur effective rapide issu de la demande conducteur (pédale/RVLV)</t>
  </si>
  <si>
    <t>Effective engine torque setpoint requested by real (pedal) and virtual (ACC/CC/SL) drivers</t>
  </si>
  <si>
    <t>Vxx_lim_driv_tqe_sp</t>
  </si>
  <si>
    <t>$2063</t>
  </si>
  <si>
    <t>Couple moteur minimum</t>
  </si>
  <si>
    <t>Minimum engine torque</t>
  </si>
  <si>
    <t>Vxx_min_driv_tqe</t>
  </si>
  <si>
    <t>$2064</t>
  </si>
  <si>
    <t>Couple moteur maximum</t>
  </si>
  <si>
    <t>Maximum engine torque</t>
  </si>
  <si>
    <t>Vxx_max_stat_avl_tqe</t>
  </si>
  <si>
    <t>$2065</t>
  </si>
  <si>
    <t>Couple moteur maximum avec les limitations dynamiques</t>
  </si>
  <si>
    <t>Maximum engine torque with dynamic limitations</t>
  </si>
  <si>
    <t>Vxx_max_dyn_avl_tqe</t>
  </si>
  <si>
    <t>$2066</t>
  </si>
  <si>
    <t xml:space="preserve">Pertes couple moteur </t>
  </si>
  <si>
    <t>Engine torque losses</t>
  </si>
  <si>
    <t>Vxx_eng_tql</t>
  </si>
  <si>
    <t>Torque - Indicated</t>
  </si>
  <si>
    <t>$2067</t>
  </si>
  <si>
    <t>Consigne de couple moteur indiquée brute</t>
  </si>
  <si>
    <t>Final indicated torque raw</t>
  </si>
  <si>
    <t>Vxx_tqi_raw</t>
  </si>
  <si>
    <t>$2068</t>
  </si>
  <si>
    <t>Consigne de couple moteur indiquée lente</t>
  </si>
  <si>
    <t>Final indicated torque target</t>
  </si>
  <si>
    <t>Vxx_tqi_tgt</t>
  </si>
  <si>
    <t>$2069</t>
  </si>
  <si>
    <t>Consigne de couple moteur indiquée rapide</t>
  </si>
  <si>
    <t>Final indicated torque setpoint</t>
  </si>
  <si>
    <t>Vxx_tqi_sp</t>
  </si>
  <si>
    <t>$206A</t>
  </si>
  <si>
    <t>Pédale de frein - durée du contacteur à fermeture bloqué</t>
  </si>
  <si>
    <t>Brake pedal - duration of the close active switch blocked</t>
  </si>
  <si>
    <t>Vxx_brk_pdl_clos_blk_dly</t>
  </si>
  <si>
    <t>Time - Long</t>
  </si>
  <si>
    <t>s</t>
  </si>
  <si>
    <t>$206B</t>
  </si>
  <si>
    <t>Pédale de frein - durée du contacteur à ouverture bloqué</t>
  </si>
  <si>
    <t>Brake pedal - duration of the open active switch blocked</t>
  </si>
  <si>
    <t>Vxx_brk_pdl_open_blk_dly</t>
  </si>
  <si>
    <t>$206D</t>
  </si>
  <si>
    <t>Configuration - Pédale d'embrayage - contacteur début de course</t>
  </si>
  <si>
    <t>Configuration - Clutch pedal - minimum travel switch</t>
  </si>
  <si>
    <t>Vbx_sens_bgin_clu_cnt_lk_stt</t>
  </si>
  <si>
    <t>0:not connected
1:connected</t>
  </si>
  <si>
    <t>$206E</t>
  </si>
  <si>
    <t>Configuration - Pédale de frein - contacteur à ouverture</t>
  </si>
  <si>
    <t>Configuration - Brake pedal - open active switch</t>
  </si>
  <si>
    <t>Vbx_sens_brk_pdl_open_lk_stt</t>
  </si>
  <si>
    <t>$206F</t>
  </si>
  <si>
    <t>Synthèse des requêtes d'arrêt moteur</t>
  </si>
  <si>
    <t>Synthesis of engine stop requests</t>
  </si>
  <si>
    <t>Vxx_run_eng_ena</t>
  </si>
  <si>
    <t>51:airbag crash stop request
85: injection system stop request
90:anti-panic strategy stop request
165:BVR stop request
170:stop&amp;go stop request
204:Verlog stop request
240:no request</t>
  </si>
  <si>
    <t>$2070</t>
  </si>
  <si>
    <t>Verrou logiciel - Disponibilité du diagnostic</t>
  </si>
  <si>
    <t>Immobilizer - diagnosis availability</t>
  </si>
  <si>
    <t>Vbx_swlk_diag_avl</t>
  </si>
  <si>
    <t>0:unavailable
1:available</t>
  </si>
  <si>
    <t>$2071</t>
  </si>
  <si>
    <t>Verrou logiciel - Octet de diagnostic 1</t>
  </si>
  <si>
    <t>Immobilizer - Byte 1 used to allow diagnosis</t>
  </si>
  <si>
    <t>Vxx_swlk_diag_1</t>
  </si>
  <si>
    <t>$2072</t>
  </si>
  <si>
    <t>Verrou logiciel - Octet de diagnostic 2</t>
  </si>
  <si>
    <t>Immobilizer - Byte 2 used to allow diagnosis</t>
  </si>
  <si>
    <t>Vxx_swlk_diag_2</t>
  </si>
  <si>
    <t>$2073</t>
  </si>
  <si>
    <t>Verrou logiciel - Octet de diagnostic 3</t>
  </si>
  <si>
    <t>Immobilizer - Byte 3 used to allow diagnosis</t>
  </si>
  <si>
    <t>Vxx_swlk_diag_3</t>
  </si>
  <si>
    <t>Bit0 : 0=Immobilizer engine running forbidden / 1=Immobilizer engine running authorized
Bit1 : Not used
Bit2 : 0=Cleappli not set / 1=Cleappli set
Bit3 : Not used
Bit5/Bit4 : 0=ECM virgin - Secret key not learnt / 1=Not used / 2=Not virgin ECM - Secret key learnt in erasable area / 3=Not virgin ECM - Secret key learnt in non erasable area
Bit6 : 0=ECM not protected / 1= ECM protected
Bit7 : Not used</t>
  </si>
  <si>
    <t>$2074</t>
  </si>
  <si>
    <t>Verrou logiciel - moteur non tournant à cause de l'ECM</t>
  </si>
  <si>
    <t>Immobilizer - engine not running due to ECM</t>
  </si>
  <si>
    <t>Vbx_swlk_diag_ecm</t>
  </si>
  <si>
    <t>$2075</t>
  </si>
  <si>
    <t>Verrou logiciel - moteur non tournant à cause de la BCM en mode sécurisé</t>
  </si>
  <si>
    <t>Immobilizer - engine not running due to BCM in secure mode</t>
  </si>
  <si>
    <t>Vbx_swlk_diag_tool</t>
  </si>
  <si>
    <t>$2076</t>
  </si>
  <si>
    <t>Verrou logiciel - moteur non tournant à cause de la non autorisation BCM</t>
  </si>
  <si>
    <t>Immobilizer - engine not running due to no BCM authorization</t>
  </si>
  <si>
    <t>Vbx_swlk_diag_ccu</t>
  </si>
  <si>
    <t>$2077</t>
  </si>
  <si>
    <t>Verrou logiciel - moteur non tournant à cause d'un problème CAN avec la BCM</t>
  </si>
  <si>
    <t>Immobilizer - engine not running due to a CAN network problem with the BCM</t>
  </si>
  <si>
    <t>Vbx_swlk_diag_mux</t>
  </si>
  <si>
    <t>$2078</t>
  </si>
  <si>
    <t>RV/LV - Etat des causes de désactivation normale du RV/LV</t>
  </si>
  <si>
    <t>CCSL - State of the causes for normal CCSL deactivation</t>
  </si>
  <si>
    <t>Vxx_cru_sl_dacn</t>
  </si>
  <si>
    <t>bit 0:main switch changed
bit 1:suspend button pressed
bit 2:braking
bit 3:clutch pedal pressed
bit 4:gearbox on a neutral position
bit 5:reserved
bit 6:reserved
bit 7:reserved</t>
  </si>
  <si>
    <t>$2079</t>
  </si>
  <si>
    <t>RV/LV - Etat des causes système de désactivation normale du RV/LV</t>
  </si>
  <si>
    <t>CCSL - State of the system causes for normal CCSL deactivation</t>
  </si>
  <si>
    <t>Vxx_cru_sl_dacn_sys</t>
  </si>
  <si>
    <t>bit 0:start button pressed
bit 1:gearbox on a reverse position
bit 2:ASR or AYC in regulation
bit 3:speed / setpoint ratio too small
bit 4:assisted or manual parking brake
bit 5:CC system engine control inhibition
bit 6:SL system engine control inhibition
bit 7:airbag crash happened</t>
  </si>
  <si>
    <t>$207A</t>
  </si>
  <si>
    <t>RV/LV - Durée de pression maximum sur le bouton resume</t>
  </si>
  <si>
    <t>Maximum duration of resume button pressed</t>
  </si>
  <si>
    <t>Vxx_cru_sl_resu_blk_dly_max</t>
  </si>
  <si>
    <t>Time</t>
  </si>
  <si>
    <t>$207B</t>
  </si>
  <si>
    <t>RV/LV - Durée de pression maximum sur le bouton set +</t>
  </si>
  <si>
    <t>Maximum duration of set + button pressed</t>
  </si>
  <si>
    <t>Vxx_cru_sl_acel_blk_dly_max</t>
  </si>
  <si>
    <t>$207C</t>
  </si>
  <si>
    <t>RV/LV - Durée de pression maximum sur le bouton set -</t>
  </si>
  <si>
    <t>Maximum duration of set - button pressed</t>
  </si>
  <si>
    <t>Vxx_cru_sl_decl_blk_dly_max</t>
  </si>
  <si>
    <t>$207D</t>
  </si>
  <si>
    <t>RV/LV - Durée de pression maximum sur le bouton suspend</t>
  </si>
  <si>
    <t>Maximum duration of suspend button pressed</t>
  </si>
  <si>
    <t>Vxx_cru_sl_susp_blk_dly_max</t>
  </si>
  <si>
    <t>$207E</t>
  </si>
  <si>
    <t>RV/LV - Valeur maximale du compteur de détection d'un bouton bloqué</t>
  </si>
  <si>
    <t>Maximum value of blocked button detection counter</t>
  </si>
  <si>
    <t>Vxx_cru_sl_whl_cmd_blk_ctr_max</t>
  </si>
  <si>
    <t>$207F</t>
  </si>
  <si>
    <t>Défaut démarreur</t>
  </si>
  <si>
    <t>Starter fault</t>
  </si>
  <si>
    <t>Vbx_dft_sta</t>
  </si>
  <si>
    <t>$2080</t>
  </si>
  <si>
    <t>DIDs supportés dans la plage [$2081 - $20A0]</t>
  </si>
  <si>
    <t>DIDs supported in range [$2081 - $20A0]</t>
  </si>
  <si>
    <t>$2081</t>
  </si>
  <si>
    <t>Configuration - AGB (transmission automatique)</t>
  </si>
  <si>
    <t>Configuration - AGB (automatic gearbox)</t>
  </si>
  <si>
    <t>Vbx_agb_lk_stt</t>
  </si>
  <si>
    <t>$2082</t>
  </si>
  <si>
    <t>Configuration - ACC (automatic RV/LV)</t>
  </si>
  <si>
    <t>Configuration - ACC (adaptative cruise control)</t>
  </si>
  <si>
    <t>Vbx_acc_lk_stt</t>
  </si>
  <si>
    <t>$2083</t>
  </si>
  <si>
    <t>Configuration - SDL (limiteur de vitesse et de distance)</t>
  </si>
  <si>
    <t>Configuration - SDL (speed and distance limiter)</t>
  </si>
  <si>
    <t>Vbx_sdl_lk_stt</t>
  </si>
  <si>
    <t>$2084</t>
  </si>
  <si>
    <t>Configuration - UPC (unité de protection et de commutation)</t>
  </si>
  <si>
    <t>Configuration - USM (underhood switching module)</t>
  </si>
  <si>
    <t>Vbx_usm_lk_stt</t>
  </si>
  <si>
    <t>$2085</t>
  </si>
  <si>
    <t>Configuration - UCH (unité centrale d'habitacle)</t>
  </si>
  <si>
    <t>Configuration - BCM (body control module)</t>
  </si>
  <si>
    <t>Vbx_ccu_lk_stt</t>
  </si>
  <si>
    <t>Vbx_gcu_lk_stt</t>
  </si>
  <si>
    <t>$2087</t>
  </si>
  <si>
    <t>Configuration - TdB (tableau de bord)</t>
  </si>
  <si>
    <t>Configuration - Cluster control unit</t>
  </si>
  <si>
    <t>Vbx_ip_lk_stt</t>
  </si>
  <si>
    <t>$2088</t>
  </si>
  <si>
    <t>Configuration - ABS/ESP</t>
  </si>
  <si>
    <t>Vbx_abs_lk_stt</t>
  </si>
  <si>
    <t>Vbx_swa_lk_stt</t>
  </si>
  <si>
    <t>$208A</t>
  </si>
  <si>
    <t>Configuration - DDCM (module de porte conducteur)</t>
  </si>
  <si>
    <t>Configuration - DDCM (driver door control module)</t>
  </si>
  <si>
    <t>Vbx_ddcm_lk_stt</t>
  </si>
  <si>
    <t>Vxx_cru_sl_whl_cmd_raw_nis</t>
  </si>
  <si>
    <t>$208C</t>
  </si>
  <si>
    <t>Temps max detecte sur bouton ASCD appuye</t>
  </si>
  <si>
    <t>Maximum duration of ASCD button press</t>
  </si>
  <si>
    <t>Vxx_cru_sl_ascd_blk_dly_max</t>
  </si>
  <si>
    <t>$208D</t>
  </si>
  <si>
    <t>Autorisation de détection de la présence d’option</t>
  </si>
  <si>
    <t>Detection of option presence enabled</t>
  </si>
  <si>
    <t>Vbx_cru_sl_lk_opt_ena</t>
  </si>
  <si>
    <t>$208E</t>
  </si>
  <si>
    <t>Current gear engaged (01)</t>
  </si>
  <si>
    <t>Vxx_crt_gear</t>
  </si>
  <si>
    <t>State - Offset1</t>
  </si>
  <si>
    <t>wu</t>
  </si>
  <si>
    <t>$208F</t>
  </si>
  <si>
    <t>Anticipated gear engaged</t>
  </si>
  <si>
    <t>Vxx_tgt_gear</t>
  </si>
  <si>
    <t>$2090</t>
  </si>
  <si>
    <t>Détection  de la réception de la trame airbag crash</t>
  </si>
  <si>
    <t>Coherent airbag crash frame detection</t>
  </si>
  <si>
    <t>Vxx_crsh_det</t>
  </si>
  <si>
    <t>15:not detected
240:detected</t>
  </si>
  <si>
    <t>$2091</t>
  </si>
  <si>
    <t>Mémorisation de la réception de la trame airbag crash</t>
  </si>
  <si>
    <t>Coherent airbag crash frame memorization</t>
  </si>
  <si>
    <t>Vxx_crsh_mem</t>
  </si>
  <si>
    <t>15:not memorized
240:memorized</t>
  </si>
  <si>
    <t>$2092</t>
  </si>
  <si>
    <t>Requête de climatisation</t>
  </si>
  <si>
    <t>Air conditioning request</t>
  </si>
  <si>
    <t>Vbx_ac_req</t>
  </si>
  <si>
    <t>$2093</t>
  </si>
  <si>
    <t>Test sous pression du circuit de climatisation</t>
  </si>
  <si>
    <t>Test under pressure of the climatisation circuit</t>
  </si>
  <si>
    <t>Vxx_l_prs_ac_diag</t>
  </si>
  <si>
    <t>0:test conditions not satisfied
1:reserved
2:test conditions satisfied and correct cooling gas load
3:test conditions satisfied and incorrect cooling gas load</t>
  </si>
  <si>
    <t>$2094</t>
  </si>
  <si>
    <t>Combinaison des inhibitions véhicule du compresseur de climatisation</t>
  </si>
  <si>
    <t>Combination of all vehicle air conditioning compressor inhibitions</t>
  </si>
  <si>
    <t>Vbx_ac_secu_dsb</t>
  </si>
  <si>
    <t>$2095</t>
  </si>
  <si>
    <t>Combinaison des inhibitions moteur du compresseur de climatisation</t>
  </si>
  <si>
    <t>Combination of all engine air conditioning compressor inhibitions</t>
  </si>
  <si>
    <t>Vbx_ac_eng_dsb</t>
  </si>
  <si>
    <t>$2096</t>
  </si>
  <si>
    <t>Autorisation de démarrage par la boîte automatique</t>
  </si>
  <si>
    <t>Automatic gearbox cranking authorization</t>
  </si>
  <si>
    <t>Vsx_ena_sta_agb</t>
  </si>
  <si>
    <t>0:forbidden
1:authorized
2:manual gearbox
3:unavailable</t>
  </si>
  <si>
    <t>$2097</t>
  </si>
  <si>
    <t>Autorisation de démarrage par la boîte automatique via l'ECM</t>
  </si>
  <si>
    <t>Automatic gearbox cranking authorization via ECM</t>
  </si>
  <si>
    <t>Vsx_ena_sta_agb_ecm</t>
  </si>
  <si>
    <t>$2098</t>
  </si>
  <si>
    <t>Requête de ralenti accéléré par la climatisation</t>
  </si>
  <si>
    <t>Accelerated idle speed requested by air conditioning</t>
  </si>
  <si>
    <t>Vxx_ac_acel_is_sp</t>
  </si>
  <si>
    <t>$2099</t>
  </si>
  <si>
    <t>Charge alternateur</t>
  </si>
  <si>
    <t>Alternator load</t>
  </si>
  <si>
    <t>Vxx_alt_pwm</t>
  </si>
  <si>
    <t>$209A</t>
  </si>
  <si>
    <t>Adaptatif de correction de la régulation ralentie du régime moteur</t>
  </si>
  <si>
    <t>Adaptative correction of the idle engine speed regulator</t>
  </si>
  <si>
    <t>Vxx_is_ad_tq</t>
  </si>
  <si>
    <t>Torque - Correction</t>
  </si>
  <si>
    <t>$209B</t>
  </si>
  <si>
    <t>Configuration - Stratégie de régime moteur ralenti accessoires</t>
  </si>
  <si>
    <t>Configuration - Accessories idle engine speed strategy</t>
  </si>
  <si>
    <t>Vbx_acs_acel_is_ena</t>
  </si>
  <si>
    <t>Confidentiel (ne pas implémenter dans la base DDT2000)</t>
  </si>
  <si>
    <t>$209D</t>
  </si>
  <si>
    <t>Compteur de l'état électrique du système</t>
  </si>
  <si>
    <t>Electric balance counter</t>
  </si>
  <si>
    <t>Vxx_el_csm_ctr</t>
  </si>
  <si>
    <t>Vxx_inj_dist_ini</t>
  </si>
  <si>
    <t>$20A0</t>
  </si>
  <si>
    <t>DIDs supportés dans la plage [$20A1 - $20C0]</t>
  </si>
  <si>
    <t>DIDs supported in range [$20A1 - $20C0]</t>
  </si>
  <si>
    <t>$20A1</t>
  </si>
  <si>
    <t>Neutral engaged switch for manual gearbox from wire contactor</t>
  </si>
  <si>
    <t>Vsx_sens_neut_cnt</t>
  </si>
  <si>
    <t>0: Contactor is not used (normal permanent state)
1: Contactor is used (non permanent state)
2: There is no contactor
3: Contactor is not available</t>
  </si>
  <si>
    <t>$20A2</t>
  </si>
  <si>
    <t>Neutral engaged switch from wire contactor consolidation</t>
  </si>
  <si>
    <t>Vsx_sens_neut_cnt_cs</t>
  </si>
  <si>
    <t>$20A3</t>
  </si>
  <si>
    <t>Brake pedal states received on the CAN</t>
  </si>
  <si>
    <t>Vsx_mux_brk_pdl</t>
  </si>
  <si>
    <t>1: Brake pedal not pressed
2: Brake pedal pressed
4: Brake pedal confirmed pressed
7: Brake pedal invalid (this state never happens)</t>
  </si>
  <si>
    <t>$20A4</t>
  </si>
  <si>
    <t>Sensors power supply 4 voltage raw acquisition</t>
  </si>
  <si>
    <t>Vxx_pws_4</t>
  </si>
  <si>
    <t>$20A5</t>
  </si>
  <si>
    <t>Travelled distance in road and highway from the last oil drain</t>
  </si>
  <si>
    <t>Vxx_prev_drn_dist_road_hway</t>
  </si>
  <si>
    <t>Distance - Middle</t>
  </si>
  <si>
    <t>$20A6</t>
  </si>
  <si>
    <t>Travelled distance in depollution zone from the last oil drain</t>
  </si>
  <si>
    <t>Vxx_prev_drn_dist_not_polu</t>
  </si>
  <si>
    <t>Vxx_t_spu_mod</t>
  </si>
  <si>
    <t>Time - Long 2</t>
  </si>
  <si>
    <t>$20A8</t>
  </si>
  <si>
    <t>Oil soot rate max model</t>
  </si>
  <si>
    <t>Vxx_osr_mod_cor_max</t>
  </si>
  <si>
    <t>Percentage - Res14</t>
  </si>
  <si>
    <t>[0 - 5]</t>
  </si>
  <si>
    <t>$20A9</t>
  </si>
  <si>
    <t>Total time in richness 1 mode</t>
  </si>
  <si>
    <t>Vxx_t_rich_1_mod</t>
  </si>
  <si>
    <t>$20AA</t>
  </si>
  <si>
    <t>Mastervac vacuum pressure by sensor</t>
  </si>
  <si>
    <t>Vxx_mvac_dp_sens</t>
  </si>
  <si>
    <t>Pressure - Low res</t>
  </si>
  <si>
    <t>hPa</t>
  </si>
  <si>
    <t>$20AB</t>
  </si>
  <si>
    <t>Brake vacuum status received on the CAN</t>
  </si>
  <si>
    <t>Vsx_mux_mvac_stt</t>
  </si>
  <si>
    <t>0: Vacuum level status not available
1: Vacuum level above minimum level
2: Vacuum level below minimum level</t>
  </si>
  <si>
    <t>$20AC</t>
  </si>
  <si>
    <t>Mastervac vacuum pressure by sensor validity status</t>
  </si>
  <si>
    <t>Vsx_mvac_dp_sens_vld</t>
  </si>
  <si>
    <t>0: Information mastervac vacuum pressure sensor unavailable
1: Information mastervac vacuum pressure sensor available</t>
  </si>
  <si>
    <t>Vbx_mvac_sens_pump_dgn</t>
  </si>
  <si>
    <t>$20AE</t>
  </si>
  <si>
    <t>Cumulative number of engine starts for starter reliability (Most Significant 2 Bytes)</t>
  </si>
  <si>
    <t>Vxx_star_sta_nr_1</t>
  </si>
  <si>
    <t>Counter16</t>
  </si>
  <si>
    <t>$20AF</t>
  </si>
  <si>
    <t>Cumulative number of engine starts for starter reliability (Least Significant 2 Bytes)</t>
  </si>
  <si>
    <t>Vxx_star_sta_nr_2</t>
  </si>
  <si>
    <t>$20B0</t>
  </si>
  <si>
    <t>Cumulative number of engine starts for high pressure pump (Most Significant 2 Bytes)</t>
  </si>
  <si>
    <t>Vxx_hpp_sta_nr_1</t>
  </si>
  <si>
    <t>$20B1</t>
  </si>
  <si>
    <t>Cumulative number of engine starts for high pressure pump (Least Significant 2 Bytes)</t>
  </si>
  <si>
    <t>Vxx_hpp_sta_nr_2</t>
  </si>
  <si>
    <t>Vbx_hv_stop_auto_dsb</t>
  </si>
  <si>
    <t>$20B3</t>
  </si>
  <si>
    <t>StopAuto forbidden by HV network</t>
  </si>
  <si>
    <t>Vbx_hv_stop_auto_forb</t>
  </si>
  <si>
    <t>0: StopAuto authorized by HV network
1: StopAuto inhibited by HV network</t>
  </si>
  <si>
    <t>Vbx_eem_dcdc_act_req</t>
  </si>
  <si>
    <t>$20B5</t>
  </si>
  <si>
    <t>DCDC Input Current (taken on high voltage network) send by CAN</t>
  </si>
  <si>
    <t>Vxx_mux_hv_dcdc_crt</t>
  </si>
  <si>
    <t>Current 4</t>
  </si>
  <si>
    <t>A</t>
  </si>
  <si>
    <t>$20B6</t>
  </si>
  <si>
    <t>DCDC Voltage on High Voltage Network send by CAN</t>
  </si>
  <si>
    <t>Vxx_mux_hv_dcdc_v</t>
  </si>
  <si>
    <t>Voltage Res 2</t>
  </si>
  <si>
    <t>$20B7</t>
  </si>
  <si>
    <t>Low voltage power supply current supply by DCDC send by CAN</t>
  </si>
  <si>
    <t>Vxx_mux_lvps_dcdc_crt</t>
  </si>
  <si>
    <t>Current 5</t>
  </si>
  <si>
    <t>$20B8</t>
  </si>
  <si>
    <t>Maximum current available by system on low voltage power supply send by CAN</t>
  </si>
  <si>
    <t>Vxx_mux_lvps_dcdc_max_crt</t>
  </si>
  <si>
    <t>$20B9</t>
  </si>
  <si>
    <t>DCDC Fault type from CAN</t>
  </si>
  <si>
    <t>Vsx_mux_dcdc_flt_typ</t>
  </si>
  <si>
    <t>0: No DCDC default
1: DCDC Fault type 1 DCDC Stopped C Class
2: DCDC Fault type 2 DCDC Stopped D Class
3: DCDC Fault type 3 Unballast
4: DCDC Fault type 4 Safety Barrier Lost
5: DCDC Fault type 5 Alert</t>
  </si>
  <si>
    <t>$20BA</t>
  </si>
  <si>
    <t>DCDC state send by CAN network</t>
  </si>
  <si>
    <t>Vsx_mux_dcdc_stt</t>
  </si>
  <si>
    <t>0: DCDC initializing status
1: DCDC standby status
2: DCDC operating status
3: DCDC failure status</t>
  </si>
  <si>
    <t>$20BB</t>
  </si>
  <si>
    <t>Request for starter relay 1 (safety)</t>
  </si>
  <si>
    <t>Vbx_sfty_star_rly1_req</t>
  </si>
  <si>
    <t>0: Relay Opened
1: Relay Closed</t>
  </si>
  <si>
    <t>$20BC</t>
  </si>
  <si>
    <t>Stop auto forbidden</t>
  </si>
  <si>
    <t>Vbx_egy_stop_auto_forb</t>
  </si>
  <si>
    <t>0: Stop auto allowed
1: Stop auto forbidden</t>
  </si>
  <si>
    <t>$20BD</t>
  </si>
  <si>
    <t>Electrical Energy Management Stop and Start type</t>
  </si>
  <si>
    <t>Vsx_sas_stop_eem_typ</t>
  </si>
  <si>
    <t>0: Vehicle not in stop auto phase
1: Stop Auto phase. Battery 14 V discharge allowed
2: Stop Auto phase. Battery 48 V discharge allowed</t>
  </si>
  <si>
    <t>$20BE</t>
  </si>
  <si>
    <t>State of charge of high voltage battery</t>
  </si>
  <si>
    <t>Vxx_hvb_usoc_prct_est</t>
  </si>
  <si>
    <t>Percentage - Res15</t>
  </si>
  <si>
    <t>$20BF</t>
  </si>
  <si>
    <t>ECU status for Stop and Start merged into a flag of 2 bytes (01)</t>
  </si>
  <si>
    <t>Vxx_sas_ecu_stt_typ_2</t>
  </si>
  <si>
    <t>$20C0</t>
  </si>
  <si>
    <t>DIDs supportés dans la plage [$20C1- $20E0]</t>
  </si>
  <si>
    <t>DIDs supported in range [$20C1 - $20E0]</t>
  </si>
  <si>
    <t>Vbx_wkp_dcdc_req</t>
  </si>
  <si>
    <t>$20C2</t>
  </si>
  <si>
    <t>HSA failure display request</t>
  </si>
  <si>
    <t>Vbx_hsa_dspl_fail</t>
  </si>
  <si>
    <t>1: Stop and Start inhibited by HSA system
0: no Stop and Start inhibited by HSA system</t>
  </si>
  <si>
    <t>$20C3</t>
  </si>
  <si>
    <t>Request of update (concerning Vxx_eng_last_cge_km Vehicle distance at last engine change) following a change of engine</t>
  </si>
  <si>
    <t>Vbx_eng_cge</t>
  </si>
  <si>
    <t>0: No request
1: Request of updating following a change of engine</t>
  </si>
  <si>
    <t>$20C4</t>
  </si>
  <si>
    <t>Raw boost pressure from sensor</t>
  </si>
  <si>
    <t>Vxx_raw_sens_spg</t>
  </si>
  <si>
    <t>Pressure - High hPa</t>
  </si>
  <si>
    <t>Vxx_sens_down_egr_cool_temp_v</t>
  </si>
  <si>
    <t>$20C6</t>
  </si>
  <si>
    <t>Raw acquisition of the boost pressure</t>
  </si>
  <si>
    <t>Vxx_sens_spg_v</t>
  </si>
  <si>
    <t>Vxx_raw_sens_down_egr_cool_temp</t>
  </si>
  <si>
    <t>$20C8</t>
  </si>
  <si>
    <t>Gas pressure (Manifold level)</t>
  </si>
  <si>
    <t>Vxx_gaz_prs</t>
  </si>
  <si>
    <t>$20C9</t>
  </si>
  <si>
    <t>Injected LPG mass setpoint disrigarding sylinder (wall wetting to be added)</t>
  </si>
  <si>
    <t>Vxx_lpg_raw_fim</t>
  </si>
  <si>
    <t>Mass flow - High Res</t>
  </si>
  <si>
    <t>mg/strk</t>
  </si>
  <si>
    <t>$20CA</t>
  </si>
  <si>
    <t>Bench mode to apply default on upstream O2 sensor richness signal for OBD needs</t>
  </si>
  <si>
    <t>Vxx_ups_rich_nok_bch_mod</t>
  </si>
  <si>
    <t>1: Current or richness value given by sensor
2: Calibration value for bench mode
3: Sensor value with positive offset
4: Sensor value with negative offset
5: Sensor value filtered with desired tau</t>
  </si>
  <si>
    <t>$20CB</t>
  </si>
  <si>
    <t>Variable memorized in EEPROM to configure the THP scheduler activation</t>
  </si>
  <si>
    <t>Vbx_thpl_conf</t>
  </si>
  <si>
    <t>0: Thermoplungers absent
1: Thermoplungers  present</t>
  </si>
  <si>
    <t>$20CC</t>
  </si>
  <si>
    <t>4 of the 5 zones engine learned (01)</t>
  </si>
  <si>
    <t>Vbx_ti_ad4_zon_bin</t>
  </si>
  <si>
    <t>0: No
1: Yes</t>
  </si>
  <si>
    <t>$20CD</t>
  </si>
  <si>
    <t>Boolean indicating than offset correction is currently on learning</t>
  </si>
  <si>
    <t>Vbx_ti_ad_ofs_lrn_ueg</t>
  </si>
  <si>
    <t>0: No offset on learning
1: Offset on learning</t>
  </si>
  <si>
    <t>$20CE</t>
  </si>
  <si>
    <t>Mean adaptation factor on injection time for binary sensor</t>
  </si>
  <si>
    <t>Vxx_mv_ti_ad_fac_bin</t>
  </si>
  <si>
    <t>Adaptation - Factor 8</t>
  </si>
  <si>
    <t>$20CF</t>
  </si>
  <si>
    <t>Mean adaptation offset on injection time for binary sensor</t>
  </si>
  <si>
    <t>Vxx_mv_ti_ad_ofs_bin</t>
  </si>
  <si>
    <t>Adaptation - Offset08</t>
  </si>
  <si>
    <t>µs</t>
  </si>
  <si>
    <t>$20D0</t>
  </si>
  <si>
    <t>Raw adaptation factor on injection time with proportionnal upstream O2 sensor</t>
  </si>
  <si>
    <t>Vxx_ti_ad_fac_raw</t>
  </si>
  <si>
    <t>Adaptation - Factor 16</t>
  </si>
  <si>
    <t>$20D1</t>
  </si>
  <si>
    <t>Adaptation raw offset on injection time with proportionnal upstream O2 sensor (Bosch calculation value)</t>
  </si>
  <si>
    <t>Vxx_ti_ad_ofs_raw</t>
  </si>
  <si>
    <t>Adaptation03 - Offset16</t>
  </si>
  <si>
    <t>Vxx_oil_lvl</t>
  </si>
  <si>
    <t>$20D3</t>
  </si>
  <si>
    <t>Factor to correct UEGO signal aging shifting</t>
  </si>
  <si>
    <t>Vxx_ups_fac</t>
  </si>
  <si>
    <t>Adaptadion factor - hight resol</t>
  </si>
  <si>
    <t>$20D4</t>
  </si>
  <si>
    <t>Indicator of UEGO sensor signal first gain correction achieved when sensor is changed</t>
  </si>
  <si>
    <t>Vbx_ups_fac_frst_lrn_done</t>
  </si>
  <si>
    <t>0: UEGO upstream sensor is changed : first gain correction calculation is requested.
1: UEGO upstream sensor : first gain correction has been processed.</t>
  </si>
  <si>
    <t>$20D5</t>
  </si>
  <si>
    <t>Downstream lambda sensor bench mode required for homologation</t>
  </si>
  <si>
    <t>Vxx_bch_mod_lbdw_time</t>
  </si>
  <si>
    <t>0: an offset (negative) is applied
1: no change
2: an offset is applied
3: a first order filter is applied</t>
  </si>
  <si>
    <t>Vxx_pft_wait_fail_rgn_ctr</t>
  </si>
  <si>
    <t>Vbt_asa_stt_ad_fac</t>
  </si>
  <si>
    <t>Vbx_rst_max_cyc_lpg_tk_vlv</t>
  </si>
  <si>
    <t>0: desactivated
1: activated</t>
  </si>
  <si>
    <t>Vbx_rst_max_cyc_lpg_vlv</t>
  </si>
  <si>
    <t>Vbx_lpg_ad_rst_req</t>
  </si>
  <si>
    <t>$20DC</t>
  </si>
  <si>
    <t>Air flap configuration boolean</t>
  </si>
  <si>
    <t>Vbx_air_flap_cfm</t>
  </si>
  <si>
    <t>0: air flap absent
1: air flap present</t>
  </si>
  <si>
    <t>$20DD</t>
  </si>
  <si>
    <t>Variable for presence of oil heater vapours conf choice</t>
  </si>
  <si>
    <t>Vbx_oil_heat_cfm</t>
  </si>
  <si>
    <t>0: absent
1: present</t>
  </si>
  <si>
    <t>$20DE</t>
  </si>
  <si>
    <t>Ambient temperature</t>
  </si>
  <si>
    <t>Vxx_mux_tenv</t>
  </si>
  <si>
    <t>Vxx_at_range_indic</t>
  </si>
  <si>
    <t>$20E0</t>
  </si>
  <si>
    <t>DIDs supportés dans la plage [$20E1- $2100]</t>
  </si>
  <si>
    <t>DIDs supported in range  [$20E1- $2100]</t>
  </si>
  <si>
    <t>$20E1</t>
  </si>
  <si>
    <t>Next gear position by shift pattern</t>
  </si>
  <si>
    <t>Vxx_asc_gear_req</t>
  </si>
  <si>
    <t>State08 - Neg</t>
  </si>
  <si>
    <t>1: Gear 1
2: Gear 2
3: Gear 3
4: Gear 4
5: Gear 5
6: Gear 6</t>
  </si>
  <si>
    <t>Vbx_emtv_obd_bch_mod_ena</t>
  </si>
  <si>
    <t>Vbx_et_obd_bch_mod_ena</t>
  </si>
  <si>
    <t>Vbx_lpev_obd_bch_mod_ena</t>
  </si>
  <si>
    <t>Vxx_emtv_obd_bch_mod_val</t>
  </si>
  <si>
    <t>Vxx_et_obd_bch_mod_val</t>
  </si>
  <si>
    <t>Vxx_lpev_obd_bch_mod_val</t>
  </si>
  <si>
    <t>$20E8</t>
  </si>
  <si>
    <t>Maintenance mode status Roller bench mode information</t>
  </si>
  <si>
    <t>Vbx_rol_bch_mod</t>
  </si>
  <si>
    <t>0: Roller bench mode not activated
1: Roller bench mode activated</t>
  </si>
  <si>
    <t>Vxx_scr_dis_vh_dist_warn</t>
  </si>
  <si>
    <t>Vxx_nox_h_dis_ena_t_ctr</t>
  </si>
  <si>
    <t>Vbx_eng_crk_forb_dis_req_1</t>
  </si>
  <si>
    <t>Vbx_scr_dis_warn_zon</t>
  </si>
  <si>
    <t>Vbx_scr_dis_in_err</t>
  </si>
  <si>
    <t>Vbx_nox_h_dis_act</t>
  </si>
  <si>
    <t>Vbx_nox_l_dis_act</t>
  </si>
  <si>
    <t>Vbt_egr_nox_dgn_done</t>
  </si>
  <si>
    <t>$20F1</t>
  </si>
  <si>
    <t>Position setpoint of the inlet throttle sent by the monitoring system</t>
  </si>
  <si>
    <t>Vxx_it_mon_psn_sp</t>
  </si>
  <si>
    <t>Percentage -  Res1</t>
  </si>
  <si>
    <t>Vnx_bch_mod_wup</t>
  </si>
  <si>
    <t>Vbx_scr_dis_lh_cfm</t>
  </si>
  <si>
    <t>RW_SA</t>
  </si>
  <si>
    <t>$20F4</t>
  </si>
  <si>
    <t>Distance vehicle non resetable calculated by the ECM in decameter</t>
  </si>
  <si>
    <t>Vxx_vh_dist_dam_in_ecm_no_rst</t>
  </si>
  <si>
    <t>Distance - decameter</t>
  </si>
  <si>
    <t>dam</t>
  </si>
  <si>
    <t>$20F5</t>
  </si>
  <si>
    <t>Ice powertrain setpoint elaborated from RAW torque</t>
  </si>
  <si>
    <t>Vxx_ice_pwt_sp</t>
  </si>
  <si>
    <t>Vxx_vnt_last_ana_psn</t>
  </si>
  <si>
    <t>Vxx_vnt_sens_pws</t>
  </si>
  <si>
    <t>Vxx_mtw_psn_sp_raw_cmd</t>
  </si>
  <si>
    <t>Vxx_mtw_pos_sens</t>
  </si>
  <si>
    <t>$20FA</t>
  </si>
  <si>
    <t>Supervisor for thermo management</t>
  </si>
  <si>
    <t>Vsx_thm_spv_phs</t>
  </si>
  <si>
    <t>0: zero flow
1: bypass winter
2: bypass summer
3: heater winter
4: regulation winter
5: regulation summer
6: Stop Key off
7: Choucage</t>
  </si>
  <si>
    <t>$20FB</t>
  </si>
  <si>
    <t>Heater valve flow command</t>
  </si>
  <si>
    <t>Vbx_heat_vlv_cmd</t>
  </si>
  <si>
    <t>0: No command requested
1: command requested</t>
  </si>
  <si>
    <t>RW_IO</t>
  </si>
  <si>
    <t>Vbx_rly_cnt_crt_rst</t>
  </si>
  <si>
    <t>Vxx_hv_bus_peb_side_v</t>
  </si>
  <si>
    <t>Vxx_hv_bus_lbc_side_v_cs</t>
  </si>
  <si>
    <t>$20FF</t>
  </si>
  <si>
    <t>Relay electrical failure feedback</t>
  </si>
  <si>
    <t>Vsx_mux_rly_elec_fail</t>
  </si>
  <si>
    <t>0: No High voltage relays electrical failure
1: Short circuit to ground on P1 relay
2: Open circuit on P1 relay
5: Short circuit to ground on Aux relay
6: Open circuit on Aux relay</t>
  </si>
  <si>
    <t>$2100</t>
  </si>
  <si>
    <t>DIDs supportés dans la plage [$2101 - $2020]</t>
  </si>
  <si>
    <t>DIDs supported in range [$2101 - $2120]</t>
  </si>
  <si>
    <t>$2101</t>
  </si>
  <si>
    <t>IVP - 4 dernières valeurs du type de vidange mémorisées lors des vidanges</t>
  </si>
  <si>
    <t>OWE - 4 last stored values of the oil drain type</t>
  </si>
  <si>
    <t>Vxx_owe_ini</t>
  </si>
  <si>
    <t>$2102</t>
  </si>
  <si>
    <t>IVP - 4 dernières valeurs de la distance véhicule totale mémorisées lors des vidanges</t>
  </si>
  <si>
    <t>OWE - 4 last stored values of total distance vehicle for each oil drain</t>
  </si>
  <si>
    <t>Vxx_owe_km_0 
Vxx_owe_km_1 
Vxx_owe_km_2
Vxx_owe_km_3</t>
  </si>
  <si>
    <t>$2103</t>
  </si>
  <si>
    <t>IVP - 4 dernières valeurs du nombre total de tours moteur mémorisées lors des vidanges</t>
  </si>
  <si>
    <t>OWE - 4 last stored values of total number of engine revolutions for each oil drain</t>
  </si>
  <si>
    <t>Vxx_owe_eng_rev_act_sum_0 
Vxx_owe_eng_rev_act_sum_1 
Vxx_owe_eng_rev_act_sum_2
Vxx_owe_eng_rev_act_sum_3</t>
  </si>
  <si>
    <t>Engine revolutions</t>
  </si>
  <si>
    <t>trs</t>
  </si>
  <si>
    <t>$2104</t>
  </si>
  <si>
    <t>IVP - 4 dernières valeurs du kilométrage potentiel restant mémorisées lors des vidanges</t>
  </si>
  <si>
    <t>OWE - 4 last stored values of remaining potential kilometers for each oil drain</t>
  </si>
  <si>
    <t>Vxx_owe_pot_km_0 
Vxx_owe_pot_km_1 
Vxx_owe_pot_km_2 
Vxx_owe_pot_km_3</t>
  </si>
  <si>
    <t>$2105</t>
  </si>
  <si>
    <t>IVP - Demande de changement de zone géographique</t>
  </si>
  <si>
    <t>OWE - Request of change of geographic zone</t>
  </si>
  <si>
    <t>Vsx_owe_tool_zon_req</t>
  </si>
  <si>
    <t>1:European zone
2:International zone
3:International + zone
4:zone for future use
5:deactivated</t>
  </si>
  <si>
    <t>$2108</t>
  </si>
  <si>
    <t>IVP - Distance véhicule totale mémorisée lors de la dernière pré-alerte</t>
  </si>
  <si>
    <t>OWE - Total vehicle distance stored at the last pre-alert</t>
  </si>
  <si>
    <t>Vxx_owe_warn_req_km</t>
  </si>
  <si>
    <t>Oil wear</t>
  </si>
  <si>
    <t>$210D</t>
  </si>
  <si>
    <t>IVP - Kilométrage potentiel restant lors de la dernière coupure clé</t>
  </si>
  <si>
    <t>OWE - Number of remaining vehicle kilometers at the last key off</t>
  </si>
  <si>
    <t>Vxx_owe_pot_km_pot</t>
  </si>
  <si>
    <t>Distance - Offset meter1</t>
  </si>
  <si>
    <t>m</t>
  </si>
  <si>
    <t>$210E</t>
  </si>
  <si>
    <t>IVP - Nombre de tours moteur depuis la dernière vidange</t>
  </si>
  <si>
    <t>OWE - Number of engine revolutions since the last oil drain</t>
  </si>
  <si>
    <t>Vxx_owe_eng_rev_prev_sum</t>
  </si>
  <si>
    <t>$210F</t>
  </si>
  <si>
    <t>IVP - Numéro interne de la dernière vidange</t>
  </si>
  <si>
    <t>OWE - Internal number of the last oil drain</t>
  </si>
  <si>
    <t>Vxx_owe_ctr_stt</t>
  </si>
  <si>
    <t>Counter02</t>
  </si>
  <si>
    <t>$2110</t>
  </si>
  <si>
    <t>IVP - Distance véhicule totale lors de la dernière vidange</t>
  </si>
  <si>
    <t>OWE - Total vehicle distance at the last oil drain</t>
  </si>
  <si>
    <t>Vxx_owe_prev_ini_km</t>
  </si>
  <si>
    <t>$2111</t>
  </si>
  <si>
    <t>IVP - Type de la dernière vidange</t>
  </si>
  <si>
    <t>OWE - Last oil drain type</t>
  </si>
  <si>
    <t>Vbx_owe_ini_prev</t>
  </si>
  <si>
    <t>0:after-sales oil drain
1:customer oil drain</t>
  </si>
  <si>
    <t>$2112</t>
  </si>
  <si>
    <t>IVP - Booléen de réinitialisation des stratégies lors d'une vidange APV</t>
  </si>
  <si>
    <t>OWE - Boolean to initialise strategies in case of after-sales oil drain</t>
  </si>
  <si>
    <t>Vbx_owe_tool_ini_req</t>
  </si>
  <si>
    <t>$2113</t>
  </si>
  <si>
    <t>IVP - Température d'huile pour l'estimation de l'usure d'huile lors de la dernière coupure moteur</t>
  </si>
  <si>
    <t>OWE - Oil temperature for oil wear estimation on previous engine off</t>
  </si>
  <si>
    <t>Vxx_owe_toil_eng_off_prev</t>
  </si>
  <si>
    <t>$2114</t>
  </si>
  <si>
    <t>IVP - Booléen indiquant si le premier seuil de dilution d'huile est dépassé</t>
  </si>
  <si>
    <t>OWE - Boolean set if the first oil dilution threshold is passed</t>
  </si>
  <si>
    <t>Vbx_owe_oil_drn_req_2</t>
  </si>
  <si>
    <t>$211B</t>
  </si>
  <si>
    <t>IVP - Dilution courante pour estimation usure d'huile</t>
  </si>
  <si>
    <t>OWE - Current oil dilution rate for oil wear estimation</t>
  </si>
  <si>
    <t>Vxx_owe_dil</t>
  </si>
  <si>
    <t>Percentage - High Res</t>
  </si>
  <si>
    <t>$211C</t>
  </si>
  <si>
    <t>IVP - Potentiel dilution en mètre</t>
  </si>
  <si>
    <t>OWE - Rounded oil dilution potential meters</t>
  </si>
  <si>
    <t>Vxx_owe_pot_km_rnd_dil</t>
  </si>
  <si>
    <t>$211D</t>
  </si>
  <si>
    <t>IVP - Kilométrage mémorisé avant le front montant</t>
  </si>
  <si>
    <t>OWE - Vehicle kilometers memorisation trigger before rising edge</t>
  </si>
  <si>
    <t>Vbx_owe_warn_req_km_mem</t>
  </si>
  <si>
    <t>0: deactivated
1: activated</t>
  </si>
  <si>
    <t>$211E</t>
  </si>
  <si>
    <t>IVP - Estimation d’usure huile : interface pré_alerte/alerte</t>
  </si>
  <si>
    <t>OWE - Oil drain requested by the strategy</t>
  </si>
  <si>
    <t xml:space="preserve">Vbx_owe_oil_drn_req </t>
  </si>
  <si>
    <t>$211F</t>
  </si>
  <si>
    <t>IVP - Taux de matières Charbonneuses</t>
  </si>
  <si>
    <t>OWE - Oil soot rate</t>
  </si>
  <si>
    <t>Vxx_osr</t>
  </si>
  <si>
    <t>percentage - Res5</t>
  </si>
  <si>
    <t>[0 - 4,99999999883584]</t>
  </si>
  <si>
    <t>$2120</t>
  </si>
  <si>
    <t>DIDs supportés dans la plage [$2121 - $2140]</t>
  </si>
  <si>
    <t>DIDs supported in range [$2121 - $2140]</t>
  </si>
  <si>
    <t>Vbx_comb_mod_npu</t>
  </si>
  <si>
    <t>Vbx_comb_mod_ocd</t>
  </si>
  <si>
    <t>Vbx_comb_mod_pp</t>
  </si>
  <si>
    <t>Vbx_comb_mod_pr</t>
  </si>
  <si>
    <t>Vbx_comb_mod_rij</t>
  </si>
  <si>
    <t>Vbx_comb_mod_slop_on</t>
  </si>
  <si>
    <t>Vbx_comb_mod_spr</t>
  </si>
  <si>
    <t>Vbx_comb_mod_spu</t>
  </si>
  <si>
    <t>Vbx_comb_mod_sta</t>
  </si>
  <si>
    <t>Vxx_diag_comb_bas</t>
  </si>
  <si>
    <t>Vbx_diag_ena_comb_bas_req</t>
  </si>
  <si>
    <t>$212C</t>
  </si>
  <si>
    <t>Confidential (not to be implemented in any DDT2000 database)</t>
  </si>
  <si>
    <t xml:space="preserve">Sxx_cru_dist_buf </t>
  </si>
  <si>
    <t>Carrier480</t>
  </si>
  <si>
    <t>$212D</t>
  </si>
  <si>
    <t>Confidentiel (ne pas implémenter dans la base DDT2000) 2</t>
  </si>
  <si>
    <t>Confidential (not to be implemented in any DDT2000 database) 2</t>
  </si>
  <si>
    <t>Sxx_cru_dsb_buf
Sxx_sli_vs_buf
Sxx_sli_brk_buf
Sxx_sli_clu_buf
Sxx_sli_cru_stt_buf
Vxx_crsh_dly_ctr
Vxx_cru_dgn_diag
Sxx_cru_dgn_eprm_imd_writ_ctr</t>
  </si>
  <si>
    <t>Carrier376</t>
  </si>
  <si>
    <t>$212E</t>
  </si>
  <si>
    <t>Confidentiel (ne pas implémenter dans la base DDT2000) 3 - Crash véhicule détecté et diag évolué du régulateur de vitesse gélé.</t>
  </si>
  <si>
    <t>Confidential (not to be implemented in any DDT2000 database) 3 - A crash occured and the diagnostic add-on strategy is frozen</t>
  </si>
  <si>
    <t>Vbx_crsh_end_rec_eprm</t>
  </si>
  <si>
    <t>state01</t>
  </si>
  <si>
    <t>0: No crash detected
1: Crash detected</t>
  </si>
  <si>
    <t>Vxx_obd_nt_clc_t</t>
  </si>
  <si>
    <t>Vxx_obd_nt_ns_crit</t>
  </si>
  <si>
    <t>Vxx_obd_ctr_npu_aftr_ocd</t>
  </si>
  <si>
    <t>Vxx_obd_ctr_npu_aftr_pr</t>
  </si>
  <si>
    <t>Vtx_nt_mod_spu_lean_50_acum_t</t>
  </si>
  <si>
    <t>Vtx_nt_mod_spu_pr_50_acum_t</t>
  </si>
  <si>
    <t>Vtx_nt_mod_spu_rich_50_acum_t</t>
  </si>
  <si>
    <t>Vtx_nt_spu_last_50_acum_t</t>
  </si>
  <si>
    <t>Vtx_nt_spu_last_50_bgin_dist</t>
  </si>
  <si>
    <t>Vtx_nt_spu_last_50_bgin_msox</t>
  </si>
  <si>
    <t>g</t>
  </si>
  <si>
    <t>Vtx_nt_spu_last_50_end_dist</t>
  </si>
  <si>
    <t>Vtx_nt_spu_last_50_end_msox</t>
  </si>
  <si>
    <t>Vtx_nt_spu_last_50_end_typ</t>
  </si>
  <si>
    <t>Vtx_nt_spu_last_50_main_dpr</t>
  </si>
  <si>
    <t>Vtx_nt_spu_last_50_mv_temp</t>
  </si>
  <si>
    <t>Vtx_nt_spu_last_50_req_stt</t>
  </si>
  <si>
    <t>Vxx_nt_ns_nsc_rat</t>
  </si>
  <si>
    <t>$2140</t>
  </si>
  <si>
    <t>DIDs supportés dans la plage [$2141 - $2160]</t>
  </si>
  <si>
    <t>DIDs supported in range [$2141 - $2160]</t>
  </si>
  <si>
    <t>$2141</t>
  </si>
  <si>
    <t>TRZ - Valeur du coeficient beta corrigé selon la stratégie adaptative pendant un demi-tour du cyl 1 et 4 pour le calcul du moment de torsion associé à la combustion des cylindres 2 et 3</t>
  </si>
  <si>
    <t>TRZ - Value of the coeficient beta corrected by adaptative strategy during half-turn of cyl 1 and 4 for torque computation associated with the cylinders 2 and 3 combustion</t>
  </si>
  <si>
    <t>Vxx_trz_ad_b1_val</t>
  </si>
  <si>
    <t>$2142</t>
  </si>
  <si>
    <t>TRZ- Validation de la correction du beta apprise</t>
  </si>
  <si>
    <t>TRZ - the learning trz beta correction is validated</t>
  </si>
  <si>
    <t>Vbx_trz_ad_b_ok</t>
  </si>
  <si>
    <t>0:not learned
1:learned</t>
  </si>
  <si>
    <t>$2143</t>
  </si>
  <si>
    <t>TRZ - Valeur du coeficient beta corrigé selon la stratégie adaptative pendant un demi-tour des cylindres 2 et 3 pour le calcul du moment de torsion associé à la combustion du cyl 1 et 4</t>
  </si>
  <si>
    <t>TRZ - Value of the coeficient beta corrected by adaptative strategy during half-turn of cyl 2 and 3 for torque computation associated with the cylinders 1 and 4 combustion</t>
  </si>
  <si>
    <t>Vxx_trz_ad_b2_val</t>
  </si>
  <si>
    <t>$2144</t>
  </si>
  <si>
    <t>TRZ - Compteur de défauts vilbrequin sur demi tour</t>
  </si>
  <si>
    <t>TRZ - Learning crankshaft defaults half turn counter</t>
  </si>
  <si>
    <t>Vxx_trz_ad_b_ctr_tdc</t>
  </si>
  <si>
    <t>Engine cycles</t>
  </si>
  <si>
    <t>TDC</t>
  </si>
  <si>
    <t>$2145</t>
  </si>
  <si>
    <t>TRZ - Correction adaptative pour le calacul du moment de torsion quand les cyl 1 et 4 sont en combustion, valeur beta filtrée pour les cylindres 1 et 4 égale à 16°</t>
  </si>
  <si>
    <t>TRZ - TRZ adaptive correction for torque calculation when cyl 1 and 4 are in combustion, filtered beta value for cylinders 1 and 4 equal to 16 * ad_b1 beta value</t>
  </si>
  <si>
    <t>Vxx_trz_ad_b2_fil</t>
  </si>
  <si>
    <t>$2146</t>
  </si>
  <si>
    <t>TRZ - Correction adaptative pour le calacul du moment de torsion quand les cyl 2 et 3 sont en combustion, valeur beta filtrée pour les cylindres 2 et 3 égale à 16°</t>
  </si>
  <si>
    <t>TRZ - TRZ adaptive correction for torque calculation when cyl 2 and 3 are in combustion, filtered beta value for cylinders 2 and 3 equal to 16 * ad_b1 beta value</t>
  </si>
  <si>
    <t>Vxx_trz_ad_b1_fil</t>
  </si>
  <si>
    <t>$2147</t>
  </si>
  <si>
    <t>TLZ - Etat du processus d'adaptation de la cible</t>
  </si>
  <si>
    <t>TLZ - Status of target adaptive process</t>
  </si>
  <si>
    <t>Vxx_tlz_ad_b_ok</t>
  </si>
  <si>
    <t>0: Process not done
1: Process done and torque correction factor ok
2: Process done but wrong and torque correction factor nok 
3: not used</t>
  </si>
  <si>
    <t>$2148</t>
  </si>
  <si>
    <t>TLZ - Valeure adaptative filtrée des cylindres 1 et 4 dans la première plage de vitesse</t>
  </si>
  <si>
    <t>TLZ - Filtered adaptive value for cyl 1 and 4 in the first speed range</t>
  </si>
  <si>
    <t>Vxx_tlz_ad_b1_fil_1</t>
  </si>
  <si>
    <t>Adaptation - Offset32</t>
  </si>
  <si>
    <t>[-2147483648 - 2147483647]</t>
  </si>
  <si>
    <t>$2149</t>
  </si>
  <si>
    <t>TLZ - Valeure adaptative filtrée des cylindres 2 et 3 dans la première plage de vitesse</t>
  </si>
  <si>
    <t>TLZ - Filtered adaptive value for cyl 2 and 3 in the first speed range</t>
  </si>
  <si>
    <t>Vxx_tlz_ad_b2_fil_1</t>
  </si>
  <si>
    <t>$214A</t>
  </si>
  <si>
    <t>TLZ - Valeure adaptative filtrée des cylindres 1 et 4 dans la seconde plage de vitesse</t>
  </si>
  <si>
    <t>TLZ - Filtered adaptive value for cyl 1 and 4 in the second  speed range</t>
  </si>
  <si>
    <t>Vxx_tlz_ad_b1_fil_2</t>
  </si>
  <si>
    <t>$214B</t>
  </si>
  <si>
    <t>TLZ - Valeure adaptative filtrée des cylindres 2 et 3 dans la seconde plage de vitesse</t>
  </si>
  <si>
    <t>TLZ - Filtered adaptive value for cyl 2 and 3 in the second speed range</t>
  </si>
  <si>
    <t>Vxx_tlz_ad_b2_fil_2</t>
  </si>
  <si>
    <t>$214C</t>
  </si>
  <si>
    <t>TLZ - Valeure adaptative filtrée des cylindres 1 et 4 dans la troisième plage de vitesse</t>
  </si>
  <si>
    <t>TLZ - Filtered adaptive value for cyl 1 and 4 in the third speed range</t>
  </si>
  <si>
    <t>Vxx_tlz_ad_b1_fil_3</t>
  </si>
  <si>
    <t>$214D</t>
  </si>
  <si>
    <t>TLZ - Valeure adaptative filtrée des cylindres 2 et 3 dans la troisième plage de vitesse</t>
  </si>
  <si>
    <t>TLZ - Filtered adaptive value for cyl 2 and 3 in the third speed range</t>
  </si>
  <si>
    <t>Vxx_tlz_ad_b2_fil_3</t>
  </si>
  <si>
    <t>$214E</t>
  </si>
  <si>
    <t>TLZ - Valeure adaptative filtrée des cylindres 1 et 4 dans la quatrième plage de vitesse</t>
  </si>
  <si>
    <t>TLZ - Filtered adaptive value for cyl 1 and 4 in the 4th speed range</t>
  </si>
  <si>
    <t>Vxx_tlz_ad_b1_fil_4</t>
  </si>
  <si>
    <t>$214F</t>
  </si>
  <si>
    <t>TLZ - Valeure adaptative filtrée des cylindres 2 et 3 dans la quatrième plage de vitesse</t>
  </si>
  <si>
    <t>TLZ - Filtered adaptive value for cyl 2 and 3 in the 4th speed range</t>
  </si>
  <si>
    <t>Vxx_tlz_ad_b2_fil_4</t>
  </si>
  <si>
    <t>$2150</t>
  </si>
  <si>
    <t>TLZ - Valeure adaptative filtrée des cylindres 1 et 4 dans la cinquième plage de vitesse</t>
  </si>
  <si>
    <t>TLZ - Filtered adaptive value for cyl 1 and 4 in the 5th speed range</t>
  </si>
  <si>
    <t>Vxx_tlz_ad_b1_fil_5</t>
  </si>
  <si>
    <t>$2151</t>
  </si>
  <si>
    <t>TLZ - Valeure adaptative filtrée des cylindres 2 et 3 dans la cinquième plage de vitesse</t>
  </si>
  <si>
    <t>TLZ - Filtered adaptive value for cyl 2 and 3 in the 5th speed range</t>
  </si>
  <si>
    <t>Vxx_tlz_ad_b2_fil_5</t>
  </si>
  <si>
    <t>$2152</t>
  </si>
  <si>
    <t>TLZ - Valeure adaptative filtrée des cylindres 1 et 4 dans la sixième plage de vitesse</t>
  </si>
  <si>
    <t>TLZ - Filtered adaptive value for cyl 1 and 4 in the 6th speed range</t>
  </si>
  <si>
    <t>Vxx_tlz_ad_b1_fil_6</t>
  </si>
  <si>
    <t>$2153</t>
  </si>
  <si>
    <t>TLZ - Valeure adaptative filtrée des cyindres l 2 et 3 dans la sixième plage de vitesse</t>
  </si>
  <si>
    <t>TLZ - Filtered adaptive value for cyl 2 and 3 in the 6th speed range</t>
  </si>
  <si>
    <t>Vxx_tlz_ad_b2_fil_6</t>
  </si>
  <si>
    <t>$2154</t>
  </si>
  <si>
    <t>TLZ - Compteur TDC pour le processus lent TLZBETA1</t>
  </si>
  <si>
    <t>TLZ - TDC counter for slow TLZBETA1 adaptive process</t>
  </si>
  <si>
    <t>Vxx_tlz_ad_b1_ctr_tdc</t>
  </si>
  <si>
    <t>$2155</t>
  </si>
  <si>
    <t>TLZ - Compteur TDC pour le processus rapideTLZBETA2</t>
  </si>
  <si>
    <t>TLZ - TDC counter for TLZBETA2 fast adaptive process</t>
  </si>
  <si>
    <t>Vxx_tlz_ad_b2_ctr_tdc</t>
  </si>
  <si>
    <t>$2156</t>
  </si>
  <si>
    <t>TLZ - Dernière valeur adaptative archivée</t>
  </si>
  <si>
    <t>TLZ - Last achieved adaptive value</t>
  </si>
  <si>
    <t>Vxx_tlz_ad_bkp_last</t>
  </si>
  <si>
    <t>Counter03</t>
  </si>
  <si>
    <t>$2157</t>
  </si>
  <si>
    <t>TLZ - Régime moteur maximum détecté par les ratés de la stratégie de combustion</t>
  </si>
  <si>
    <t>TLZ - Maximum engine speed for misfiring detection strategy</t>
  </si>
  <si>
    <t>Vxx_mis_n_max_thd_1_2</t>
  </si>
  <si>
    <t>$2158</t>
  </si>
  <si>
    <t>TLZ - Valeur filtrée de l'adaptatif des cylindres 1 et 4</t>
  </si>
  <si>
    <t>TLZ - Filtered adaptive value for cylinders 1 and 4 during slow adaptive process</t>
  </si>
  <si>
    <t>Vxx_tlz_ad_b1_fil</t>
  </si>
  <si>
    <t>$2159</t>
  </si>
  <si>
    <t>TLZ - Valeur filtrée de l'adaptatif des cylindres 2 et 3</t>
  </si>
  <si>
    <t>TLZ - Filtered adaptive value for cylinders 2 and 3 during slow adaptive process</t>
  </si>
  <si>
    <t>Vxx_tlz_ad_b2_fil</t>
  </si>
  <si>
    <t>$215A</t>
  </si>
  <si>
    <t>TLZ - Compteur d'apprentissages défaut demi-tour réalisés</t>
  </si>
  <si>
    <t>TLZ - Learning counter for realized half-turn default</t>
  </si>
  <si>
    <t>Vxx_tlz_ad_cor_ctr_tdc</t>
  </si>
  <si>
    <t>$215B</t>
  </si>
  <si>
    <t>TLZ - Booleen d'apprentissage valide défaut demi-tour</t>
  </si>
  <si>
    <t>TLZ - Learning half-turn default state</t>
  </si>
  <si>
    <t>Vbx_tlz_ad_cor_ok</t>
  </si>
  <si>
    <t>$215C</t>
  </si>
  <si>
    <t>TLZ - Valeur apprise filtrée</t>
  </si>
  <si>
    <t>TLZ - learning filtered value</t>
  </si>
  <si>
    <t>Vxx_tlz_ad_cor_fil</t>
  </si>
  <si>
    <t>Adaptation - Offset16</t>
  </si>
  <si>
    <t>[-32768 - 32767]</t>
  </si>
  <si>
    <t>$215D</t>
  </si>
  <si>
    <t>TLZ - Correction adaptative</t>
  </si>
  <si>
    <t>TLZ - TLZ adaptive correction</t>
  </si>
  <si>
    <t>Vxx_tlz_ad_cor_val</t>
  </si>
  <si>
    <t>$215E</t>
  </si>
  <si>
    <t>Distance parcourue depuis la dernière initialisation du moment de torsion</t>
  </si>
  <si>
    <t>Distance driven since torque meter init</t>
  </si>
  <si>
    <t>Vxx_mis_km_dly</t>
  </si>
  <si>
    <t>Distance - Offset meter</t>
  </si>
  <si>
    <t>$215F</t>
  </si>
  <si>
    <t>Information consolidée de l'arbre à cames</t>
  </si>
  <si>
    <t>Consolidated intake camshaft level</t>
  </si>
  <si>
    <t>Vbx_in_cam_lvl</t>
  </si>
  <si>
    <t>0: tooth
1: no tooth</t>
  </si>
  <si>
    <t>$2160</t>
  </si>
  <si>
    <t>DIDs supportés dans la plage [$2161 - $2180]</t>
  </si>
  <si>
    <t>DIDs supported in range [$2161 - $2180]</t>
  </si>
  <si>
    <t>$2161</t>
  </si>
  <si>
    <t>Signal vilebrequin</t>
  </si>
  <si>
    <t>Crankshaft signal</t>
  </si>
  <si>
    <t>Vbx_crk</t>
  </si>
  <si>
    <t>0: Not detected
1: Detected</t>
  </si>
  <si>
    <t>$2162</t>
  </si>
  <si>
    <t>Compteur des pertes de synchronisation vilebrequin</t>
  </si>
  <si>
    <t>Counter of loose of crankshaft synchronization</t>
  </si>
  <si>
    <t>Vxx_crk_syn_loss_ctr</t>
  </si>
  <si>
    <t>$2163</t>
  </si>
  <si>
    <t>Position angulaire du moteur</t>
  </si>
  <si>
    <t>Angular position of engine</t>
  </si>
  <si>
    <t>Vxx_eng_angl</t>
  </si>
  <si>
    <t>$2164</t>
  </si>
  <si>
    <t>Demande de démarrage long</t>
  </si>
  <si>
    <t>Long engine start request</t>
  </si>
  <si>
    <t>Vbx_long_crk_req</t>
  </si>
  <si>
    <t>0: Not enabled
1: Enabled</t>
  </si>
  <si>
    <t>$2165</t>
  </si>
  <si>
    <t>TLZ - Apprentissage rapide haut régime du défaut de cible effectué</t>
  </si>
  <si>
    <t>TLZ - High speed and fast adaptative crank shaft learning strategy finished</t>
  </si>
  <si>
    <t>Vbx_tlz_ad_b_clc</t>
  </si>
  <si>
    <t>$2166</t>
  </si>
  <si>
    <t>Etat de l'autorisation de la Safety pour un contrôle externe</t>
  </si>
  <si>
    <t>External controls safety authorization flag</t>
  </si>
  <si>
    <t>Vbx_ext_ctrl_ena</t>
  </si>
  <si>
    <t>$2167</t>
  </si>
  <si>
    <t>Commande de la sortie pompe à huile pilotée</t>
  </si>
  <si>
    <t>Oil pump monitored command</t>
  </si>
  <si>
    <t>Vxx_opmp_cmd</t>
  </si>
  <si>
    <t>$2168</t>
  </si>
  <si>
    <t>Cumul des démarrages moteur</t>
  </si>
  <si>
    <t>Cumulative number of engine starts</t>
  </si>
  <si>
    <t>Vxx_sta_nr</t>
  </si>
  <si>
    <t>Counter24</t>
  </si>
  <si>
    <t>$2169</t>
  </si>
  <si>
    <t>Nombre de premiers démarrages moteur (équivalent au nombre de trajets fait par le véhicule)</t>
  </si>
  <si>
    <t>Number of engine first starts (or number of trips done by the vehicle)</t>
  </si>
  <si>
    <t>Vxx_frst_sta_nr</t>
  </si>
  <si>
    <t>$216A</t>
  </si>
  <si>
    <t>Cumul des démarrages moteur, non réinitialisable</t>
  </si>
  <si>
    <t>Cumulative number of engine starts, non-resettable</t>
  </si>
  <si>
    <t>Vxx_sta_nr_no_rst</t>
  </si>
  <si>
    <t>$216B</t>
  </si>
  <si>
    <t>Nombre de premiers démarrages moteur (équivalent au nombre de trajets fait par le véhicule), non réinitialisable</t>
  </si>
  <si>
    <t>Number of engine first starts (or number of trips done by the vehicle), non-resettable</t>
  </si>
  <si>
    <t>Vxx_frst_sta_nr_no_rst</t>
  </si>
  <si>
    <t>$216C</t>
  </si>
  <si>
    <t>Distance parcourue non effacable calculée par l'ECM</t>
  </si>
  <si>
    <t>Distance vehicle non resetable calculated by the ECM</t>
  </si>
  <si>
    <t>Vxx_vh_dist_in_ecm_no_rst</t>
  </si>
  <si>
    <t>Distance2</t>
  </si>
  <si>
    <t>[0 - 42949672,95]</t>
  </si>
  <si>
    <t>$216D</t>
  </si>
  <si>
    <t>Variable d'auto-configuration de la vitesse véhicule</t>
  </si>
  <si>
    <t>Vehicle speed autoconfiguration</t>
  </si>
  <si>
    <t>Vxx_vs_auto_conf_cfm</t>
  </si>
  <si>
    <t>0: ABS configuration
1: Wired configuration
2: Without configuration</t>
  </si>
  <si>
    <t>$216E</t>
  </si>
  <si>
    <t>Variable d'autoconfiguration pour le système d'air conditionné</t>
  </si>
  <si>
    <t>Autoconfiguration variable for air conditionning</t>
  </si>
  <si>
    <t>Vsx_ac_auto_conf_cfm</t>
  </si>
  <si>
    <t>1: Configuration without air conditionning system
2: wire frame internal cold loop configuration for air conditionning
3: CAN internal cold loop configuration for air conditionning
4: External cold loop configuration for air conditionning</t>
  </si>
  <si>
    <t>$216F</t>
  </si>
  <si>
    <t>Etat de l'EMCU (détection panne sur l'envoie de trames CAN)</t>
  </si>
  <si>
    <t>State of EMCU Control Unit for CAN failure detection</t>
  </si>
  <si>
    <t>Vxx_emcu_ecu_stt</t>
  </si>
  <si>
    <t>0: Unavailable
1: No EMCU failure
2: EMCU failure</t>
  </si>
  <si>
    <t>$2170</t>
  </si>
  <si>
    <t>RVLV - Etat des causes système de désactivation normale du RVLV (2nd octet)</t>
  </si>
  <si>
    <t>CCSL - State of the system causes for normal CCSL deactivation (2nd byte)</t>
  </si>
  <si>
    <t>Vxx_cru_sl_dacn_sys_2</t>
  </si>
  <si>
    <t>bit 0 : vehicle STOP information on the cluster 
bit 1 : emergency stop request
bit 2 : AEBS request
bit 3 : Change of displayed speed unit during CC/SL activation
bit 4 : Engine control request for cruise control abnormal deactivation
bit 5 : Engine control request for speed limiter abnormal deactivation
bit 6: reserved
bit 7: reserved</t>
  </si>
  <si>
    <t>Vbx_sens_wfl_cfm</t>
  </si>
  <si>
    <t>$2172</t>
  </si>
  <si>
    <t>MAP Reference calibration number (VMAP)</t>
  </si>
  <si>
    <t>Reference software calbration number used by tunning team (VMAP)</t>
  </si>
  <si>
    <t>Cxx_etun_c_nr</t>
  </si>
  <si>
    <t>Vbx_eis_lk_stt</t>
  </si>
  <si>
    <t>0: not present
1: present</t>
  </si>
  <si>
    <t>$2174</t>
  </si>
  <si>
    <t>Demande confirmée de requête ACC en force en provenance du CAN</t>
  </si>
  <si>
    <t>ACC Force request confirmed from CAN</t>
  </si>
  <si>
    <t>Vbx_mux_acc_forc_req_act</t>
  </si>
  <si>
    <t>0 : not confirmed
1 : confirmed</t>
  </si>
  <si>
    <t>$2175</t>
  </si>
  <si>
    <t>Etat de l'ACC en provenance du CAN</t>
  </si>
  <si>
    <t>ACC status from CAN</t>
  </si>
  <si>
    <t>Vsx_mux_acc</t>
  </si>
  <si>
    <t>0: ACC status not available
1: ACC off
2: ACC waiting
3: ACC suspended
4: ACC in brake only mode
5: ACC in regulation
6: ACC Driver Override
7: ACC malfunction
8: ACC stop
9: ACC take off</t>
  </si>
  <si>
    <t>$2176</t>
  </si>
  <si>
    <t>Etat accéleration véhicule en provenance du CAN</t>
  </si>
  <si>
    <t>Vehicle acceleration state form CAN</t>
  </si>
  <si>
    <t>Vsx_mux_acc_acel_stt</t>
  </si>
  <si>
    <t>0:ACC acceleration status ok
1:ACC max acceleration exceeded
2:ACC max deceleration exceeded</t>
  </si>
  <si>
    <t>$2177</t>
  </si>
  <si>
    <t>Etat de la requête de freinage en provenance de l'ACC</t>
  </si>
  <si>
    <t>Pressure Request status from ACC</t>
  </si>
  <si>
    <t>Vsx_mux_acc_pres_req_act</t>
  </si>
  <si>
    <t>0:ACC no brake request
1:ACC brake torque request
2:ACC moderate brake request
3:ACC strong brake request
4:ACC brake city torque request
5: ACC max break request</t>
  </si>
  <si>
    <t>$2178</t>
  </si>
  <si>
    <t>Consigne de force en provenance de l'ACC</t>
  </si>
  <si>
    <t>Force request from ACC</t>
  </si>
  <si>
    <t>Vxx_mux_acc_forc_sp</t>
  </si>
  <si>
    <t>Force01</t>
  </si>
  <si>
    <t>N</t>
  </si>
  <si>
    <t>$2179</t>
  </si>
  <si>
    <t>Force au moteur demandée par le conducteur</t>
  </si>
  <si>
    <t>Driver force setpoint</t>
  </si>
  <si>
    <t>Vxx_acel_pdl_forc_sp</t>
  </si>
  <si>
    <t>$217B</t>
  </si>
  <si>
    <t>Connexion de boutons au volant type ACC</t>
  </si>
  <si>
    <t>ACC steering wheel switches connection detection. Stored in E²PROM.</t>
  </si>
  <si>
    <t>Vbx_acc_whl_lk_stt</t>
  </si>
  <si>
    <t>$217C</t>
  </si>
  <si>
    <t>Detection de la presence de l'option ACC</t>
  </si>
  <si>
    <t>Detect ACC option with security on configuration detection. Stored in EEPROM.</t>
  </si>
  <si>
    <t>Vbx_acc_conf_lk_stt</t>
  </si>
  <si>
    <t>$217D</t>
  </si>
  <si>
    <t>Temps max detecte sur bouton DISTANCE appuye</t>
  </si>
  <si>
    <t>Maximum duration of DISTANCE button press</t>
  </si>
  <si>
    <t>Vxx_acc_sl_dist_blk_dly_max</t>
  </si>
  <si>
    <t>$217E</t>
  </si>
  <si>
    <t>RV/LV - Etat des défauts entraînant un défaut SdF RV (niveau 2)</t>
  </si>
  <si>
    <t xml:space="preserve">CCSL - State of the failures which cause irreversible CC safety failure (level 2) </t>
  </si>
  <si>
    <t>Vxx_cru_cmp_diag_2</t>
  </si>
  <si>
    <t>$217F</t>
  </si>
  <si>
    <t>Code défaut pour la non-déactivation ACC</t>
  </si>
  <si>
    <t>Carrier for safety failure dignostic for safety monitoring</t>
  </si>
  <si>
    <t>Vxx_sfty_acc_cmp_diag</t>
  </si>
  <si>
    <t>$2180</t>
  </si>
  <si>
    <t>DIDs supportés dans la plage [$2181 - $21A0]</t>
  </si>
  <si>
    <t>DIDs supported in range [$2181 - $21A0]</t>
  </si>
  <si>
    <t>$2181</t>
  </si>
  <si>
    <t>Enregistrement du kilométrage</t>
  </si>
  <si>
    <t>Mileage recording</t>
  </si>
  <si>
    <t>Vxx_fsl_km</t>
  </si>
  <si>
    <t>Distance1</t>
  </si>
  <si>
    <t>[0 - 429496729,5]</t>
  </si>
  <si>
    <t>0: not activated
1: activated</t>
  </si>
  <si>
    <t>$2184</t>
  </si>
  <si>
    <t>Vitesse demandée de bridage</t>
  </si>
  <si>
    <t>Requested speed setpoint for FSL function</t>
  </si>
  <si>
    <t>Vxx_max_vs</t>
  </si>
  <si>
    <t>$2186</t>
  </si>
  <si>
    <t>Demande de ralenti accéléré par la BCM</t>
  </si>
  <si>
    <t>Idle speed for LCV accessories activation requested by BCM</t>
  </si>
  <si>
    <t>Vbx_acs_acel_is_req</t>
  </si>
  <si>
    <t>$2187</t>
  </si>
  <si>
    <t>Etat de la coupure CTP</t>
  </si>
  <si>
    <t>State of the CTP cutoff</t>
  </si>
  <si>
    <t>Vbx_ptc_cut</t>
  </si>
  <si>
    <t>$2188</t>
  </si>
  <si>
    <t>Etat de la sortie PTC anti-givrage</t>
  </si>
  <si>
    <t>State of the CTP unicing</t>
  </si>
  <si>
    <t>Vbx_ptc_rov_cmd</t>
  </si>
  <si>
    <t>Vbx_htg_dsb</t>
  </si>
  <si>
    <t>Vbx_wf_ptc1_cmd</t>
  </si>
  <si>
    <t>Vbx_wf_ptc2_cmd</t>
  </si>
  <si>
    <t>Vbx_wf_ptc3_cmd</t>
  </si>
  <si>
    <t>$218D</t>
  </si>
  <si>
    <t>CTP - Donnée snapshot du niveau de commande</t>
  </si>
  <si>
    <t>Final PTC level</t>
  </si>
  <si>
    <t>Vxx_ptc_lvl_cmd</t>
  </si>
  <si>
    <t>State06</t>
  </si>
  <si>
    <t>0: no PTCs activated 
1: only PTC 1 activated
2: only PTC 2 actived
3: PTC 1 and 2 activated
4: PTC 2 and 3 activated
5: All PTCs activated (1,2,3)</t>
  </si>
  <si>
    <t>$218E</t>
  </si>
  <si>
    <t>CTP - état de la température</t>
  </si>
  <si>
    <t>PTC freeze request</t>
  </si>
  <si>
    <t>Vbx_ptc_frz_fil</t>
  </si>
  <si>
    <t>$218F</t>
  </si>
  <si>
    <t>CTP - état du contact filaire</t>
  </si>
  <si>
    <t>PTC cut off request</t>
  </si>
  <si>
    <t>Vbx_ptc_cut_fil</t>
  </si>
  <si>
    <t>Vxx_sfty_tq_ffm_data_sf</t>
  </si>
  <si>
    <t>$2191</t>
  </si>
  <si>
    <t>CTP - Puissance consommée</t>
  </si>
  <si>
    <t>Power consumed by PTC</t>
  </si>
  <si>
    <t>Vxx_ptc_pow</t>
  </si>
  <si>
    <t>$2192</t>
  </si>
  <si>
    <t>CTP - Etat du ventilateur habitacle</t>
  </si>
  <si>
    <t>PTC cabin fan state</t>
  </si>
  <si>
    <t>Vbx_ptc_comp_cfa</t>
  </si>
  <si>
    <t>$2193</t>
  </si>
  <si>
    <t>CTP - détection de la requête du ventilateur habitacle</t>
  </si>
  <si>
    <t>PTC Cabin fan request detection</t>
  </si>
  <si>
    <t>Vbx_comp_cfa_lk_stt</t>
  </si>
  <si>
    <t>Vxx_ptc_nr_rly_det</t>
  </si>
  <si>
    <t>$2195</t>
  </si>
  <si>
    <t>CTP - Requête de détection du ralenti accéléré</t>
  </si>
  <si>
    <t>PTC engine idle speed increase request</t>
  </si>
  <si>
    <t>Vbx_ptc_is_acel_req</t>
  </si>
  <si>
    <t>$2199</t>
  </si>
  <si>
    <t>Fuel pump activation state</t>
  </si>
  <si>
    <t>Vbx_mux_fpmp_stt_lpg_moni</t>
  </si>
  <si>
    <t>0: Pump not cut off
1: Pump cut off</t>
  </si>
  <si>
    <t>Vxx_htg_diag</t>
  </si>
  <si>
    <t>$219B</t>
  </si>
  <si>
    <t>Vitesse véhicule maximum pour autoriser le ralenti accéléré IDVU</t>
  </si>
  <si>
    <t>Maximum vehicle speed to authorize commercial vehicle accessories accelerated idle speed</t>
  </si>
  <si>
    <t>Vxx_acs_acel_is_max_vs</t>
  </si>
  <si>
    <t>Cxx_did_219B_writ_min</t>
  </si>
  <si>
    <t>Cxx_did_219B_writ_max</t>
  </si>
  <si>
    <t>$219C</t>
  </si>
  <si>
    <t>Détection d’une défaillance entraînant la désactivation du ralenti accéléré IDVU</t>
  </si>
  <si>
    <t>Detection of a failure that causes commercial vehicle accessories accelerated idle speed deactivation</t>
  </si>
  <si>
    <t>Vbx_acs_acel_is_fail</t>
  </si>
  <si>
    <t>0: IDVU activated
1:IDVU deactivation</t>
  </si>
  <si>
    <t>Vxx_delta_km_prev_diag</t>
  </si>
  <si>
    <t>Vxx_ocd_ofs_km</t>
  </si>
  <si>
    <t>Vxx_ocd_vh_dist_frz_mil</t>
  </si>
  <si>
    <t>$21A0</t>
  </si>
  <si>
    <t>DIDs supportés dans la plage [$21A1 - $21C0]</t>
  </si>
  <si>
    <t>DIDs supported in range [$21A1 - $21C0]</t>
  </si>
  <si>
    <t>Vxx_hbn_ad_b0_ctr_tdc</t>
  </si>
  <si>
    <t>Vbx_hbn_ad_b_clc</t>
  </si>
  <si>
    <t>$21A3</t>
  </si>
  <si>
    <t>Validité de la valeur apprise à bas-régime</t>
  </si>
  <si>
    <t>Validity of the learned default value</t>
  </si>
  <si>
    <t>Vbx_hbn_ad_cor_ok</t>
  </si>
  <si>
    <t>0:not validated
1:validated</t>
  </si>
  <si>
    <t>Vxx_hbn_ad_b0_fil</t>
  </si>
  <si>
    <t>Vxx_hbn_ad_b0_fil_1</t>
  </si>
  <si>
    <t>Vxx_hbn_ad_b0_fil_2</t>
  </si>
  <si>
    <t>Vxx_hbn_ad_b0_fil_3</t>
  </si>
  <si>
    <t>Vxx_hbn_ad_b0_fil_4</t>
  </si>
  <si>
    <t>Vxx_hbn_ad_b0_fil_5</t>
  </si>
  <si>
    <t>Vxx_hbn_ad_b0_fil_6</t>
  </si>
  <si>
    <t>Vxx_hbn_ad_b1_ctr_tdc</t>
  </si>
  <si>
    <t>Vxx_hbn_ad_b1_fil</t>
  </si>
  <si>
    <t>Vxx_hbn_ad_b1_fil_1</t>
  </si>
  <si>
    <t>Vxx_hbn_ad_b1_fil_2</t>
  </si>
  <si>
    <t>Vxx_hbn_ad_b1_fil_3</t>
  </si>
  <si>
    <t>Vxx_hbn_ad_b1_fil_4</t>
  </si>
  <si>
    <t>Vxx_hbn_ad_b1_fil_5</t>
  </si>
  <si>
    <t>Vxx_hbn_ad_b1_fil_6</t>
  </si>
  <si>
    <t>Vxx_hbn_ad_b2_ctr_tdc</t>
  </si>
  <si>
    <t>Vxx_hbn_ad_b2_fil</t>
  </si>
  <si>
    <t>Vxx_hbn_ad_b2_fil_1</t>
  </si>
  <si>
    <t>Vxx_hbn_ad_b2_fil_2</t>
  </si>
  <si>
    <t>Vxx_hbn_ad_b2_fil_3</t>
  </si>
  <si>
    <t>Vxx_hbn_ad_b2_fil_4</t>
  </si>
  <si>
    <t>Vxx_hbn_ad_b2_fil_5</t>
  </si>
  <si>
    <t>Vxx_hbn_ad_b2_fil_6</t>
  </si>
  <si>
    <t>Vxx_hbn_ad_b_ok</t>
  </si>
  <si>
    <t>Carrier02</t>
  </si>
  <si>
    <t>Vxx_hbn_ad_bkp_last</t>
  </si>
  <si>
    <t>Vxx_hbn_ad_cor_ctr_tdc0</t>
  </si>
  <si>
    <t>Vxx_hbn_ad_cor_ctr_tdc1</t>
  </si>
  <si>
    <t>Vxx_hbn_ad_cor_ctr_tdc2</t>
  </si>
  <si>
    <t>$21C0</t>
  </si>
  <si>
    <t>DIDs supportés dans la plage [$21C1 - $21E0]</t>
  </si>
  <si>
    <t>DIDs supported in range [$21C1 - $21E0]</t>
  </si>
  <si>
    <t>Vxx_hbn_ad_cor_fil0</t>
  </si>
  <si>
    <t>Vxx_hbn_ad_cor_fil1</t>
  </si>
  <si>
    <t>Vxx_hbn_ad_cor_fil2</t>
  </si>
  <si>
    <t>Vxx_hbn_ad_cor_val</t>
  </si>
  <si>
    <t>Vxx_hbn_mis_dist</t>
  </si>
  <si>
    <t>$21C6</t>
  </si>
  <si>
    <t>Régime maximum pour la détection du misfire</t>
  </si>
  <si>
    <t>Maximum engine speed for misfiring detection strategy</t>
  </si>
  <si>
    <t>Vxx_hbn_mis_n_max_thd</t>
  </si>
  <si>
    <t>$21C7</t>
  </si>
  <si>
    <t>kilométrage de la dernière détection (addition carburant ou kilométrique)</t>
  </si>
  <si>
    <t>Vehicle distance at last succesfull detection test (Fuel level or Vehicle distance)</t>
  </si>
  <si>
    <t>Vxx_iga_ad_last_dist</t>
  </si>
  <si>
    <t>Vbx_rly_p1_fdbk_stt</t>
  </si>
  <si>
    <t>Vbx_rly_aux_fdbk_stt</t>
  </si>
  <si>
    <t>Vbx_dcdc_act_req</t>
  </si>
  <si>
    <t>Vxx_hvb_i_mes_cs</t>
  </si>
  <si>
    <t>$21CD</t>
  </si>
  <si>
    <t>User SOC</t>
  </si>
  <si>
    <t>Vxx_mux_hvb_soc</t>
  </si>
  <si>
    <t>Percentage 1</t>
  </si>
  <si>
    <t>$21CE</t>
  </si>
  <si>
    <t>Electrical Energy Management DCDC status</t>
  </si>
  <si>
    <t>Vsx_eem_dcdc_stt</t>
  </si>
  <si>
    <t>0: DCDC init state
1: DCDC standby state
2: DCDC run state
3: DCDC fail state</t>
  </si>
  <si>
    <t>Vsx_emot_1_invt_req</t>
  </si>
  <si>
    <t>Vxx_dcdc_temp</t>
  </si>
  <si>
    <t>Temperature Offset</t>
  </si>
  <si>
    <t>[-40 - 215]</t>
  </si>
  <si>
    <t>Vxx_lbc_cell_v_min_mes_cs</t>
  </si>
  <si>
    <t>$21D2</t>
  </si>
  <si>
    <t>State of DCDC Unit for CAN failure detection</t>
  </si>
  <si>
    <t>Vxx_dcdc_ecu_stt</t>
  </si>
  <si>
    <t>0: ECU status present
1: ECU status absent
2: ECU status confirmed absent</t>
  </si>
  <si>
    <t>Vxx_hv_dcdc_crt</t>
  </si>
  <si>
    <t>Vsx_mstr_wkp_can_el_cmd</t>
  </si>
  <si>
    <t>Vxx_lbc_cell_v_max_mes_cs</t>
  </si>
  <si>
    <t>Vxx_emot_tqe_sp</t>
  </si>
  <si>
    <t>Vxx_hvb_max_temp</t>
  </si>
  <si>
    <t>Vxx_hvb_min_temp</t>
  </si>
  <si>
    <t>Vsx_lbc_fbk_stt_cs</t>
  </si>
  <si>
    <t>Vxx_invt_1_i_hv_side_cs</t>
  </si>
  <si>
    <t>Vxx_invt_in_tco</t>
  </si>
  <si>
    <t>Vbx_hv_rly_p1_req</t>
  </si>
  <si>
    <t>0: no request
1: request</t>
  </si>
  <si>
    <t>$21DD</t>
  </si>
  <si>
    <t>Battery Management System 2 ECU state</t>
  </si>
  <si>
    <t>Vxx_bms2_ecu_stt</t>
  </si>
  <si>
    <t>Vsx_wpmp1_stt</t>
  </si>
  <si>
    <t>$21DF</t>
  </si>
  <si>
    <t>Low voltage power supply current supply by DCDC</t>
  </si>
  <si>
    <t>Vxx_lvps_dcdc_crt</t>
  </si>
  <si>
    <t>$21E0</t>
  </si>
  <si>
    <t>DIDs supportés dans la plage [$21E1 - $21FF]</t>
  </si>
  <si>
    <t>DIDs supported in range [$21E1 - $2200]</t>
  </si>
  <si>
    <t>Vtx_nt_oil_last_20_warn_dist</t>
  </si>
  <si>
    <t>Vxx_nt_oil_dil_frst_warn_dist</t>
  </si>
  <si>
    <t>Vxx_nt_oil_dil_warn_ctr</t>
  </si>
  <si>
    <t>Vxx_nt_mnox</t>
  </si>
  <si>
    <t>Vxx_nt_msox</t>
  </si>
  <si>
    <t>Vxx_nt_sox_t_fail_sum</t>
  </si>
  <si>
    <t>Vxx_nt_hway_buf_acum_dist</t>
  </si>
  <si>
    <t>Vxx_nt_hway_det_ctr</t>
  </si>
  <si>
    <t>Vxx_nt_hway_mv_frq_dist</t>
  </si>
  <si>
    <t>Vxx_nt_hway_tot_dist</t>
  </si>
  <si>
    <t>Vxx_nt_hway_tot_dist_rat</t>
  </si>
  <si>
    <t>Vxx_nt_road_buf_acum_dist</t>
  </si>
  <si>
    <t>Vxx_nt_road_tot_dist</t>
  </si>
  <si>
    <t>Vxx_nt_road_tot_dist_rat</t>
  </si>
  <si>
    <t>Vxx_nt_urb_buf_acum_dist</t>
  </si>
  <si>
    <t>Vxx_nt_urb_tot_dist</t>
  </si>
  <si>
    <t>Vxx_nt_urb_tot_dist_rat</t>
  </si>
  <si>
    <t>Vtx_nt_npu_last_20_t</t>
  </si>
  <si>
    <t>Time - Short 1</t>
  </si>
  <si>
    <t>Vxx_nt_npu_ctr</t>
  </si>
  <si>
    <t>Vxx_nt_npu_end_max_t_ctr</t>
  </si>
  <si>
    <t>Vxx_nt_npu_end_mdl_ctr</t>
  </si>
  <si>
    <t>Vxx_nt_npu_end_sens_ctr</t>
  </si>
  <si>
    <t>Vxx_nt_npu_susp_tot_ctr</t>
  </si>
  <si>
    <t>Vxx_nt_spu_ctr</t>
  </si>
  <si>
    <t>Vtx_nt_mod_spu_pr_20_acum_t</t>
  </si>
  <si>
    <t>Vtx_nt_mod_spu_lean_20_acum_t</t>
  </si>
  <si>
    <t>Vtx_nt_spu_last_20_acum_t</t>
  </si>
  <si>
    <t>Vtx_nt_spu_last_20_bgin_dist</t>
  </si>
  <si>
    <t>Vtx_nt_spu_last_20_bgin_msox</t>
  </si>
  <si>
    <t>Vtx_nt_spu_last_20_end_dist</t>
  </si>
  <si>
    <t>Vtx_nt_spu_last_20_end_msox</t>
  </si>
  <si>
    <t>$2200</t>
  </si>
  <si>
    <t>DIDs supportés dans la plage [$2201 - $2220]</t>
  </si>
  <si>
    <t>DIDs supported in range [$2201 - $2220]</t>
  </si>
  <si>
    <t>Counter of near-failures of torque realization check</t>
  </si>
  <si>
    <t>Vxx_sfty_esti_tqi_ctr</t>
  </si>
  <si>
    <t>Counter of near-failures of torque request check</t>
  </si>
  <si>
    <t>Vxx_sfty_tqi_sp_ctr</t>
  </si>
  <si>
    <t>Vxx_fprs_h_secu_2_ctr_tot</t>
  </si>
  <si>
    <t>$2204</t>
  </si>
  <si>
    <t>Détection d'erreur sur le couple</t>
  </si>
  <si>
    <t>Torque structure failure detection</t>
  </si>
  <si>
    <t>Vxx_sfty_esti_tqi_ctr_2</t>
  </si>
  <si>
    <t>$2205</t>
  </si>
  <si>
    <t>Détection d'erreurs sur le couple</t>
  </si>
  <si>
    <t>Vxx_sfty_tqi_sp_ctr_2</t>
  </si>
  <si>
    <t>$2206</t>
  </si>
  <si>
    <t>Code d'erreur enregistré concernant les défauts de plausibilité des variables envoyées sur le CAN (niveau 2)</t>
  </si>
  <si>
    <t>Code error saved concerning the defaults of plausibility about the variables sent on CAN (level 2)</t>
  </si>
  <si>
    <t>Vxx_sfty_plau_lvl2_can_df_mem</t>
  </si>
  <si>
    <t>State05</t>
  </si>
  <si>
    <t>$2207</t>
  </si>
  <si>
    <t>Motor fan failure status on the CAN</t>
  </si>
  <si>
    <t>Vbx_mux_mdf_fail</t>
  </si>
  <si>
    <t>0: No motor fan failure on the CAN
1: Motor fan failure on the CAN</t>
  </si>
  <si>
    <t>Vxx_inlt_hvb_temp</t>
  </si>
  <si>
    <t>Vxx_hvb_blow_fbk</t>
  </si>
  <si>
    <t>$220A</t>
  </si>
  <si>
    <t>State of Inverter Unit for CAN failure detection</t>
  </si>
  <si>
    <t>Vxx_inv_ecu_stt</t>
  </si>
  <si>
    <t>Vxx_invt_out_tco</t>
  </si>
  <si>
    <t>Vbx_alt_mod_act</t>
  </si>
  <si>
    <t>Vsx_hv_cnt_stt</t>
  </si>
  <si>
    <t>Vbx_hv_rly_aux_req</t>
  </si>
  <si>
    <t>Vsx_wpmp1_diag_el_stt_vld</t>
  </si>
  <si>
    <t>Vsx_wpmp1_diag_mps_oc_gnd_vld</t>
  </si>
  <si>
    <t>Vsx_wpmp1_diag_mps_oc_vld</t>
  </si>
  <si>
    <t>Vsx_wpmp1_diag_mps_scg_scw_vld</t>
  </si>
  <si>
    <t>Vsx_wpmp1_diag_mps_scw_gnd_vld</t>
  </si>
  <si>
    <t>Vsx_wpmp1_diag_mps_scw_vld</t>
  </si>
  <si>
    <t>Vsx_wpmp1_diag_oc_vld</t>
  </si>
  <si>
    <t>Vsx_wpmp1_diag_scg_vld</t>
  </si>
  <si>
    <t>Vsx_wpmp1_diag_scw_vld</t>
  </si>
  <si>
    <t>$2218</t>
  </si>
  <si>
    <t>Environmental temperature</t>
  </si>
  <si>
    <t>Vxx_tenv</t>
  </si>
  <si>
    <t>Vxx_hvb_avl_dchg_pow_est_cs</t>
  </si>
  <si>
    <t>$221A</t>
  </si>
  <si>
    <t>State of BMS Unit for CAN failure detection</t>
  </si>
  <si>
    <t>Vxx_bms_ecu_stt</t>
  </si>
  <si>
    <t>Vxx_hvb_mdf_pwm</t>
  </si>
  <si>
    <t>[0 - 2550]</t>
  </si>
  <si>
    <t>Vxx_wpmp1_pwm</t>
  </si>
  <si>
    <t>Percentage - Res9</t>
  </si>
  <si>
    <t>Vsx_emot_1_invt_stt</t>
  </si>
  <si>
    <t>$221E</t>
  </si>
  <si>
    <t>Emergency engine stop request</t>
  </si>
  <si>
    <t>Vxx_eng_stop_req_ccu</t>
  </si>
  <si>
    <t>Vxx_hvb_avl_chg_pow_est_cs</t>
  </si>
  <si>
    <t>$2220</t>
  </si>
  <si>
    <t>DIDs supportés dans la plage [$2221 - $2240]</t>
  </si>
  <si>
    <t>DIDs supported in range [$2221 - $2240]</t>
  </si>
  <si>
    <t>$2221</t>
  </si>
  <si>
    <t>Indicateur de l'état de validité de la pédale de frein au limp home</t>
  </si>
  <si>
    <t>Brake pedal states validity indicator is in the limp home data status</t>
  </si>
  <si>
    <t>Vbx_brk_pdl_vld_fail</t>
  </si>
  <si>
    <t>$2222</t>
  </si>
  <si>
    <t>Informations de statut de pédale d'embrayage</t>
  </si>
  <si>
    <t>Filtered unavailable clutch pedal status information</t>
  </si>
  <si>
    <t>Vbx_cru_clu_navl_fil</t>
  </si>
  <si>
    <t>$2223</t>
  </si>
  <si>
    <t>RVLV - Requête de contrôle de désactivation anormale</t>
  </si>
  <si>
    <t>Engine control request for cruise control abnormal deactivation</t>
  </si>
  <si>
    <t>Vbx_cru_eng_dsb</t>
  </si>
  <si>
    <t>$2224</t>
  </si>
  <si>
    <t xml:space="preserve">RVLV - Requête de contrôle de désactivation système </t>
  </si>
  <si>
    <t>Engine control request for cruise control system deactivation</t>
  </si>
  <si>
    <t>Vbx_cru_eng_dsb_sys</t>
  </si>
  <si>
    <t>$2225</t>
  </si>
  <si>
    <t>RVLV -Vitesse véhicule reçue au CAN non valide après traitement</t>
  </si>
  <si>
    <t>Vehicle speed received on the CAN network not available after a filtering time</t>
  </si>
  <si>
    <t>Vbx_vs_navl_fil</t>
  </si>
  <si>
    <t>$2226</t>
  </si>
  <si>
    <t>Displayed vehicle speed received on the CAN network not available after a filtering time</t>
  </si>
  <si>
    <t>Vbx_dspl_vs_navl_fil</t>
  </si>
  <si>
    <t>$2227</t>
  </si>
  <si>
    <t>Limitateur de vitesse -  Requête de contrôle de désactivation anormale</t>
  </si>
  <si>
    <t>Engine control request for speed limiter abnormal deactivation</t>
  </si>
  <si>
    <t>Vbx_sl_eng_dsb</t>
  </si>
  <si>
    <t>$2228</t>
  </si>
  <si>
    <t>Limitateur de vitesse -  Requête de contrôle de désactivation système</t>
  </si>
  <si>
    <t>Engine control request for speed limiter system deactivation</t>
  </si>
  <si>
    <t>Vbx_sl_eng_dsb_sys</t>
  </si>
  <si>
    <t>$2229</t>
  </si>
  <si>
    <t>Requête de détection de l'air conditionné</t>
  </si>
  <si>
    <t>Air conditioning request detection</t>
  </si>
  <si>
    <t>Vbx_ac_req_lk_stt</t>
  </si>
  <si>
    <t>$222A</t>
  </si>
  <si>
    <t>Pression air conditionné relative</t>
  </si>
  <si>
    <t>Relative air conditioning pressure</t>
  </si>
  <si>
    <t>Vxx_ac_prs</t>
  </si>
  <si>
    <t>$222B</t>
  </si>
  <si>
    <t>RVLV - Frein à main détecté</t>
  </si>
  <si>
    <t>Automatic or manual parking brake detected</t>
  </si>
  <si>
    <t>Vbx_bpk</t>
  </si>
  <si>
    <t>$222C</t>
  </si>
  <si>
    <t>RVLV - Requête de contrôle safety pour la pédale d'embrayage</t>
  </si>
  <si>
    <t>Begin stroke clutch pedal switch for cruise control safety</t>
  </si>
  <si>
    <t>Vsx_bgin_str_clu_cru_rams</t>
  </si>
  <si>
    <t>0 : off
1 : on
2 : no norm</t>
  </si>
  <si>
    <t>$222D</t>
  </si>
  <si>
    <t>RVLV - Requête de contrôle pour la pédale d'embrayage</t>
  </si>
  <si>
    <t>Begin stroke clutch pedal switch for cruise control</t>
  </si>
  <si>
    <t>Vsx_bgin_str_clu_cru</t>
  </si>
  <si>
    <t>$222E</t>
  </si>
  <si>
    <t>RVLV - Point mort enclanché pour boîte de vitesse manuel</t>
  </si>
  <si>
    <t>Neutral engaged switch for manual gearbox</t>
  </si>
  <si>
    <t>Vsx_neut_cnt</t>
  </si>
  <si>
    <t>$222F</t>
  </si>
  <si>
    <t>RVLV - Autorisation de connecter l’option RVLV</t>
  </si>
  <si>
    <t>Authorization to connect cruise control and speed limiter options</t>
  </si>
  <si>
    <t>Vbx_cru_sl_new_lk_ena</t>
  </si>
  <si>
    <t>0 : Disabled
1 : Enabled</t>
  </si>
  <si>
    <t>$2230</t>
  </si>
  <si>
    <t>Gestion de Vxx_clu_stal_ctr au calage</t>
  </si>
  <si>
    <t>Boolean to allow increment of Vxx_clu_stal_ctr</t>
  </si>
  <si>
    <t>Vbx_clu_stal_ctr</t>
  </si>
  <si>
    <t>0: Disabled
1 : Enabled</t>
  </si>
  <si>
    <t>$2231</t>
  </si>
  <si>
    <t>Compteur du nombre de calages</t>
  </si>
  <si>
    <t>Counter of stalling of type: clutch, failed starting up, due to the software lock</t>
  </si>
  <si>
    <t>Vxx_clu_stal_ctr</t>
  </si>
  <si>
    <t>$2232</t>
  </si>
  <si>
    <t>Compteur de success du détrompage cylindre en RR</t>
  </si>
  <si>
    <t>Counter of success of cylinder recognition in idle speed regulation</t>
  </si>
  <si>
    <t>Vxx_cylr_is_vld_ctr</t>
  </si>
  <si>
    <t>$2233</t>
  </si>
  <si>
    <t>Compteur de confirmation de la phase en utilisant le détrompage cylindre (véhicule roulant)</t>
  </si>
  <si>
    <t>Counter of confirmation of phase in using cylinder recognition (running vehicule)</t>
  </si>
  <si>
    <t>Vxx_cylr_ok_aftr_stal_ctr</t>
  </si>
  <si>
    <t>$2234</t>
  </si>
  <si>
    <t>Compteur d'échecs du détrompage cylindre</t>
  </si>
  <si>
    <t>Failure counter for cylinder recognition</t>
  </si>
  <si>
    <t>Vxx_cylr_ok_ctr</t>
  </si>
  <si>
    <t>$2235</t>
  </si>
  <si>
    <t>Compteur de succès du détrompage cylindre</t>
  </si>
  <si>
    <t>Cylinder recognition counter</t>
  </si>
  <si>
    <t>Vxx_err_cylr_ctr</t>
  </si>
  <si>
    <t>$2236</t>
  </si>
  <si>
    <t>Compteur de succès du détrompage cylindre en RR</t>
  </si>
  <si>
    <t>Cylinder recognition counter in idle speed regulation</t>
  </si>
  <si>
    <t>Vxx_err_cylr_is_run_ctr</t>
  </si>
  <si>
    <t>$2237</t>
  </si>
  <si>
    <t>Compteur d'échecs détrompage R.R. (infirmé par détrompage véh. roul.)</t>
  </si>
  <si>
    <t>Failure counter for idle speed speed regulation (not confirmed by cylinder recognition for running vehicle)</t>
  </si>
  <si>
    <t>Vxx_err_id_is_run_ctr</t>
  </si>
  <si>
    <t>$2238</t>
  </si>
  <si>
    <t>Counter of success od cylinder recognition in idle speed regulation</t>
  </si>
  <si>
    <t>Vxx_is_cylr_ok_ctr</t>
  </si>
  <si>
    <t>$2239</t>
  </si>
  <si>
    <t>Compteur de non décision du détrompage cylindre, abs(déchance de couple) trop faible</t>
  </si>
  <si>
    <t>Counter of no decision of cylinder recognition</t>
  </si>
  <si>
    <t>Vxx_no_deci_cylr_ctr</t>
  </si>
  <si>
    <t>$223A</t>
  </si>
  <si>
    <t>Compteur de non décision détrompage cylindre, abs(déchance de couple) trop faible en RR</t>
  </si>
  <si>
    <t>Counter of no decision of cylinder recognition in RR mode</t>
  </si>
  <si>
    <t>Vxx_no_deci_id_is_ctr</t>
  </si>
  <si>
    <t>$223B</t>
  </si>
  <si>
    <t>Compteur de rephasage après détrompage véh. Roulant</t>
  </si>
  <si>
    <t>Rephasing counter after cylinder recognition in running vehicle</t>
  </si>
  <si>
    <t>Vxx_run_re_phs_ctr</t>
  </si>
  <si>
    <t>$223C</t>
  </si>
  <si>
    <t>Stx_cru_dist_buf</t>
  </si>
  <si>
    <t>$223D</t>
  </si>
  <si>
    <t>Stx_cru_dsb_buf
Stx_sli_vs_buf
Sxx_sli_brk_buf
Sxx_sli_clu_buf
Sxx_sli_cru_stt_buf
Vxx_crsh_dly_ctr
Vxx_cru_dgn_diag
Sxx_cru_dgn_eprm_imd_writ_ctr</t>
  </si>
  <si>
    <t>$223E</t>
  </si>
  <si>
    <t xml:space="preserve"> Pression frein</t>
  </si>
  <si>
    <t>Consolidated braking pressure</t>
  </si>
  <si>
    <t>Vxx_brk_prs_cs</t>
  </si>
  <si>
    <t>Pressure 4</t>
  </si>
  <si>
    <t>$223F</t>
  </si>
  <si>
    <t>Cumulate time with detection of begin clutch contactor without end clutch contactor</t>
  </si>
  <si>
    <t>Vxx_wf_bgin_wio_end_tmr</t>
  </si>
  <si>
    <t>$2240</t>
  </si>
  <si>
    <t>DIDs supportés dans la plage [$2241 - $2260]</t>
  </si>
  <si>
    <t>DIDs supported in range [$2241 - $2260]</t>
  </si>
  <si>
    <t>$2241</t>
  </si>
  <si>
    <t>VVT - Autorise la comparaison  entre les offsets appris à chaque démarrage et les offsets stockés en EEPROM</t>
  </si>
  <si>
    <t>Allow comparison between measured angular positions of the camshaft wheel active edges and values stored in EEPROM</t>
  </si>
  <si>
    <t>Vbx_in_cam_ena_cmp_eprm_psn</t>
  </si>
  <si>
    <t>0: forbidden
1: authorized</t>
  </si>
  <si>
    <t>$2242</t>
  </si>
  <si>
    <t>VVT - Position angulaire du front actif  n° 0 de la cible AàC</t>
  </si>
  <si>
    <t>Angular position stored in EEPROM for the active edge n° 0 (camshatf wheel)</t>
  </si>
  <si>
    <t>Vxx_in_cam_eprm_psn_redg_0</t>
  </si>
  <si>
    <t>$2243</t>
  </si>
  <si>
    <t>VVT - Position angulaire du front actif  n° 1 de la cible AàC</t>
  </si>
  <si>
    <t>Angular position stored in EEPROM for the active edge n° 1 (camshatf wheel)</t>
  </si>
  <si>
    <t>Vxx_in_cam_eprm_psn_redg_1</t>
  </si>
  <si>
    <t>$2244</t>
  </si>
  <si>
    <t>VVT - Position angulaire du front actif  n° 2 de la cible AàC</t>
  </si>
  <si>
    <t>Angular position stored in EEPROM for the active edge n° 2 (camshatf wheel)</t>
  </si>
  <si>
    <t>Vxx_in_cam_eprm_psn_redg_2</t>
  </si>
  <si>
    <t>$2245</t>
  </si>
  <si>
    <t>VVT - Position angulaire du front actif  n° 3 de la cible AàC</t>
  </si>
  <si>
    <t>Angular position stored in EEPROM for the active edge n° 3 (camshatf wheel)</t>
  </si>
  <si>
    <t>Vxx_in_cam_eprm_psn_redg_3</t>
  </si>
  <si>
    <t>$2246</t>
  </si>
  <si>
    <t>Valeur d'intégrale de ralenti</t>
  </si>
  <si>
    <t>Integral torque correction Idle Speed regulator</t>
  </si>
  <si>
    <t>Vxx_is_i_cor</t>
  </si>
  <si>
    <t>$2247</t>
  </si>
  <si>
    <t>Compteur local de défaut oscillation du boitier papillon</t>
  </si>
  <si>
    <t>Oscillation detected failure local counter for inlet throttle</t>
  </si>
  <si>
    <t>Vxx_tqit_reg_ad_nok_ctr</t>
  </si>
  <si>
    <t>$2248</t>
  </si>
  <si>
    <t>Verlog 2 - Défaut de code</t>
  </si>
  <si>
    <t>Immobilizer 2 : Failure of coded line</t>
  </si>
  <si>
    <t>Vbx_swlk2_code_line_dfl</t>
  </si>
  <si>
    <t>$2249</t>
  </si>
  <si>
    <t>Verlog 2 - ECM vérouillé</t>
  </si>
  <si>
    <t>Immobilizer 2 : ECM is locked</t>
  </si>
  <si>
    <t>Vbx_swlk2_ecm_lck_stt</t>
  </si>
  <si>
    <t>$224A</t>
  </si>
  <si>
    <t>Verlog 2 - ECM en mode protégé</t>
  </si>
  <si>
    <t>Immobilizer 2 : ECM is protected</t>
  </si>
  <si>
    <t>Vbx_swlk2_ecm_prot_stt</t>
  </si>
  <si>
    <t>$224B</t>
  </si>
  <si>
    <t>Verlog 2 - Défaut EEPROM</t>
  </si>
  <si>
    <t>Immobilizer 2 : Failure of EEPROM area</t>
  </si>
  <si>
    <t>Vbx_swlk2_eprm_dfl</t>
  </si>
  <si>
    <t>$224C</t>
  </si>
  <si>
    <t>Verlog 2 - Clef secrète mémorisée</t>
  </si>
  <si>
    <t>Immobilizer 2 : Secret key learnt</t>
  </si>
  <si>
    <t>Vbx_swlk2_key_mem_stt</t>
  </si>
  <si>
    <t>$224D</t>
  </si>
  <si>
    <t>Commande RCO de l'electrovanne VVT echappement</t>
  </si>
  <si>
    <t>PWM control applied to the driver of the exhaust VVTC solenoid valve</t>
  </si>
  <si>
    <t>Vxx_ex_vvtc_pwm</t>
  </si>
  <si>
    <t>$224E</t>
  </si>
  <si>
    <t>Positon mesurée du système VVT échappement</t>
  </si>
  <si>
    <t>Angular position of the exhaust VVTC system</t>
  </si>
  <si>
    <t>Vxx_ex_vvtc_angl_mes</t>
  </si>
  <si>
    <t>$224F</t>
  </si>
  <si>
    <t>Consigne de décalage du VVT échappement</t>
  </si>
  <si>
    <t>Angular position setpoint of the exhaust VVTC system</t>
  </si>
  <si>
    <t>Vxx_ex_vvtc_angl_sp</t>
  </si>
  <si>
    <t>$2250</t>
  </si>
  <si>
    <t>Booléen confirmant la présence de données écrites en EEPROM pour la position des fronts actifs de la cible AàC échappement</t>
  </si>
  <si>
    <t>Allow comparision between the exhaust camshaft wheel active edges measured angular positions and values stored in Eeprom</t>
  </si>
  <si>
    <t>Vbx_ex_cam_ena_cmp_eprm_psn</t>
  </si>
  <si>
    <t>0: no EEPROM values
1: Values writtten</t>
  </si>
  <si>
    <t>$2251</t>
  </si>
  <si>
    <t>Position apprise de la dent 0 de la cible AAC échappement</t>
  </si>
  <si>
    <t>Learned position of the exhaust CAM wheel tooth number 0</t>
  </si>
  <si>
    <t>Vxx_ex_cam_eprm_psn_redg_0</t>
  </si>
  <si>
    <t>$2252</t>
  </si>
  <si>
    <t>Position apprise en EEPROM de la dent 1 de la cible AAC échappement</t>
  </si>
  <si>
    <t>Angular position stored in Eeprom for the active edge n°1 (exhaust camshaft wheel)</t>
  </si>
  <si>
    <t>Vxx_ex_cam_eprm_psn_redg_1</t>
  </si>
  <si>
    <t>$2253</t>
  </si>
  <si>
    <t>Position apprise en EEPROM de la dent 2 de la cible AAC échappement</t>
  </si>
  <si>
    <t>Angular position stored in Eeprom for the active edge n°2 (exhaust camshaft wheel)</t>
  </si>
  <si>
    <t>Vxx_ex_cam_eprm_psn_redg_2</t>
  </si>
  <si>
    <t>$2254</t>
  </si>
  <si>
    <t>Position apprise en EEPROM de la dent 3 de la cible AAC échappement</t>
  </si>
  <si>
    <t>Angular position stored in Eeprom for the active edge n°3 (exhaust camshaft wheel)</t>
  </si>
  <si>
    <t>Vxx_ex_cam_eprm_psn_redg_3</t>
  </si>
  <si>
    <t>$2255</t>
  </si>
  <si>
    <t>Position mesurée et filtrée du système VVT échappement</t>
  </si>
  <si>
    <t>Filtered angular position of the exhaust VVTC system</t>
  </si>
  <si>
    <t>Vxx_ex_vvtc_angl</t>
  </si>
  <si>
    <t>Vxx_vnt_reg_lim</t>
  </si>
  <si>
    <t>Vxx_vnt_ctl_tbn_rat</t>
  </si>
  <si>
    <t>Vxx_tbn_rat_reg_lim</t>
  </si>
  <si>
    <t>Vxx_vnt_tbn_rat_reg_raw</t>
  </si>
  <si>
    <t>Vxx_vnt_err_fzy</t>
  </si>
  <si>
    <t>Vxx_vnt_err_drv_fzy</t>
  </si>
  <si>
    <t>Vbx_vnt_hp_ena</t>
  </si>
  <si>
    <t>Vbx_vnt_reg_ena</t>
  </si>
  <si>
    <t>Vbx_vnt_ex_prs_lim_req</t>
  </si>
  <si>
    <t>Vxx_hvb_bus_aft_rly_v</t>
  </si>
  <si>
    <t>$2260</t>
  </si>
  <si>
    <t>DIDs supportés dans la plage [$2261 - $2280]</t>
  </si>
  <si>
    <t>DIDs supported in range [$2261 - $2280]</t>
  </si>
  <si>
    <t>$2261</t>
  </si>
  <si>
    <t>DA - Activation du pressostat de direction assistée</t>
  </si>
  <si>
    <t>Power steering manostat activation</t>
  </si>
  <si>
    <t>Vbx_pwst_prs_stt</t>
  </si>
  <si>
    <t>$2262</t>
  </si>
  <si>
    <t>Requête de pilotage de l'électrovanne du réservoir additionnel de carburant</t>
  </si>
  <si>
    <t>Activation request solenoid valve of additional fuel tank</t>
  </si>
  <si>
    <t>Vbx_sta_gaz_pump_cmd</t>
  </si>
  <si>
    <t>Vxx_sta_sldv_pwm_appl</t>
  </si>
  <si>
    <t>Vbx_fco_vlv_cmd</t>
  </si>
  <si>
    <t>Vbx_thpl_rly_1</t>
  </si>
  <si>
    <t>Vbx_thpl_rly_2</t>
  </si>
  <si>
    <t>Vbx_hvb_hv_cnt_auth_stt_cs</t>
  </si>
  <si>
    <t>0: Not authorized
1: Authorized</t>
  </si>
  <si>
    <t>Vxx_v_invt_stp</t>
  </si>
  <si>
    <t>Vbx_bms_rts</t>
  </si>
  <si>
    <t>0: without
1: with</t>
  </si>
  <si>
    <t>Vsx_hvb_ets_stt_req</t>
  </si>
  <si>
    <t>Vbx_alt_mod_ini</t>
  </si>
  <si>
    <t>Vxx_hvb_i_clc</t>
  </si>
  <si>
    <t>Vxx_dcnt_fail_ctr_est</t>
  </si>
  <si>
    <t>$2280</t>
  </si>
  <si>
    <t>DIDs supportés dans la plage [$2281 - $22A0]</t>
  </si>
  <si>
    <t>DIDs supported in range [$2281 - $22A0]</t>
  </si>
  <si>
    <t>$2281</t>
  </si>
  <si>
    <t>Taux de TMC courant pour estimation usure d'huile</t>
  </si>
  <si>
    <t>Current oil soot rate for oil wear estimation</t>
  </si>
  <si>
    <t>Vxx_owe_osr</t>
  </si>
  <si>
    <t>Percentage - Res5</t>
  </si>
  <si>
    <t>$2287</t>
  </si>
  <si>
    <t>Reste à faire métrique TMC lissée</t>
  </si>
  <si>
    <t>Rounded oil soot potential meters</t>
  </si>
  <si>
    <t>Vxx_owe_pot_km_rnd_osr</t>
  </si>
  <si>
    <t>$228C</t>
  </si>
  <si>
    <t>IVP - Kilometrage parcouru lorsque l'alerte apparaît</t>
  </si>
  <si>
    <t>OWE - Vehicle kilometer when the alert appears</t>
  </si>
  <si>
    <t>Vxx_owe_dil_osr_req_km</t>
  </si>
  <si>
    <t>$228E</t>
  </si>
  <si>
    <t>RAF kilometrique durant la stratégie de decrementation 1 km pour 1 km</t>
  </si>
  <si>
    <t>Oil potential kilometers during "one by one km" decrementation</t>
  </si>
  <si>
    <t>Vxx_owe_pot_km_1b1</t>
  </si>
  <si>
    <t>$228F</t>
  </si>
  <si>
    <t>Type d'initialisation lorsque l'état du compteur OCS est à 0</t>
  </si>
  <si>
    <t>Type of initialisation when the state of the counter is "0"</t>
  </si>
  <si>
    <t xml:space="preserve">Vbx_owe_ini_0    </t>
  </si>
  <si>
    <t xml:space="preserve">0: First Oil drain done in Renault afersales 
1: First Oil drain done out Renault afersales </t>
  </si>
  <si>
    <t>$2290</t>
  </si>
  <si>
    <t>Type d'initialisation lorsque l'état du compteur OCS est à 1</t>
  </si>
  <si>
    <t>Type of initialisation when the state of the counter is "1"</t>
  </si>
  <si>
    <t>Vbx_owe_ini_1</t>
  </si>
  <si>
    <t xml:space="preserve">0: Second Oil drain done in Renault afersales 
1: Second Oil drain done out Renault afersales </t>
  </si>
  <si>
    <t>$2291</t>
  </si>
  <si>
    <t>Type d'initialisation lorsque l'état du compteur OCS est à 2</t>
  </si>
  <si>
    <t>Type of initialisation when the state of the counter is "2"</t>
  </si>
  <si>
    <t>Vbx_owe_ini_2</t>
  </si>
  <si>
    <t>0: Third vidange faite dans le Réseau Renault 
1: Third vidange faite réseau</t>
  </si>
  <si>
    <t>$2292</t>
  </si>
  <si>
    <t>Type d'initialisation lorsque l'état du compteur OCS est à 3</t>
  </si>
  <si>
    <t>Type of initialisation when the state of the counter is "3"</t>
  </si>
  <si>
    <t>Vbx_owe_ini_3</t>
  </si>
  <si>
    <t>0: Fourth vidange faite dans le Réseau Renault 
1: Fourth vidange faite hors réseau</t>
  </si>
  <si>
    <t>$2293</t>
  </si>
  <si>
    <t>Taux actuel de dilution en mode normal</t>
  </si>
  <si>
    <t>Current normal mode oil dilution rate</t>
  </si>
  <si>
    <t>Vxx_oil_dil_rij</t>
  </si>
  <si>
    <t>Percentage - Res6</t>
  </si>
  <si>
    <t>[0 - 42,94967295]</t>
  </si>
  <si>
    <t>$2294</t>
  </si>
  <si>
    <t>Taux de dilution brute actuelle</t>
  </si>
  <si>
    <t>Current raw oil dilution rate</t>
  </si>
  <si>
    <t xml:space="preserve">Vxx_oil_dil_raw1  </t>
  </si>
  <si>
    <t>Percentage - Res7</t>
  </si>
  <si>
    <t>[0 - 19,9999999953433]</t>
  </si>
  <si>
    <t>Vxx_t_fl</t>
  </si>
  <si>
    <t>Time - Long - Res</t>
  </si>
  <si>
    <t>$2296</t>
  </si>
  <si>
    <t>Interval de temps entre deux régénérations</t>
  </si>
  <si>
    <t>Interval time between two regenerations</t>
  </si>
  <si>
    <t>Vxx_t_rgn</t>
  </si>
  <si>
    <t>Vbx_eonv_inhi_asd</t>
  </si>
  <si>
    <t>$2298</t>
  </si>
  <si>
    <t>Kilomètrage calculé restant à faire</t>
  </si>
  <si>
    <t>Oil potential kilometers calculated</t>
  </si>
  <si>
    <t>Vxx_owe_pot_km</t>
  </si>
  <si>
    <t>$2299</t>
  </si>
  <si>
    <t>Calculated oil potential in kilometers (can be negative)</t>
  </si>
  <si>
    <t>Vxx_owe_pot_km_db</t>
  </si>
  <si>
    <t>Distance - Offset2</t>
  </si>
  <si>
    <t>[-2147483647.5 - 2147483647.5]</t>
  </si>
  <si>
    <t>$22A0</t>
  </si>
  <si>
    <t>DIDs supportés dans la plage [$22A1 - $22C0]</t>
  </si>
  <si>
    <t>DIDs supported in range [$22A1 - $22C0]</t>
  </si>
  <si>
    <t>Vtx_nt_spu_last_20_end_typ</t>
  </si>
  <si>
    <t>Vtx_nt_spu_last_20_main_dpr</t>
  </si>
  <si>
    <t>Vtx_nt_spu_last_20_mv_temp</t>
  </si>
  <si>
    <t>Vtx_nt_spu_last_20_req_stt</t>
  </si>
  <si>
    <t>Vtx_nt_mod_spu_rich_20_acum_t</t>
  </si>
  <si>
    <t>Vsx_nt_stm</t>
  </si>
  <si>
    <t>Vxx_doc_esti_mv_temp</t>
  </si>
  <si>
    <t>Vsx_scr_dis_stt</t>
  </si>
  <si>
    <t>$22A9</t>
  </si>
  <si>
    <t>Compteur DCU de détection de pannes CAN</t>
  </si>
  <si>
    <t>SCR Control Unit (DCU) counter for validated CAN failure detection.</t>
  </si>
  <si>
    <t>Vxx_scr_can_dcu_ecu_stt</t>
  </si>
  <si>
    <t>$22AA</t>
  </si>
  <si>
    <t>Cumul des démarrages moteur, pour fiabilité démarreur</t>
  </si>
  <si>
    <t>Cumulative number of engine starts, for starter reliability</t>
  </si>
  <si>
    <t>Vxx_star_sta_nr</t>
  </si>
  <si>
    <t>$22AB</t>
  </si>
  <si>
    <t>Nombre de démarrage moteur cumulés pour fiabilité pompe HP</t>
  </si>
  <si>
    <t>Cumulative number of engine starts for high pressure fuel pump reliability</t>
  </si>
  <si>
    <t>Vxx_hpp_sta_nr</t>
  </si>
  <si>
    <t>$22AC</t>
  </si>
  <si>
    <t>Cause de la réaction déclenchée par la surveillance niveau 2.</t>
  </si>
  <si>
    <t>Cause of the failsafe reaction triggered by level 2 monitoring.</t>
  </si>
  <si>
    <t>Vxx_sfty_tq_ffm_data_0</t>
  </si>
  <si>
    <t>$22AD</t>
  </si>
  <si>
    <t>Première donnée de contexte pour les défauts détectés par la surveillance niveau 2.</t>
  </si>
  <si>
    <t>First context data for level 2 monitoring function failure.</t>
  </si>
  <si>
    <t>Vxx_sfty_tq_ffm_data_1</t>
  </si>
  <si>
    <t>$22AE</t>
  </si>
  <si>
    <t>Seconde donnée de contexte pour les défauts détectés par la surveillance niveau 2.</t>
  </si>
  <si>
    <t>Second context data for level 2 monitoring function failure.</t>
  </si>
  <si>
    <t>Vxx_sfty_tq_ffm_data_2</t>
  </si>
  <si>
    <t>$22AF</t>
  </si>
  <si>
    <t>Troisième donnée de contexte pour les défauts détectés par la surveillance niveau 2.</t>
  </si>
  <si>
    <t>Third context data for level 2 monitoring function failure.</t>
  </si>
  <si>
    <t>Vxx_sfty_tq_ffm_data_3</t>
  </si>
  <si>
    <t>$22B0</t>
  </si>
  <si>
    <t>Quatrième donnée de contexte pour les défauts détectés par la surveillance niveau 2.</t>
  </si>
  <si>
    <t>Fourth context data for level 2 monitoring function failure.</t>
  </si>
  <si>
    <t>Vxx_sfty_tq_ffm_data_4</t>
  </si>
  <si>
    <t>$22B1</t>
  </si>
  <si>
    <t>Etat de la trame vitesse véhicule (pour safety)</t>
  </si>
  <si>
    <t>State of vehicle speed frame (for safety)</t>
  </si>
  <si>
    <t>Vsx_sfty_cf_vs_data_chr</t>
  </si>
  <si>
    <t>0 = diag level 1 NOK,
1 = diag OK, 
2 = frame absent, 
5 = Checksum/CRC failure, 
6 = clock failure</t>
  </si>
  <si>
    <t>$22B2</t>
  </si>
  <si>
    <t>Detection de défaut en cas de non detection du neutre sur plusieurs cycles de conduite</t>
  </si>
  <si>
    <t>Default detection in case of several start without neutral contactor</t>
  </si>
  <si>
    <t>Vbx_sta_nr_wio_neut</t>
  </si>
  <si>
    <t>0:No default from neutral detection at start
1: Default from neutral detection at start detected</t>
  </si>
  <si>
    <t>$22B3</t>
  </si>
  <si>
    <t>Detection du défaut roulage long avec detection de neutre</t>
  </si>
  <si>
    <t>Default detection long distance with neutral contactor</t>
  </si>
  <si>
    <t>Vbx_max_dist_wit_neut</t>
  </si>
  <si>
    <t>0: No default
1: Long distance default detection</t>
  </si>
  <si>
    <t>$22B4</t>
  </si>
  <si>
    <t>Detection du défaut contacteur fin de course embrayage avec absence conducteur</t>
  </si>
  <si>
    <t>Default detection end clutch contactor active without driver</t>
  </si>
  <si>
    <t>Vbx_end_cnt_wio_driv</t>
  </si>
  <si>
    <t>0: No default
1: Driver presence default detection</t>
  </si>
  <si>
    <t>$22B5</t>
  </si>
  <si>
    <t>Detection du défaut roulage long avec detection de la fin de course embrayage</t>
  </si>
  <si>
    <t>Default detection long distance with end clutch contactor</t>
  </si>
  <si>
    <t>Vbx_max_dist_wit_end</t>
  </si>
  <si>
    <t>$22B6</t>
  </si>
  <si>
    <t>Etat du contacteur début de course embrayage</t>
  </si>
  <si>
    <t>Wire begin clutch contactor state</t>
  </si>
  <si>
    <t>Vsx_sens_bgin_clu_cnt</t>
  </si>
  <si>
    <t>0: Contactor is not used (normal permanent state)
1: Contactor is used (non permanent state)
2: There is no contactor</t>
  </si>
  <si>
    <t>$22B7</t>
  </si>
  <si>
    <t>Etat du contacteur fin de course embrayage</t>
  </si>
  <si>
    <t>End stroke clutch pedal switch from wire contactor</t>
  </si>
  <si>
    <t>Vsx_sens_end_str_clu_cnt</t>
  </si>
  <si>
    <t>$22B8</t>
  </si>
  <si>
    <t>Etat anticipé coupleur</t>
  </si>
  <si>
    <t>Anticipated coupler state</t>
  </si>
  <si>
    <t>Vxx_ant_coup</t>
  </si>
  <si>
    <t>1: closed
2: sliding
8: open</t>
  </si>
  <si>
    <t>$22B9</t>
  </si>
  <si>
    <t>Compteur de perte de synchronisation de la stratégie de protection du Double Volant Amortisseur</t>
  </si>
  <si>
    <t>Synchronisation loss counter for Double Flywheel Clutch protection strategy</t>
  </si>
  <si>
    <t>Vxx_crk_syn_loss_ctr_dfc_prot</t>
  </si>
  <si>
    <t>$22BA</t>
  </si>
  <si>
    <t>Gradient minimum du régime moteur enregistré par la stratégie de protection du Double Volant Amortisseur</t>
  </si>
  <si>
    <t>Minimum derivate of engine speed recorded in Double Flywheel Clutch protection strategy</t>
  </si>
  <si>
    <t>Vxx_n_drv_min_dfc_prot</t>
  </si>
  <si>
    <t>Gradient01</t>
  </si>
  <si>
    <t>rpm/s</t>
  </si>
  <si>
    <t>$22BB</t>
  </si>
  <si>
    <t>Régime moteur minimum enregistré par la stratégie de protection du Double Volant Amortisseur</t>
  </si>
  <si>
    <t>Minimum engine speed recorded in Double Flywheel Clutch protection strategy</t>
  </si>
  <si>
    <t>Vxx_n_min_dfc_prot</t>
  </si>
  <si>
    <t>$22BC</t>
  </si>
  <si>
    <t>Dynamic mode request received on the CAN</t>
  </si>
  <si>
    <t>Vbx_dyn_mod_drive_mpl_req</t>
  </si>
  <si>
    <t>0: No dynamic mode requested
1: Dynamic mode requested</t>
  </si>
  <si>
    <t>$22BD</t>
  </si>
  <si>
    <t>Eco mode request received on the CAN</t>
  </si>
  <si>
    <t>Vbx_eco_mod_drive_mpl_req</t>
  </si>
  <si>
    <t>0: No Eco mode requested
1: Eco mode requested</t>
  </si>
  <si>
    <t>$22BE</t>
  </si>
  <si>
    <t>Drive mode received on the CAN</t>
  </si>
  <si>
    <t>Vsx_mux_mpl_drive_mod</t>
  </si>
  <si>
    <t>0: Normal drive mode request
1: Eco mode request
2: Dynamic mode request
3: Race mode request
4: Invalid drive mode request</t>
  </si>
  <si>
    <t>$22BF</t>
  </si>
  <si>
    <t>Power supply voltage raw acquisition of cylinder pressure sensor</t>
  </si>
  <si>
    <t>Vxx_pws_sens_pcy</t>
  </si>
  <si>
    <t>$2400</t>
  </si>
  <si>
    <t>DIDs supportés dans la plage [$2401 - $2420]</t>
  </si>
  <si>
    <t>DIDs supported in range [$2401 - $2420]</t>
  </si>
  <si>
    <t>Boost pressure</t>
  </si>
  <si>
    <t>Vxx_spg</t>
  </si>
  <si>
    <t>Boost pressure setpoint</t>
  </si>
  <si>
    <t>Vxx_vnt_spg_sp
OR
Vxx_spg_prs_sp</t>
  </si>
  <si>
    <t>Vxx_vnt_pwm</t>
  </si>
  <si>
    <t>Vxx_it_psn_rel</t>
  </si>
  <si>
    <t>Percentage -  Res</t>
  </si>
  <si>
    <t>Vxx_it_psn_sp_1</t>
  </si>
  <si>
    <t>Inlet throttle PWM command</t>
  </si>
  <si>
    <t>Vxx_it_pwm</t>
  </si>
  <si>
    <t>Vxx_emtv_psn_rel</t>
  </si>
  <si>
    <t>Vxx_emtv_sp_on_off</t>
  </si>
  <si>
    <t>Vxx_emtv_pwm</t>
  </si>
  <si>
    <t>Intake manifold pressure</t>
  </si>
  <si>
    <t>Vxx_map</t>
  </si>
  <si>
    <t>Intake air temperature</t>
  </si>
  <si>
    <t>Vxx_tia</t>
  </si>
  <si>
    <t>Vbx_egr_byp</t>
  </si>
  <si>
    <t>Vxx_emtv_sp_max</t>
  </si>
  <si>
    <t>Vxx_maf</t>
  </si>
  <si>
    <t>Vxx_maf_sp_lim</t>
  </si>
  <si>
    <t>Throttle valve position setpoint</t>
  </si>
  <si>
    <t>Vxx_it_psn_sp_reg</t>
  </si>
  <si>
    <t>Throttle valve position - track 1</t>
  </si>
  <si>
    <t>Vxx_sens_it_1</t>
  </si>
  <si>
    <t>Throttle valve position - track 2</t>
  </si>
  <si>
    <t>Vxx_sens_it_2</t>
  </si>
  <si>
    <t>Vxx_it_last_ana_psn</t>
  </si>
  <si>
    <t>Throttle valve position sensor voltage - track 1</t>
  </si>
  <si>
    <t>Vxx_sens_it_v_1</t>
  </si>
  <si>
    <t>Throttle valve position sensor voltage - track 2</t>
  </si>
  <si>
    <t>Vxx_sens_it_v_2</t>
  </si>
  <si>
    <t>Vsx_vnt_diag_stt</t>
  </si>
  <si>
    <t>$2420</t>
  </si>
  <si>
    <t>DIDs supportés dans la plage [$2421 - $2440]</t>
  </si>
  <si>
    <t>DIDs supported in range [$2421 - $2440]</t>
  </si>
  <si>
    <t>Vxx_mdl_maf_ic</t>
  </si>
  <si>
    <t>$2422</t>
  </si>
  <si>
    <t>Quantité d'air pompé dans le cylindre</t>
  </si>
  <si>
    <t>Amount of air pumped into cylinder</t>
  </si>
  <si>
    <t>Vxx_pump_maf</t>
  </si>
  <si>
    <t>Mass flow - kg/h</t>
  </si>
  <si>
    <t>kg/h</t>
  </si>
  <si>
    <t>Vxx_emtv_last_ana_psn</t>
  </si>
  <si>
    <t>Vxx_it_psn_ofs_open_last</t>
  </si>
  <si>
    <t>Vxx_it_psn_ofs_clos_frst</t>
  </si>
  <si>
    <t>Vxx_it_psn_ofs_clos_last</t>
  </si>
  <si>
    <t>Vxx_emtv_psn_ofs_clos_last</t>
  </si>
  <si>
    <t>Vxx_emtv_psn_ofs_clos_frst</t>
  </si>
  <si>
    <t>Vxx_pft_ms_cor</t>
  </si>
  <si>
    <t>Vxx_pft_ms_sim</t>
  </si>
  <si>
    <t>Vxx_pft_ms_lft</t>
  </si>
  <si>
    <t>$242F</t>
  </si>
  <si>
    <t>Position du papillon</t>
  </si>
  <si>
    <t>Throttle valve position</t>
  </si>
  <si>
    <t>Vxx_it_psn</t>
  </si>
  <si>
    <t>Vxx_pft_asd_egaf_bfr</t>
  </si>
  <si>
    <t>Vxx_pft_asd_egaf_aftr</t>
  </si>
  <si>
    <t>Vxx_pft_utp_cor_sp</t>
  </si>
  <si>
    <t>Vxx_pft_asd_err_nr</t>
  </si>
  <si>
    <t>Counter06</t>
  </si>
  <si>
    <t>Vsx_pft_asd_stt</t>
  </si>
  <si>
    <t>Vxx_pft_asd_dp_bfr</t>
  </si>
  <si>
    <t>Vxx_pft_asd_dp_aftr</t>
  </si>
  <si>
    <t>Vxx_tbt_sp</t>
  </si>
  <si>
    <t>Vxx_tbt</t>
  </si>
  <si>
    <t>Vxx_sens_doc1_utp</t>
  </si>
  <si>
    <t>Voltage Res</t>
  </si>
  <si>
    <t>$243F</t>
  </si>
  <si>
    <t>Température collecteur d'admission</t>
  </si>
  <si>
    <t>Intake manifold temperature</t>
  </si>
  <si>
    <t>Vxx_mat</t>
  </si>
  <si>
    <t>$2440</t>
  </si>
  <si>
    <t>DIDs supportés dans la plage [$2441 - $2460]</t>
  </si>
  <si>
    <t>DIDs supported in range [$2441 - $2460]</t>
  </si>
  <si>
    <t>$2441</t>
  </si>
  <si>
    <t>Température aval FàP</t>
  </si>
  <si>
    <t>CSF downstream temperature</t>
  </si>
  <si>
    <t>Vxx_pft_dtp</t>
  </si>
  <si>
    <t>$2442</t>
  </si>
  <si>
    <t>Température amont FàP</t>
  </si>
  <si>
    <t>CSF upstream temperature</t>
  </si>
  <si>
    <t>Vxx_pft_utp</t>
  </si>
  <si>
    <t>Vxx_pft_dp</t>
  </si>
  <si>
    <t>Vxx_sens_pft_rel_up_prs_v</t>
  </si>
  <si>
    <t>Vxx_pft_egaf</t>
  </si>
  <si>
    <t>$2448</t>
  </si>
  <si>
    <t>Pression avant turbine</t>
  </si>
  <si>
    <t>Pressure before turbine</t>
  </si>
  <si>
    <t>Vxx_ex_prs</t>
  </si>
  <si>
    <t>Catalyst exhaust gas upstream oxygen sensor voltage</t>
  </si>
  <si>
    <t>Vxx_sens_lbup_v</t>
  </si>
  <si>
    <t>Catalyst exhaust gas downstream oxygen sensor voltage</t>
  </si>
  <si>
    <t>Vxx_sens_lbdw_v</t>
  </si>
  <si>
    <t>Catalyst exhaust gas upstream oxygen resistance heater PWM command</t>
  </si>
  <si>
    <t>Vxx_lbup_appl_pwm</t>
  </si>
  <si>
    <t>Catalyst exhaust gas downstream oxygen resistance heater PWM command</t>
  </si>
  <si>
    <t>Vxx_lbdw_appl_pwm</t>
  </si>
  <si>
    <t>$244D</t>
  </si>
  <si>
    <t>Température amont volet d'admission</t>
  </si>
  <si>
    <t>Inlet throttle upstream temperature</t>
  </si>
  <si>
    <t>Vxx_up_it_temp</t>
  </si>
  <si>
    <t>$2457</t>
  </si>
  <si>
    <t>Offset du papillon - butée min - piste 1</t>
  </si>
  <si>
    <t>Throttle valve offset - min position - track 1</t>
  </si>
  <si>
    <t>Vxx_it_clos_psn_1</t>
  </si>
  <si>
    <t>$2458</t>
  </si>
  <si>
    <t>Offset du papillon - butée min - piste 2</t>
  </si>
  <si>
    <t>Throttle valve offset - min position - track 2</t>
  </si>
  <si>
    <t>Vxx_it_clos_psn_2</t>
  </si>
  <si>
    <t>$2459</t>
  </si>
  <si>
    <t>Offset du papillon - butée limp home - piste 1</t>
  </si>
  <si>
    <t>Throttle valve offset - limp home position - track 1</t>
  </si>
  <si>
    <t>Vxx_it_lih_psn_1</t>
  </si>
  <si>
    <t>$245A</t>
  </si>
  <si>
    <t>Offset du papillon - butée limp home - piste 2</t>
  </si>
  <si>
    <t>Throttle valve offset - limp home position - track 2</t>
  </si>
  <si>
    <t>Vxx_it_lih_psn_2</t>
  </si>
  <si>
    <t>$245B</t>
  </si>
  <si>
    <t>Offset du papillon - butée max - piste 1</t>
  </si>
  <si>
    <t>Throttle valve offset - max position - track 1</t>
  </si>
  <si>
    <t>Vxx_it_open_psn_1</t>
  </si>
  <si>
    <t>$245C</t>
  </si>
  <si>
    <t>Offset du papillon - butée max - piste 2</t>
  </si>
  <si>
    <t>Throttle valve offset - max position - track 2</t>
  </si>
  <si>
    <t>Vxx_it_open_psn_2</t>
  </si>
  <si>
    <t>$245D</t>
  </si>
  <si>
    <t>Offset du papillon - premiers apprentissages faits avec succès</t>
  </si>
  <si>
    <t>Throttle valve offset - first learnings successfully done</t>
  </si>
  <si>
    <t>Vbx_it_frst_ad_ok</t>
  </si>
  <si>
    <t>$245E</t>
  </si>
  <si>
    <t>Charge en air du moteur</t>
  </si>
  <si>
    <t>Engine air load</t>
  </si>
  <si>
    <t>Vxx_eal</t>
  </si>
  <si>
    <t>Air mass</t>
  </si>
  <si>
    <t>$2460</t>
  </si>
  <si>
    <t>DIDs supportés dans la plage [$2461 - $2480]</t>
  </si>
  <si>
    <t>DIDs supported in range [$2461 - $2480]</t>
  </si>
  <si>
    <t>Vtx_pft_asd_dist</t>
  </si>
  <si>
    <t>Vtx_pft_asd_dist_chk</t>
  </si>
  <si>
    <t>Vtx_pft_asd_dist_fail</t>
  </si>
  <si>
    <t>Vtx_pft_asd_dist_spd</t>
  </si>
  <si>
    <t>Vtx_pft_asd_eng_sp_chk</t>
  </si>
  <si>
    <t>Vtx_pft_asd_eng_stt</t>
  </si>
  <si>
    <t>Vtx_pft_asd_load_chk</t>
  </si>
  <si>
    <t>Vtx_pft_asd_ms</t>
  </si>
  <si>
    <t>Vtx_pft_asd_ms_chk</t>
  </si>
  <si>
    <t>Vtx_pft_asd_ms_sim</t>
  </si>
  <si>
    <t>Vtx_pft_asd_stt</t>
  </si>
  <si>
    <t>Vtx_pft_asd_vs</t>
  </si>
  <si>
    <t>Vxx_pft_asd_rgn</t>
  </si>
  <si>
    <t>Vxx_egr_byp_pwm</t>
  </si>
  <si>
    <t>$246F</t>
  </si>
  <si>
    <t>Tension de commande du papillon</t>
  </si>
  <si>
    <t>Throttle valve voltage command</t>
  </si>
  <si>
    <t>Vxx_it_v_sp_cor_lim</t>
  </si>
  <si>
    <t>Voltage - Correction</t>
  </si>
  <si>
    <t>Vxx_egr_byp_veh_dist</t>
  </si>
  <si>
    <t>Vxx_mdl_up_exh_rel_prs</t>
  </si>
  <si>
    <t>Vbx_it_ofs_open_frst_2</t>
  </si>
  <si>
    <t>Vbx_it_ofs_clos_frst_2</t>
  </si>
  <si>
    <t>Vbx_emtv_ofs_clos_frst_1</t>
  </si>
  <si>
    <t>$247A</t>
  </si>
  <si>
    <t>Valeur apprise de la correction de la pression collecteur d'admission</t>
  </si>
  <si>
    <t>Intake manifold pressure learned value</t>
  </si>
  <si>
    <t>Vxx_map_dif_mem</t>
  </si>
  <si>
    <t>Pressure - Offset low hPa</t>
  </si>
  <si>
    <t>$247B</t>
  </si>
  <si>
    <t>Valeur apprise de la correction de la pression de suralimentation</t>
  </si>
  <si>
    <t>Boost pressure correction learned value</t>
  </si>
  <si>
    <t>Vxx_spg_dif_mem</t>
  </si>
  <si>
    <t>Pressure.Time</t>
  </si>
  <si>
    <t>hPA.s</t>
  </si>
  <si>
    <t>Vxx_emtv_clos_rat</t>
  </si>
  <si>
    <t>Ratio</t>
  </si>
  <si>
    <t>Vxx_pft_tia_mv</t>
  </si>
  <si>
    <t>$2480</t>
  </si>
  <si>
    <t>DIDs supportés dans la plage [$2481 - $24A0]</t>
  </si>
  <si>
    <t>DIDs supported in range [$2481 - $24A0]</t>
  </si>
  <si>
    <t>Vxx_pft_rgn_ok_nr</t>
  </si>
  <si>
    <t>Vxx_pft_ctr_cold_rgn_ok</t>
  </si>
  <si>
    <t>Vxx_pft_ctr_med_rgn_ok</t>
  </si>
  <si>
    <t>Vxx_pft_ctr_hot_rgn_ok</t>
  </si>
  <si>
    <t>Vxx_pft_ctr_rgn_err</t>
  </si>
  <si>
    <t>Vxx_pft_asd_t_lft_prct</t>
  </si>
  <si>
    <t>Vxx_pft_rgn_req_t_ctr</t>
  </si>
  <si>
    <t>Vxx_pft_rgn_ena_t_ctr</t>
  </si>
  <si>
    <t>$2489</t>
  </si>
  <si>
    <t>Taux de dilution d'huile</t>
  </si>
  <si>
    <t>Oil dilution rate</t>
  </si>
  <si>
    <t>Vxx_oil_dil</t>
  </si>
  <si>
    <t>Vxx_era_sp</t>
  </si>
  <si>
    <t>$2493</t>
  </si>
  <si>
    <t>Résultat de la routine APV sur le diagnostic du catalyseur</t>
  </si>
  <si>
    <t>Result of the catalyst diagnostic after-sales routine</t>
  </si>
  <si>
    <t>Vxx_cata_asd_sf</t>
  </si>
  <si>
    <t>0:initial value
1:intermediate
2:good
3:bad</t>
  </si>
  <si>
    <t>$2494</t>
  </si>
  <si>
    <t>Résultat de la routine APV sur le diagnostic fonctionnel de la sonde à oxygène amont catalyseur</t>
  </si>
  <si>
    <t>Result of the catalyst exhaust gas upstream oxygen sensor diagnostic after-sales routine</t>
  </si>
  <si>
    <t>Vxx_lbup_asd_sf</t>
  </si>
  <si>
    <t>Vxx_pft_ref_ms</t>
  </si>
  <si>
    <t>Vxx_pft_ms</t>
  </si>
  <si>
    <t>Vxx_pft_ms_ofs</t>
  </si>
  <si>
    <t>Vxx_pft_ms_ofs_clc_t_cor</t>
  </si>
  <si>
    <t>Vbx_pft_ms_ofs_clc</t>
  </si>
  <si>
    <t>Vxx_pft_ms_sim_ofs</t>
  </si>
  <si>
    <t>$24A0</t>
  </si>
  <si>
    <t>DIDs supportés dans la plage [$24A1 - $24C0]</t>
  </si>
  <si>
    <t>DIDs supported in range [$24A1 - $24C0]</t>
  </si>
  <si>
    <t>BVA &amp; BVR</t>
  </si>
  <si>
    <t>Vtx_pft_asd_thd_temp_fail</t>
  </si>
  <si>
    <t>Vxx_pft_ms_lft_mem</t>
  </si>
  <si>
    <t>Vxx_pft_rgn_stop_ms_thd</t>
  </si>
  <si>
    <t>Vxx_pft_comb_ok_ms_thd</t>
  </si>
  <si>
    <t>$24A8</t>
  </si>
  <si>
    <t>FàP - Requête de la vitesse véhicule par le voyant lumineux</t>
  </si>
  <si>
    <t>CSF - Vehicle speed request by the light signal</t>
  </si>
  <si>
    <t>Vbx_pft_spd_req_lght</t>
  </si>
  <si>
    <t>Vxx_pft_dist_load_frst</t>
  </si>
  <si>
    <t>Vbx_pft_spd_req_lght_off</t>
  </si>
  <si>
    <t>Vbx_pft_rgn_ok</t>
  </si>
  <si>
    <t>Vxx_pft_hot_ref_dist</t>
  </si>
  <si>
    <t>Vxx_pft_hot_med_ref_dist</t>
  </si>
  <si>
    <t>Vxx_pft_hot_cold_ref_dist</t>
  </si>
  <si>
    <t>Vsx_pft_load_spd_clc_stt</t>
  </si>
  <si>
    <t>Vxx_pft_load_spd_dist_ref</t>
  </si>
  <si>
    <t>Vxx_pft_load_spd_ms_ref</t>
  </si>
  <si>
    <t>Vxx_pft_mv_raw_sot_load_spd</t>
  </si>
  <si>
    <t>Vbx_pft_load_spd_vld_ok_1</t>
  </si>
  <si>
    <t>Vxx_pft_t_ofs</t>
  </si>
  <si>
    <t>Vxx_pft_rgn_err_vh_dist</t>
  </si>
  <si>
    <t>Vxx_pft_rgn_req_t_ctr_lft</t>
  </si>
  <si>
    <t>Vxx_pft_vh_dist_max_rgn_err</t>
  </si>
  <si>
    <t>Vbx_pft_asd_spd_req_trg</t>
  </si>
  <si>
    <t>Vxx_pft_ms_dp</t>
  </si>
  <si>
    <t>Vxx_pft_vh_dist_ofs</t>
  </si>
  <si>
    <t>Vxx_pft_vh_dist_rgn_tia_mv</t>
  </si>
  <si>
    <t>Vxx_pft_tia_cor_mv_clc</t>
  </si>
  <si>
    <t>Vxx_pft_oil_dil_max</t>
  </si>
  <si>
    <t>$24BF</t>
  </si>
  <si>
    <t xml:space="preserve">Etat de la commande </t>
  </si>
  <si>
    <t>Turbo water cooling pump command</t>
  </si>
  <si>
    <t>Vbx_wpmp_tcr_cmd</t>
  </si>
  <si>
    <t>$24C0</t>
  </si>
  <si>
    <t>DIDs supportés dans la plage [$24C1 - $24E0]</t>
  </si>
  <si>
    <t>DIDs supported in range [$24C1 - $24E0]</t>
  </si>
  <si>
    <t>$24C1</t>
  </si>
  <si>
    <t>Délai pour atteindre le point de rosée et autoriser le chauffage de la sonde à oxygène aval</t>
  </si>
  <si>
    <t>Time expected to switch on the heating of the downstream sensor</t>
  </si>
  <si>
    <t>Vxx_lbdw_hot_dly_ctr</t>
  </si>
  <si>
    <t>Vxx_rup_dif_mem</t>
  </si>
  <si>
    <t>$24C3</t>
  </si>
  <si>
    <t>Therme adapté au contrôle de la vanne de décharge</t>
  </si>
  <si>
    <t>Slow adaptative term of the wastegate control</t>
  </si>
  <si>
    <t>Sxx_spg_ad_pwm</t>
  </si>
  <si>
    <t>Percentage - High Res offset</t>
  </si>
  <si>
    <t>Vxx_lbup_hot_dly_ctr</t>
  </si>
  <si>
    <t>$24C5</t>
  </si>
  <si>
    <t>Tableau de variables pour la courbe d'accélération du papillon</t>
  </si>
  <si>
    <t>Variable table for throttle area curve</t>
  </si>
  <si>
    <t>Vtp_it_ar</t>
  </si>
  <si>
    <t>Area</t>
  </si>
  <si>
    <t>m²</t>
  </si>
  <si>
    <t>Vxx_it_psn_sp_cmd</t>
  </si>
  <si>
    <t>Vxx_it_psn_ofs_clos</t>
  </si>
  <si>
    <t>Vxx_it_psn_err</t>
  </si>
  <si>
    <t>$24C9</t>
  </si>
  <si>
    <t>Position Limp-Home du BP Mot</t>
  </si>
  <si>
    <t>Limp home position of the inlet throttle</t>
  </si>
  <si>
    <t>Vxx_it_lih_psn</t>
  </si>
  <si>
    <t>Vxx_it_abs_psn</t>
  </si>
  <si>
    <t>Vxx_dfctr_it_ofs_open_frst</t>
  </si>
  <si>
    <t>Vxx_dfctr_it_ofs_clos_frst</t>
  </si>
  <si>
    <t>Vbx_it_stop_ena_act</t>
  </si>
  <si>
    <t>Vxx_emtv_psn_sp_cmd</t>
  </si>
  <si>
    <t>Vxx_emtv_abs_psn</t>
  </si>
  <si>
    <t>Vxx_ctr_emtv_ofs_no_norm</t>
  </si>
  <si>
    <t>Vxx_emtv_psn_err_sat_1</t>
  </si>
  <si>
    <t>Vxx_sit_psn_sp_cmd</t>
  </si>
  <si>
    <t>Vxx_sit_sttl</t>
  </si>
  <si>
    <t>Vxx_emtv_sens_pws</t>
  </si>
  <si>
    <t>Vxx_it_sens_pws</t>
  </si>
  <si>
    <t>$24D7</t>
  </si>
  <si>
    <t>Valeur modélisée de pression collecteur</t>
  </si>
  <si>
    <t>Manifold pressure value from model</t>
  </si>
  <si>
    <t>Vxx_mdl_map</t>
  </si>
  <si>
    <t>Vxx_pft_asd_cln</t>
  </si>
  <si>
    <t>Pressure - Offset</t>
  </si>
  <si>
    <t>Vsx_pft_load_spd_ms_ref_stt</t>
  </si>
  <si>
    <t>Vsx_pft_rgn_cdn_tgt</t>
  </si>
  <si>
    <t>$24DD</t>
  </si>
  <si>
    <t>Variable table for throttle area curve (01)</t>
  </si>
  <si>
    <t>Vtx_it_ar</t>
  </si>
  <si>
    <t>$24E0</t>
  </si>
  <si>
    <t>DIDs supportés dans la plage [$24E1 - $24FF]</t>
  </si>
  <si>
    <t>DIDs supported in range [$24E1 - $2500]</t>
  </si>
  <si>
    <t>$24E1</t>
  </si>
  <si>
    <t>Pression collecteur issue du capteur</t>
  </si>
  <si>
    <t>Manifold pressure from sensor</t>
  </si>
  <si>
    <t>Vxx_sens_map</t>
  </si>
  <si>
    <t>Vxx_pft_sys_egaf</t>
  </si>
  <si>
    <t>Vxx_raw_sens_pft_rel_up_prs</t>
  </si>
  <si>
    <t>$24E5</t>
  </si>
  <si>
    <t>Commande RCO de la pression de suralimentation (essence)</t>
  </si>
  <si>
    <t>Boost pressure PWM command (gasoline)</t>
  </si>
  <si>
    <t>Vxx_spg_pwm_sp</t>
  </si>
  <si>
    <t>Vxx_dfctr_sit_reg_blk_open_eprm</t>
  </si>
  <si>
    <t>Vxx_dfctr_sit_reg_el_eprm</t>
  </si>
  <si>
    <t>Vxx_pft_dfl_vh_dist_aut</t>
  </si>
  <si>
    <t>Vxx_frq_pr_rpft_rat</t>
  </si>
  <si>
    <t>Vxx_pft_rgn_err_t_ctr</t>
  </si>
  <si>
    <t>Vtx_pft_asd_spd_vh_fail</t>
  </si>
  <si>
    <t>Vxx_frq_pr_rpft_rat_thd</t>
  </si>
  <si>
    <t>Vtx_pft_asd_csm_fail</t>
  </si>
  <si>
    <t>Vxx_pft_asd_dist_chk_ref</t>
  </si>
  <si>
    <t>Vxx_pft_asd_dist_ref</t>
  </si>
  <si>
    <t>Vxx_maf_kgh</t>
  </si>
  <si>
    <t>Vxx_doc1_utp</t>
  </si>
  <si>
    <t>Vbx_cata_nok_cge_dis</t>
  </si>
  <si>
    <t>Vxx_pft_ctr_rgn_err_med</t>
  </si>
  <si>
    <t>Vxx_pft_ctr_rgn_err_hot</t>
  </si>
  <si>
    <t>Vxx_pft_vh_dist_rgn_err_hot</t>
  </si>
  <si>
    <t>Vxx_pft_vh_dist_rgn_err_cold</t>
  </si>
  <si>
    <t>Vxx_pft_vh_dist_rgn_err_med</t>
  </si>
  <si>
    <t>Vxx_exh_sys_egaf</t>
  </si>
  <si>
    <t>Vxx_pft_dp_dif_mem</t>
  </si>
  <si>
    <t>Vxx_emtv_sp_on_off_1</t>
  </si>
  <si>
    <t>Vxx_pft_ms_obs</t>
  </si>
  <si>
    <t>Vxx_pft_ms_obs_int_ofs</t>
  </si>
  <si>
    <t>Vxx_pft_ms_obs_int_rgn</t>
  </si>
  <si>
    <t>$2500</t>
  </si>
  <si>
    <t>DIDs supportés dans la plage [$2501 - $2520]</t>
  </si>
  <si>
    <t>DIDs supported in range [$2501 - $2520]</t>
  </si>
  <si>
    <t>$2501</t>
  </si>
  <si>
    <t>Papillon - Fin de la phase de premier apprentissage après le premier key on</t>
  </si>
  <si>
    <t>End of the first learning phase, after first key on</t>
  </si>
  <si>
    <t>Vbx_it_frst_ad_stop</t>
  </si>
  <si>
    <t>0: false
1: true</t>
  </si>
  <si>
    <t>$2502</t>
  </si>
  <si>
    <t>Papillon - Compteur local de défaut de déviation de l'offset</t>
  </si>
  <si>
    <t>Offset Deviation detected failure local counter</t>
  </si>
  <si>
    <t>Vxx_it_ofs_meca_ctr</t>
  </si>
  <si>
    <t>$2503</t>
  </si>
  <si>
    <t>Requête de réapprentissage au prochain powerlatch</t>
  </si>
  <si>
    <t>Request to relearn on next power latch phase</t>
  </si>
  <si>
    <t>Vbx_it_pwl_ad_req</t>
  </si>
  <si>
    <t>0: not learned
1: learned</t>
  </si>
  <si>
    <t>$2504</t>
  </si>
  <si>
    <t>Compteur vérification de défaut détecté</t>
  </si>
  <si>
    <t>Springs check detected failure local counter</t>
  </si>
  <si>
    <t>Vxx_it_ofs_secu_nok_ctr</t>
  </si>
  <si>
    <t>$2505</t>
  </si>
  <si>
    <t xml:space="preserve">Compteur local de défaut détecté de premier offset </t>
  </si>
  <si>
    <t>First Offset detected failure local counter</t>
  </si>
  <si>
    <t>Vxx_it_ofs_no_norm_ctr</t>
  </si>
  <si>
    <t>$2506</t>
  </si>
  <si>
    <t>Sonde aval - Indicateur de cas de chauffage</t>
  </si>
  <si>
    <t>Progress  in the heater strategy</t>
  </si>
  <si>
    <t>Vxx_lbdw_hot_rest_stt</t>
  </si>
  <si>
    <t>0: cold sensor
1: start strategy applied
2: restart</t>
  </si>
  <si>
    <t>Vxx_lbup_hot_rest_stt</t>
  </si>
  <si>
    <t>Vtb_asa_maf_cps_fac_x</t>
  </si>
  <si>
    <t>Vxx_asa_nr_ad_fail</t>
  </si>
  <si>
    <t>Vtp_asa_cps_fac</t>
  </si>
  <si>
    <t>Vxx_asa_nr_ad_nok</t>
  </si>
  <si>
    <t>Vxx_asa_nr_ad_ok</t>
  </si>
  <si>
    <t>Vxx_egr_hp_lp_pr_dly</t>
  </si>
  <si>
    <t>Vxx_egr_hp_lp_pr_dly_1</t>
  </si>
  <si>
    <t>Vxx_egr_hp_lp_vs_mv</t>
  </si>
  <si>
    <t>Vxx_raw_sens_lbdw_v</t>
  </si>
  <si>
    <t>Vxx_sens_lbdw_hot_pwm</t>
  </si>
  <si>
    <t>Vxx_sens_lbup_hot_pwm</t>
  </si>
  <si>
    <t>Vxx_atol_ctr_appl</t>
  </si>
  <si>
    <t>counter16</t>
  </si>
  <si>
    <t>Vtp_atol_new_cur</t>
  </si>
  <si>
    <t>Vtd_atol_ctr</t>
  </si>
  <si>
    <t>Vxx_ups_prct_o2</t>
  </si>
  <si>
    <t>$251A</t>
  </si>
  <si>
    <t>Sonde proportionnelle amont chaude</t>
  </si>
  <si>
    <t>Upstream lambda sensor is heated.</t>
  </si>
  <si>
    <t>Vbx_ups_hot</t>
  </si>
  <si>
    <t>0 = sensor cold
1= sensor hot</t>
  </si>
  <si>
    <t>$251B</t>
  </si>
  <si>
    <t>Valeur moyenne de la température sonde proportionnelle amont dans une fenêtre de diagnostic</t>
  </si>
  <si>
    <t>Mean value of internal upstream proportional sensor temperature in a window</t>
  </si>
  <si>
    <t>Vxx_ups_heat_obd_tip_mv</t>
  </si>
  <si>
    <t>Vxx_dcv_dp_crit</t>
  </si>
  <si>
    <t>$251D</t>
  </si>
  <si>
    <t>Température de la sonde proportionnelle amont</t>
  </si>
  <si>
    <t>Internal sensor temperature</t>
  </si>
  <si>
    <t>Vxx_ups_tip</t>
  </si>
  <si>
    <t>$251E</t>
  </si>
  <si>
    <t>Mesure de la richesse non filtrée de la sonde proportionnelle amont</t>
  </si>
  <si>
    <t>Raw UEGO Air Fuel ratio measurement</t>
  </si>
  <si>
    <t>Vxx_ups_rich_mes_raw</t>
  </si>
  <si>
    <t>Ratio 6</t>
  </si>
  <si>
    <t>$251F</t>
  </si>
  <si>
    <t>Seuil de vitesse véhicule détecté</t>
  </si>
  <si>
    <t>Vehicle speed threshold detected</t>
  </si>
  <si>
    <t>Vbx_vs_thd_done</t>
  </si>
  <si>
    <t>0: Vehicle speed threshold not detected
1: Vehicle speed threshold detected</t>
  </si>
  <si>
    <t>$2520</t>
  </si>
  <si>
    <t>DIDs supportés dans la plage [$2521 - $2540]</t>
  </si>
  <si>
    <t>DIDs supported in range [$2521 - $2540]</t>
  </si>
  <si>
    <t>Vxx_maf_reg_emtv_psn_out_red</t>
  </si>
  <si>
    <t>Vsx_egr_off</t>
  </si>
  <si>
    <t>Vsx_it_air_reg</t>
  </si>
  <si>
    <t>$2524</t>
  </si>
  <si>
    <t>Consigne de position du volet d’admission</t>
  </si>
  <si>
    <t>Pwm command for inlet throttle</t>
  </si>
  <si>
    <t>Vxx_it_psn_sp</t>
  </si>
  <si>
    <t>Vxx_vnt_reg_i_pwm</t>
  </si>
  <si>
    <t>Vxx_vnt_reg_fzy_pwm</t>
  </si>
  <si>
    <t>Vxx_vnt_pwm_raw</t>
  </si>
  <si>
    <t>Vxx_vnt_ctl_pwm</t>
  </si>
  <si>
    <t>$2529</t>
  </si>
  <si>
    <t>Critère intégral d’écart de boucle positif de suralimentation</t>
  </si>
  <si>
    <t>Positive deviation diagnostic criteria</t>
  </si>
  <si>
    <t>Vxx_spg_reg_apl_up</t>
  </si>
  <si>
    <t>$252A</t>
  </si>
  <si>
    <t>Critère intégral d’écart de boucle négatif de suralimentation</t>
  </si>
  <si>
    <t>Negative deviation diagnostic criteria</t>
  </si>
  <si>
    <t>Vxx_spg_reg_apl_down</t>
  </si>
  <si>
    <t>Vxx_ex_reg_apl_down</t>
  </si>
  <si>
    <t>Vxx_ex_prs_sp</t>
  </si>
  <si>
    <t>Vbx_sens_ex_prs_frz</t>
  </si>
  <si>
    <t>Vxx_cata_dist_ofs</t>
  </si>
  <si>
    <t>Vbx_ocd_ofs_ad_done</t>
  </si>
  <si>
    <t>Vbx_vnt_cpr_byp</t>
  </si>
  <si>
    <t>Vxx_vnt_hp_pwm</t>
  </si>
  <si>
    <t>$2532</t>
  </si>
  <si>
    <t>Etat de la commande de la vanne pop-off de décharge amont compresseur</t>
  </si>
  <si>
    <t>Turbocharger (Compressor) ByPass Valve command status</t>
  </si>
  <si>
    <t>Vbx_vnt_byp_cmd</t>
  </si>
  <si>
    <t>$2533</t>
  </si>
  <si>
    <t>Consigne de Pcoll suite requête structure couple</t>
  </si>
  <si>
    <t>Command of manifold pressure calculated by the torque structure</t>
  </si>
  <si>
    <t>Vxx_map_ref</t>
  </si>
  <si>
    <t>Vxx_crit_mes_wup_pas</t>
  </si>
  <si>
    <t>Vxx_crit_mes_cata_nok_cge</t>
  </si>
  <si>
    <t>$2536</t>
  </si>
  <si>
    <t>Valeur de la butée basse du boitier papillon au premier apprentissage</t>
  </si>
  <si>
    <t xml:space="preserve">First value of closed thrust position of the inlet throttle </t>
  </si>
  <si>
    <t>Vxx_it_frst_clos_psn</t>
  </si>
  <si>
    <t>Vxx_pft_sms_sot_ms</t>
  </si>
  <si>
    <t>Vxx_pft_sms_fuel</t>
  </si>
  <si>
    <t>l</t>
  </si>
  <si>
    <t>Vtx_nt_spu_last_50_end_dist_1</t>
  </si>
  <si>
    <t>Vtx_nt_spu_last_50_end_dist_2</t>
  </si>
  <si>
    <t>Vtx_nt_spu_last_50_bgin_dist_1</t>
  </si>
  <si>
    <t>Vtx_nt_spu_last_50_bgin_dist_2</t>
  </si>
  <si>
    <t>Vxx_wf_tyr_circ_cor</t>
  </si>
  <si>
    <t>$253E</t>
  </si>
  <si>
    <t>Displayed vehicle speed factor</t>
  </si>
  <si>
    <t>Vxx_dspl_vs_fac</t>
  </si>
  <si>
    <t>$253F</t>
  </si>
  <si>
    <t>Displayed vehicle speed offset</t>
  </si>
  <si>
    <t>Vxx_dspl_vs_ofs</t>
  </si>
  <si>
    <t>Speed 2</t>
  </si>
  <si>
    <t>$2540</t>
  </si>
  <si>
    <t>DIDs supportés dans la plage [$2541 - $2560]</t>
  </si>
  <si>
    <t>DIDs supported in range [$2541 - $2560]</t>
  </si>
  <si>
    <t>Vxx_sens_pft_rel_up_prs</t>
  </si>
  <si>
    <t>$2542</t>
  </si>
  <si>
    <t>FàP - Pression différentielle aux bornes du FàP</t>
  </si>
  <si>
    <t>CSF - Particulate differential pressure</t>
  </si>
  <si>
    <t>Vxx_pft_vh_dist_m_acry_sta</t>
  </si>
  <si>
    <t>Vsx_pft_utp_reg_mod</t>
  </si>
  <si>
    <t>Vxx_pft_inj_fms_spc_cor_rgn</t>
  </si>
  <si>
    <t>Vxx_fms_efi_flp_cor</t>
  </si>
  <si>
    <t>Vbx_fms_lpos_off_pr</t>
  </si>
  <si>
    <t>Vbx_fms_efi_off_pr</t>
  </si>
  <si>
    <t>Vbx_pft_soot_comb_ena</t>
  </si>
  <si>
    <t>Vxx_pft_ms_prs</t>
  </si>
  <si>
    <t>Vxx_ms_ofs_clc_t_ofs</t>
  </si>
  <si>
    <t>Vxx_pft_efi_ff_cmd</t>
  </si>
  <si>
    <t>Vbx_pft_rgn_eng_rest_stt</t>
  </si>
  <si>
    <t>Vbx_pft_rgn_ena</t>
  </si>
  <si>
    <t>Vsx_pft_eng_sp</t>
  </si>
  <si>
    <t>Vxx_pft_efi_efv_ff</t>
  </si>
  <si>
    <t>Vxx_pft_ctr_rgn_err_cold</t>
  </si>
  <si>
    <t>Vxx_pft_vh_dist_rgn</t>
  </si>
  <si>
    <t>Vxx_pft_dist_ofs</t>
  </si>
  <si>
    <t>Vxx_pft_rgn_t</t>
  </si>
  <si>
    <t>Vxx_pft_chg_t</t>
  </si>
  <si>
    <t>Vxx_pft_chg_dist</t>
  </si>
  <si>
    <t>Vxx_pft_ms_prct_last_rgn</t>
  </si>
  <si>
    <t>Vtx_pft_asd_dist_chg_rgn</t>
  </si>
  <si>
    <t>Vtx_pft_asd_ms_chg_rgn</t>
  </si>
  <si>
    <t>Vtx_pft_asd_rgn_chg</t>
  </si>
  <si>
    <t>Vtx_pft_asd_prct_rgn_chg</t>
  </si>
  <si>
    <t>Vxx_pft_rgn_err</t>
  </si>
  <si>
    <t>Vbx_pft_stt_rgn_mnl</t>
  </si>
  <si>
    <t>$2560</t>
  </si>
  <si>
    <t>DIDs supportés dans la plage [$2561 - $2580]</t>
  </si>
  <si>
    <t>DIDs supported in range [$2561 - $2580]</t>
  </si>
  <si>
    <t>Vxx_lpev_psn_rel</t>
  </si>
  <si>
    <t>Vxx_lpev_psn_ofs_clos_last</t>
  </si>
  <si>
    <t>Vxx_lpev_psn_ofs_clos_frst</t>
  </si>
  <si>
    <t>Vxx_lpev_abs_psn</t>
  </si>
  <si>
    <t>Vxx_ctr_lpev_ofs_no_norm</t>
  </si>
  <si>
    <t>Vbx_lpev_ofs_clos_frst_1</t>
  </si>
  <si>
    <t>Vxx_lpev_pwm</t>
  </si>
  <si>
    <t>Vxx_dfctr_et_ofs_open_frst</t>
  </si>
  <si>
    <t>Vxx_et_pwm</t>
  </si>
  <si>
    <t>Vxx_et_psn_sp_1</t>
  </si>
  <si>
    <t>Vxx_et_psn_rel</t>
  </si>
  <si>
    <t>Vxx_et_psn_ofs_clos_last</t>
  </si>
  <si>
    <t>Vxx_et_psn_ofs_clos_frst</t>
  </si>
  <si>
    <t>Vxx_et_psn_ofs_clos</t>
  </si>
  <si>
    <t>Vxx_et_abs_psn</t>
  </si>
  <si>
    <t>Vxx_dfctr_et_ofs_clos_frst</t>
  </si>
  <si>
    <t>Vbx_et_ofs_clos_frst_2</t>
  </si>
  <si>
    <t>Vbx_et_ofs_open_frst_2</t>
  </si>
  <si>
    <t>$2573</t>
  </si>
  <si>
    <t>Double loop offset</t>
  </si>
  <si>
    <t>Vxx_ti_ofs2_cor</t>
  </si>
  <si>
    <t>Adaptation factor - offset2</t>
  </si>
  <si>
    <t>Vxx_et_psn_ofs_open_last</t>
  </si>
  <si>
    <t>Vxx_lpev_sens_pws</t>
  </si>
  <si>
    <t>Vxx_lpev_sp_on_off</t>
  </si>
  <si>
    <t>Vxx_et_sens_pws</t>
  </si>
  <si>
    <t>Vxx_et_psn_ofs_open_frst</t>
  </si>
  <si>
    <t>$2580</t>
  </si>
  <si>
    <t>DIDs supportés dans la plage [$2581 - $25A0]</t>
  </si>
  <si>
    <t>DIDs supported in range [$2581 - $25A0]</t>
  </si>
  <si>
    <t>Vbx_swrl_ofs_clos_frst_2</t>
  </si>
  <si>
    <t>Vbx_swrl_ofs_open_frst_2</t>
  </si>
  <si>
    <t>Vxx_swrl_psn_sp_reg</t>
  </si>
  <si>
    <t>Vxx_swrl_v_sp_cor_lim</t>
  </si>
  <si>
    <t>Vxx_ctr_swrl_ofs_clos_frst</t>
  </si>
  <si>
    <t>Vxx_swrl_abs_psn</t>
  </si>
  <si>
    <t>Vxx_swrl_psn_ofs_clos</t>
  </si>
  <si>
    <t>Vxx_swrl_psn_ofs_clos_frst</t>
  </si>
  <si>
    <t>Vxx_swrl_psn_ofs_clos_last</t>
  </si>
  <si>
    <t>Vxx_swrl_psn_ofs_open_frst</t>
  </si>
  <si>
    <t>Vxx_swrl_psn_ofs_open_last</t>
  </si>
  <si>
    <t>Vxx_swrl_psn_rel</t>
  </si>
  <si>
    <t>Vxx_swrl_psn_sp_cmd</t>
  </si>
  <si>
    <t>Vxx_swrl_pwm</t>
  </si>
  <si>
    <t>Vxx_swrl_sens_pws</t>
  </si>
  <si>
    <t>Vbx_swrl_psn_sp</t>
  </si>
  <si>
    <t>Vxx_ctr_swrl_ofs_open_frst</t>
  </si>
  <si>
    <t>Vbx_egr_hp_mod_sta</t>
  </si>
  <si>
    <t>Vbx_egr_lp_mod_sta</t>
  </si>
  <si>
    <t>Vxx_lpev_psn_sp_1</t>
  </si>
  <si>
    <t>Vxx_et_last_ana_psn</t>
  </si>
  <si>
    <t>Vxx_swrl_psn_sp_1</t>
  </si>
  <si>
    <t>Vxx_swrl_last_ana_psn</t>
  </si>
  <si>
    <t>Vxx_lpev_last_ana_psn</t>
  </si>
  <si>
    <t>Vxx_et_psn_sp</t>
  </si>
  <si>
    <t>$25A0</t>
  </si>
  <si>
    <t>DIDs supportés dans la plage [$25A1 - $25C0]</t>
  </si>
  <si>
    <t>DIDs supported in range [$25A1 - $25C0]</t>
  </si>
  <si>
    <t>Vbx_act_dgtc_spd_req_lght</t>
  </si>
  <si>
    <t>Vtx_pft_asd_chg_rgn</t>
  </si>
  <si>
    <t>Vxx_pft_nr_rgn_sta</t>
  </si>
  <si>
    <t>Vxx_pft_nr_rgn_susp</t>
  </si>
  <si>
    <t>Vxx_pft_nr_rgn_low_efy</t>
  </si>
  <si>
    <t>Vtx_pft_asd_eng_sp_chg_rgn</t>
  </si>
  <si>
    <t>Vxx_pft_nr_rgn_h_efy</t>
  </si>
  <si>
    <t>Vxx_asd_prct_dist_hway</t>
  </si>
  <si>
    <t>Vxx_asd_prct_dist_road</t>
  </si>
  <si>
    <t>Vxx_asd_prct_dist_urb</t>
  </si>
  <si>
    <t>Vxx_asd_nr_driv_sta</t>
  </si>
  <si>
    <t>Vxx_asd_nr_vs_nul</t>
  </si>
  <si>
    <t>Vxx_pft_asd_dist_chg_rgn_old</t>
  </si>
  <si>
    <t>Vbx_pft_dirt_lkg_asd_rgn_ena</t>
  </si>
  <si>
    <t>Vbx_pft_asd_rgn_forc</t>
  </si>
  <si>
    <t>$25B1</t>
  </si>
  <si>
    <t>Temps absolu depuis le premier ignition</t>
  </si>
  <si>
    <t>Absolute time since the first ignition</t>
  </si>
  <si>
    <t>Vxx_mux_vh_t</t>
  </si>
  <si>
    <t>Time minute</t>
  </si>
  <si>
    <t>min</t>
  </si>
  <si>
    <t>$25B2</t>
  </si>
  <si>
    <t>Etat du bouton I-con</t>
  </si>
  <si>
    <t>Drive mode switch status detection</t>
  </si>
  <si>
    <t>Vsx_driv_mod_stt_det</t>
  </si>
  <si>
    <t>Vxx_pft_asd_run_cdn</t>
  </si>
  <si>
    <t>Vsx_pft_asd_run_stt</t>
  </si>
  <si>
    <t>Vbx_pft_dirt_lkg_asd_run_ena</t>
  </si>
  <si>
    <t>Vxx_pft_fail_vh_dist_frz</t>
  </si>
  <si>
    <t>Vxx_pft_dgn_ms_sim</t>
  </si>
  <si>
    <t>Vxx_pft_utp_ofs</t>
  </si>
  <si>
    <t>$25B9</t>
  </si>
  <si>
    <t>Pression huile mesurée</t>
  </si>
  <si>
    <t>Oil pressure mesured</t>
  </si>
  <si>
    <t>Vxx_poil</t>
  </si>
  <si>
    <t>Pressure 5</t>
  </si>
  <si>
    <t>$25BA</t>
  </si>
  <si>
    <t>Temps absolue du véhicule (2 premiers octet, poids faible, de Vxx_vh_t)</t>
  </si>
  <si>
    <t>Vehicle absolute time (2 bytes, LSB, of Vxx_vh_t)</t>
  </si>
  <si>
    <t>Vxx_vh_t_1</t>
  </si>
  <si>
    <t>$25BB</t>
  </si>
  <si>
    <t>Temps absolue du véhicule (3ème octet, poids fort, de Vxx_vh_t)</t>
  </si>
  <si>
    <t>Vehicle second  absolute time (3rd byte, MSB of Vxx_vh_t)</t>
  </si>
  <si>
    <t>Vxx_vh_t_2</t>
  </si>
  <si>
    <t>$25BC</t>
  </si>
  <si>
    <t>Valeur maximale du compteur blow-by du dernier démarrage</t>
  </si>
  <si>
    <t>Max blow-by counter value of last start</t>
  </si>
  <si>
    <t>Vxx_blow_ctr_max_mem</t>
  </si>
  <si>
    <t>$25BD</t>
  </si>
  <si>
    <t>Valeur de la pente</t>
  </si>
  <si>
    <t>Road slope value</t>
  </si>
  <si>
    <t>Vxx_road_slop</t>
  </si>
  <si>
    <t>Percentage - Res12</t>
  </si>
  <si>
    <t>$25BF</t>
  </si>
  <si>
    <t>Request for starter relay 1</t>
  </si>
  <si>
    <t>Vbx_star_rly1_req</t>
  </si>
  <si>
    <t>0: Opened
1: Closed</t>
  </si>
  <si>
    <t>$25C0</t>
  </si>
  <si>
    <t>DIDs supportés dans la plage [$25C1 - $25E0]</t>
  </si>
  <si>
    <t>DIDs supported in range [$25C1 - $25E0]</t>
  </si>
  <si>
    <t>$25C1</t>
  </si>
  <si>
    <t>Commande de tension envoyée au pont en H</t>
  </si>
  <si>
    <t>Voltage setpoint given to the H bridge</t>
  </si>
  <si>
    <t>Vxx_ewg_v_sp_cor_lim</t>
  </si>
  <si>
    <t>$25C2</t>
  </si>
  <si>
    <t>Tension d'alimentation du capteur de la wastegate électrique.</t>
  </si>
  <si>
    <t>Voltage supplied to the Electro-motorized Wastegate sensor.</t>
  </si>
  <si>
    <t>Vxx_ewg_sens_pws</t>
  </si>
  <si>
    <t>$25C3</t>
  </si>
  <si>
    <t>Commande de RCO envoyée au pont en H</t>
  </si>
  <si>
    <t>PWM command asked to the Hbridge.</t>
  </si>
  <si>
    <t>Vxx_ewg_pwm</t>
  </si>
  <si>
    <t>$25C4</t>
  </si>
  <si>
    <t>Consigne de position absolue envoyée au régulateur RST</t>
  </si>
  <si>
    <t>Absolute position setpoint really given to the RST controller.</t>
  </si>
  <si>
    <t>Vxx_ewg_psn_sp_reg_1</t>
  </si>
  <si>
    <t>$25C5</t>
  </si>
  <si>
    <t>Consigne de position utilisée par le monitoring</t>
  </si>
  <si>
    <t>Position setpoint used by the monitoring system</t>
  </si>
  <si>
    <t>Vxx_ewg_psn_sp_1</t>
  </si>
  <si>
    <t>$25C6</t>
  </si>
  <si>
    <t>Position relative par rapport à la butée fermée de la wastegate électrique</t>
  </si>
  <si>
    <t>Electrical wastegate position relative to the closed thrust</t>
  </si>
  <si>
    <t>Vxx_ewg_psn_rel</t>
  </si>
  <si>
    <t>$25C7</t>
  </si>
  <si>
    <t>Valeur courante de la butée ouverte en dernier apprentissage. Stocké en EEPROM</t>
  </si>
  <si>
    <t>Current value of the last open thrust position learnt.</t>
  </si>
  <si>
    <t>Vxx_ewg_psn_ofs_open_last</t>
  </si>
  <si>
    <t>$25C8</t>
  </si>
  <si>
    <t>Valeur courante de la butée ouverte en 1er apprentissage. Stocké en EEPROM</t>
  </si>
  <si>
    <t>Current value of the first open thrust position learnt.</t>
  </si>
  <si>
    <t>Vxx_ewg_psn_ofs_open_frst</t>
  </si>
  <si>
    <t>$25C9</t>
  </si>
  <si>
    <t>Valeur courante de la butée ouverte utilisée par le régulateur</t>
  </si>
  <si>
    <t>Current value of the open thrust position used by the regulation system.</t>
  </si>
  <si>
    <t>Vxx_ewg_psn_ofs_open</t>
  </si>
  <si>
    <t>$25CA</t>
  </si>
  <si>
    <t>Valeur courante de la butée fermée en dernier apprentissage. Stocké en EEPROM</t>
  </si>
  <si>
    <t>Current value of the last closed thrust position learnt.</t>
  </si>
  <si>
    <t>Vxx_ewg_psn_ofs_clos_last</t>
  </si>
  <si>
    <t>$25CB</t>
  </si>
  <si>
    <t>Valeur courante de la butée fermée en 1er apprentissage. Stocké en EEPROM</t>
  </si>
  <si>
    <t>Current value of the first closed thrust position learnt.</t>
  </si>
  <si>
    <t>Vxx_ewg_psn_ofs_clos_frst</t>
  </si>
  <si>
    <t>$25CC</t>
  </si>
  <si>
    <t>Valeur courante de la butée fermée utilisée par le régulateur</t>
  </si>
  <si>
    <t>Current value of the closed thrust position used by the regulation system.</t>
  </si>
  <si>
    <t>Vxx_ewg_psn_ofs_clos</t>
  </si>
  <si>
    <t>$25CD</t>
  </si>
  <si>
    <t>Dernière valeur analogique mesurée sur le capteur de position de la wastegate électrique.</t>
  </si>
  <si>
    <t>Last measured analogic value of the Electro-motorized Wastegate position</t>
  </si>
  <si>
    <t>Vxx_ewg_last_ana_psn</t>
  </si>
  <si>
    <t>$25CE</t>
  </si>
  <si>
    <t>Position absolue de la wastegate électrique en pourcentage de tension d'alimentation du capteur.</t>
  </si>
  <si>
    <t>Electro-motorized Wastegate absolute position in percent of the sensor supply voltage.</t>
  </si>
  <si>
    <t>Vxx_ewg_abs_psn</t>
  </si>
  <si>
    <t>$25CF</t>
  </si>
  <si>
    <t>Nombre de défauts de plausibilité de 1er apprentissage (butée ouverte) enregistrés sur des cycles de roulage consécutifs. Valeur stockée en EEPROM</t>
  </si>
  <si>
    <t>Number of first offset learning failures noticed on successive driving cycles (open thrust). Stored in EEPROM</t>
  </si>
  <si>
    <t>Vxx_dfctr_ewg_ofs_open_frst</t>
  </si>
  <si>
    <t>$25D0</t>
  </si>
  <si>
    <t>Nombre de défauts de plausibilité de 1er apprentissage (butée fermée) enregistrés sur des cycles de roulage consécutifs. Valeur stockée en EEPROM</t>
  </si>
  <si>
    <t>Number of first offset learning failures noticed on successive driving cycles (closed thrust). Stored in EEPROM</t>
  </si>
  <si>
    <t>Vxx_dfctr_ewg_ofs_clos_frst</t>
  </si>
  <si>
    <t>$25D1</t>
  </si>
  <si>
    <t>Nombre de défauts de butée fermée encrassée enregistrés sur des cycles de roulage consécutifs. Valeur stockée en EEPROM</t>
  </si>
  <si>
    <t>Number of dirty closed thrust failures noticed on successive driving cycles. Stored in EEPROM</t>
  </si>
  <si>
    <t>Vxx_dfctr_ewg_dirt_clos</t>
  </si>
  <si>
    <t>$25D2</t>
  </si>
  <si>
    <t>Indique que le 1er apprentissage de la butée ouverte a été effectué. Si 1, l'apprentissage a été effectué</t>
  </si>
  <si>
    <t>Indicates that the first learning of the open pos. has been done. If 1, learning is done.</t>
  </si>
  <si>
    <t>Vbx_ewg_ofs_open_frst_2</t>
  </si>
  <si>
    <t>$25D3</t>
  </si>
  <si>
    <t>Indique que le 1er apprentissage de la butée fermée a été effectué. Si 1, l'apprentissage a été effectué</t>
  </si>
  <si>
    <t>Indicates that the first learning of the closed pos. has been done. If 1, learning is done.</t>
  </si>
  <si>
    <t>Vbx_ewg_ofs_clos_frst_2</t>
  </si>
  <si>
    <t>$25D4</t>
  </si>
  <si>
    <t>Consigne volets pilotés</t>
  </si>
  <si>
    <t xml:space="preserve">air flaps PWM command  </t>
  </si>
  <si>
    <t>Vxx_air_flap_pwm</t>
  </si>
  <si>
    <t>$25D5</t>
  </si>
  <si>
    <t>Critère de diagnostic du catalyseur</t>
  </si>
  <si>
    <t>Catalyst diagnosis criteria</t>
  </si>
  <si>
    <t>Vxx_cat_osc</t>
  </si>
  <si>
    <t>Pound Mole 1</t>
  </si>
  <si>
    <t>mmol</t>
  </si>
  <si>
    <t>$25D6</t>
  </si>
  <si>
    <t>Requette de circulation du liquide de refroidissement</t>
  </si>
  <si>
    <t>Circulation request of the coolant for engine</t>
  </si>
  <si>
    <t>Vbx_cool_req</t>
  </si>
  <si>
    <t>0:No Cooling request
1:Cooling request</t>
  </si>
  <si>
    <t>Vsx_raw_sens_fco_vlv_psn</t>
  </si>
  <si>
    <t>$25D8</t>
  </si>
  <si>
    <t>Activation du by-pass pour commander les volets pilotés</t>
  </si>
  <si>
    <t>By-pass activation for Air flaps command</t>
  </si>
  <si>
    <t>Vbx_air_flap_asd_byp</t>
  </si>
  <si>
    <t>0: By-pass not activated
1: By-pass activated</t>
  </si>
  <si>
    <t>$25D9</t>
  </si>
  <si>
    <t>Valeur de commande des volets pilotés</t>
  </si>
  <si>
    <t>Air flaps command value</t>
  </si>
  <si>
    <t>Vxx_air_flap_asd_val</t>
  </si>
  <si>
    <t>$25E0</t>
  </si>
  <si>
    <t>DIDs supportés dans la plage [$25E1 - $2600]</t>
  </si>
  <si>
    <t>DIDs supported in range [$25E1-$2600]</t>
  </si>
  <si>
    <t>$2600</t>
  </si>
  <si>
    <t>DIDs supportés dans la plage [$2601 - $2620]</t>
  </si>
  <si>
    <t>DIDs supported in range [$2601-$2620]</t>
  </si>
  <si>
    <t>$2620</t>
  </si>
  <si>
    <t>DIDs supportés dans la plage [$2621 - $2640]</t>
  </si>
  <si>
    <t>DIDs supported in range [$2621 - $2640]</t>
  </si>
  <si>
    <t>$2800</t>
  </si>
  <si>
    <t>DIDs supportés dans la plage [$2801 - $2820]</t>
  </si>
  <si>
    <t>DIDs supported in range [$2801 - $2820]</t>
  </si>
  <si>
    <t>Vxx_rail_prs</t>
  </si>
  <si>
    <t>Vxx_rps_rail_prs_sp</t>
  </si>
  <si>
    <t>Vxx_efv_ti</t>
  </si>
  <si>
    <t>Vxx_tqi_fim_tot</t>
  </si>
  <si>
    <t>Ignition advance</t>
  </si>
  <si>
    <t>Vxx_iga_appl</t>
  </si>
  <si>
    <t>Angle - Crankshaft 2</t>
  </si>
  <si>
    <t>Vxx_fms_adv</t>
  </si>
  <si>
    <t>Vxx_fms_fim_main</t>
  </si>
  <si>
    <t>Vxx_fms_fp1</t>
  </si>
  <si>
    <t>Vxx_fms_fp2</t>
  </si>
  <si>
    <t>Vxx_fms_faf</t>
  </si>
  <si>
    <t>Vxx_fms_fpo</t>
  </si>
  <si>
    <t>Vxx_fms_flp</t>
  </si>
  <si>
    <t>Vxx_fms_tp1</t>
  </si>
  <si>
    <t>Vxx_fms_tp2</t>
  </si>
  <si>
    <t>Vxx_fms_taf</t>
  </si>
  <si>
    <t>Vxx_fms_tpo</t>
  </si>
  <si>
    <t>mA</t>
  </si>
  <si>
    <t>Fuel low level</t>
  </si>
  <si>
    <t>Vbx_min_fuel</t>
  </si>
  <si>
    <t>0:ok
1:low</t>
  </si>
  <si>
    <t>Gas pump command state</t>
  </si>
  <si>
    <t>Vbx_gas_pump_rly_cmd</t>
  </si>
  <si>
    <t>$2820</t>
  </si>
  <si>
    <t>DIDs supportés dans la plage [$2821 - $2840]</t>
  </si>
  <si>
    <t>DIDs supported in range [$2821 - $2840]</t>
  </si>
  <si>
    <t>Canister drain valve command</t>
  </si>
  <si>
    <t>Vxx_cp_pwm_appl</t>
  </si>
  <si>
    <t>Vbx_wup_cmd</t>
  </si>
  <si>
    <t>Vbx_wup_req</t>
  </si>
  <si>
    <t>Vxx_pft_efi_pwm_prct</t>
  </si>
  <si>
    <t>Vbx_pft_efi_pump_cmd</t>
  </si>
  <si>
    <t>Vtp_fim_cor_ol_01</t>
  </si>
  <si>
    <t>Vtp_fim_cor_ol_02</t>
  </si>
  <si>
    <t>Vtp_fim_cor_ol_03</t>
  </si>
  <si>
    <t>Vtp_fim_cor_ol_04</t>
  </si>
  <si>
    <t>Vtp_fim_cor_ol_05</t>
  </si>
  <si>
    <t>Vtp_fim_cor_ol_06</t>
  </si>
  <si>
    <t>Vtp_fim_cor_ol_07</t>
  </si>
  <si>
    <t>Vtp_fim_cor_ol_08</t>
  </si>
  <si>
    <t>$283F</t>
  </si>
  <si>
    <t>Critère de diagnostic Fuel System (dérive totale de la boucle de richesse)</t>
  </si>
  <si>
    <t>Fuel System diagnosis criterion (global deviation of richness closed loop control)</t>
  </si>
  <si>
    <t>Vxx_fsys_dev_crit</t>
  </si>
  <si>
    <t>Ratio 8</t>
  </si>
  <si>
    <t>$2840</t>
  </si>
  <si>
    <t>DIDs supportés dans la plage [$2841 - $2860]</t>
  </si>
  <si>
    <t>DIDs supported in range [$2841 - $2860]</t>
  </si>
  <si>
    <t>$2841</t>
  </si>
  <si>
    <t>Compteur de ratés de combustion - cylindre 1</t>
  </si>
  <si>
    <t>Misfire counter - cylinder 1</t>
  </si>
  <si>
    <t>Vxx_mis_nr_cyl1</t>
  </si>
  <si>
    <t>$2842</t>
  </si>
  <si>
    <t>Compteur de ratés de combustion - cylindre 2</t>
  </si>
  <si>
    <t>Misfire counter - cylinder 2</t>
  </si>
  <si>
    <t>Vxx_mis_nr_cyl2</t>
  </si>
  <si>
    <t>$2843</t>
  </si>
  <si>
    <t>Compteur de ratés de combustion - cylindre 3</t>
  </si>
  <si>
    <t>Misfire counter - cylinder 3</t>
  </si>
  <si>
    <t>Vxx_mis_nr_cyl3</t>
  </si>
  <si>
    <t>$2844</t>
  </si>
  <si>
    <t>Compteur de ratés de combustion - cylindre 4</t>
  </si>
  <si>
    <t>Misfire counter - cylinder 4</t>
  </si>
  <si>
    <t>Vxx_mis_nr_cyl4</t>
  </si>
  <si>
    <t>$2847</t>
  </si>
  <si>
    <t>Compteur de détection de cliquetis - cylindre 1</t>
  </si>
  <si>
    <t>Knock counter detection - cylinder 1</t>
  </si>
  <si>
    <t>Vxx_knk_ctr_cyl_1</t>
  </si>
  <si>
    <t>$2848</t>
  </si>
  <si>
    <t>Compteur de détection de cliquetis - cylindre 2</t>
  </si>
  <si>
    <t>Knock counter detection - cylinder 2</t>
  </si>
  <si>
    <t>Vxx_knk_ctr_cyl_2</t>
  </si>
  <si>
    <t>$2849</t>
  </si>
  <si>
    <t>Compteur de détection de cliquetis - cylindre 3</t>
  </si>
  <si>
    <t>Knock counter detection - cylinder 3</t>
  </si>
  <si>
    <t>Vxx_knk_ctr_cyl_3</t>
  </si>
  <si>
    <t>$284A</t>
  </si>
  <si>
    <t>Compteur de détection de cliquetis - cylindre 4</t>
  </si>
  <si>
    <t>Knock counter detection - cylinder 4</t>
  </si>
  <si>
    <t>Vxx_knk_ctr_cyl_4</t>
  </si>
  <si>
    <t>$284D</t>
  </si>
  <si>
    <t>Bruit cliquetis moyen</t>
  </si>
  <si>
    <t>Mean knock noise</t>
  </si>
  <si>
    <t>Vxx_mv_knk</t>
  </si>
  <si>
    <t>Richness regulation status</t>
  </si>
  <si>
    <t>Vsx_rich_stt</t>
  </si>
  <si>
    <t>1:starting mode
2:open loop mode
4:full load mode
8:before closed loop mode
16:closed loop mode
32:Richness state machine is in obd mode</t>
  </si>
  <si>
    <t>$2850</t>
  </si>
  <si>
    <t>Correction de la boucle de richesse</t>
  </si>
  <si>
    <t>Richness regulation correction</t>
  </si>
  <si>
    <t>Vxx_mv_cl_ti_fac</t>
  </si>
  <si>
    <t>Percentage - High Res offset 2</t>
  </si>
  <si>
    <t>$2851</t>
  </si>
  <si>
    <t>Gain d'adaptation de richesse</t>
  </si>
  <si>
    <t>Richness adaptation factor</t>
  </si>
  <si>
    <t>Vxx_mv_ti_ad_fac</t>
  </si>
  <si>
    <t>Adaptation - Factor</t>
  </si>
  <si>
    <t>$2852</t>
  </si>
  <si>
    <t>Offset d'adaptation de richesse</t>
  </si>
  <si>
    <t>Richness adaptation offset</t>
  </si>
  <si>
    <t>Vxx_mv_ti_ad_ofs</t>
  </si>
  <si>
    <t>Vxx_inj1_appl_ti1</t>
  </si>
  <si>
    <t>Vxx_inj2_appl_ti1</t>
  </si>
  <si>
    <t>Vxx_inj3_appl_ti1</t>
  </si>
  <si>
    <t>Vxx_inj4_appl_ti1</t>
  </si>
  <si>
    <t>Vxx_inj1_open_angl1</t>
  </si>
  <si>
    <t>[0 - 765]</t>
  </si>
  <si>
    <t>Vxx_inj2_open_angl1</t>
  </si>
  <si>
    <t>Vxx_inj3_open_angl1</t>
  </si>
  <si>
    <t>Vxx_inj4_open_angl1</t>
  </si>
  <si>
    <t>$285E</t>
  </si>
  <si>
    <t>$285F</t>
  </si>
  <si>
    <t>Valeur max correction lente avance cliquetis</t>
  </si>
  <si>
    <t>Maximum ignition timing correction of the slow loop for all the cylinders</t>
  </si>
  <si>
    <t>Vxx_knk_slow_cor_max_iga</t>
  </si>
  <si>
    <t>Angle - Crankshaft 3</t>
  </si>
  <si>
    <t>L'offset d'adaptation pour le temps d'injection</t>
  </si>
  <si>
    <t>Adaptation offset on injection time</t>
  </si>
  <si>
    <t>Vxx_ti_ad_ofs</t>
  </si>
  <si>
    <t>$2860</t>
  </si>
  <si>
    <t>DIDs supportés dans la plage [$2861 - $2880]</t>
  </si>
  <si>
    <t>DIDs supported in range [$2861 - $2880]</t>
  </si>
  <si>
    <t>$2861</t>
  </si>
  <si>
    <t>Etat de l'amorçage de la pompe à essence</t>
  </si>
  <si>
    <t>Gas pump priming state</t>
  </si>
  <si>
    <t>Vbx_sta_gas_pump</t>
  </si>
  <si>
    <t>$2862</t>
  </si>
  <si>
    <t>Amorçage de la pompe à essence fait</t>
  </si>
  <si>
    <t>Gas pump priming done</t>
  </si>
  <si>
    <t>Vbx_mem_sta_gas_pump</t>
  </si>
  <si>
    <t>$2863</t>
  </si>
  <si>
    <t>Vide minimum comparé à l'initial linéaire</t>
  </si>
  <si>
    <t>Minimum gap compared to the initial linear</t>
  </si>
  <si>
    <t>Vtd_min_ti_b</t>
  </si>
  <si>
    <t>$2864</t>
  </si>
  <si>
    <t>Vide maximum comparé à l'initial linéaire</t>
  </si>
  <si>
    <t>Maximum gap compared to the initial linear</t>
  </si>
  <si>
    <t>Vtd_max_ti_b</t>
  </si>
  <si>
    <t>Vtd_ti_ad1_zon</t>
  </si>
  <si>
    <t>$2866</t>
  </si>
  <si>
    <t>4 des 5 zones véhicule étudiées</t>
  </si>
  <si>
    <t>4 of the 5 zones engine learned</t>
  </si>
  <si>
    <t>Vbx_ti_ad4_zon</t>
  </si>
  <si>
    <t>$2867</t>
  </si>
  <si>
    <t>Compteur d'apprentissage pour adapter la méthode des moindre carrés</t>
  </si>
  <si>
    <t>Learning counter to adaptive least square method</t>
  </si>
  <si>
    <t>Vxx_mv_ad_lsm_ctr</t>
  </si>
  <si>
    <t>Fuel wear estimation</t>
  </si>
  <si>
    <t>Vxx_efi_purg_fwe</t>
  </si>
  <si>
    <t>Vxx_inj1_appl_ti2</t>
  </si>
  <si>
    <t>Vxx_inj2_appl_ti2</t>
  </si>
  <si>
    <t>Vxx_inj3_appl_ti2</t>
  </si>
  <si>
    <t>Vxx_inj4_appl_ti2</t>
  </si>
  <si>
    <t>Vxx_inj1_open_angl2</t>
  </si>
  <si>
    <t>Vxx_inj2_open_angl2</t>
  </si>
  <si>
    <t>Vxx_inj3_open_angl2</t>
  </si>
  <si>
    <t>Vxx_inj4_open_angl2</t>
  </si>
  <si>
    <t>$2871</t>
  </si>
  <si>
    <t>Commande RCO du Thermostat piloté</t>
  </si>
  <si>
    <t>Piloted thermostat PWM command</t>
  </si>
  <si>
    <t>Vxx_tsta_pwm_appl</t>
  </si>
  <si>
    <t>$2872</t>
  </si>
  <si>
    <t>Facteur correctif fonction de la quantité de flex-fuel</t>
  </si>
  <si>
    <t>Corrective factor depending on exotic fuel quantity. For injection time</t>
  </si>
  <si>
    <t>Vxx_ti_fuel_typ_rat</t>
  </si>
  <si>
    <t>$2873</t>
  </si>
  <si>
    <t>ALFACL moyen corrigé pour le diagnostic du circuit d'essence</t>
  </si>
  <si>
    <t>Corrected average ALFACL for memorized fuel system diagnostic</t>
  </si>
  <si>
    <t>Sxx_fsys_cor_ti_fac</t>
  </si>
  <si>
    <t>Adaptadion factor - offset</t>
  </si>
  <si>
    <t>$2874</t>
  </si>
  <si>
    <t>Compteur Misfire</t>
  </si>
  <si>
    <t>Misfire counter</t>
  </si>
  <si>
    <t>Sxx_mis_ctr</t>
  </si>
  <si>
    <t>$2875</t>
  </si>
  <si>
    <t>Statut sur la raison du refus du contrôle externe</t>
  </si>
  <si>
    <t>External controls denial status flags</t>
  </si>
  <si>
    <t>Vxx_ext_ctrl_test_sf</t>
  </si>
  <si>
    <t>Carrier16</t>
  </si>
  <si>
    <t>bit 0:  MGB not in neutral position OR other kind of transmission neither in park nor in neutral position
bit 1:  Ignition in OFF position
bit 2:  Pressed accelerator pedal
bit 3:  Non-null vehicle speed / Unavailable vehicle speed
bit 4: Stop and Start not OFF
bit 5: Engine overspeed
bit 6: Turbocharger/Manifold overpressure
bit 7: Temperature before turbine too high
bit 8: Excessive rail pressure
bit 9: Manifold overpressure
bit 10: Excessive coolant temperature
bit 11: brake pedal pressed
bit 12: reserved for futur use
bit 13: reserved for futur use
bit 14: reserved for futur use
bit 15: reserved for futur use</t>
  </si>
  <si>
    <t>Vbx_pft_efi_sldv_cmd</t>
  </si>
  <si>
    <t>Vxx_efi_purg_ff</t>
  </si>
  <si>
    <t>Vbx_sfty_supl_inj_nok_aftr_rst</t>
  </si>
  <si>
    <t>$287B</t>
  </si>
  <si>
    <t>Taux d’alcool dans le carburant</t>
  </si>
  <si>
    <t>Final alcohol adaptive</t>
  </si>
  <si>
    <t>Vxx_ti_alco_cor</t>
  </si>
  <si>
    <t>$287C</t>
  </si>
  <si>
    <t>Valeur du comteur des stratégies d’adaptation de richesse</t>
  </si>
  <si>
    <t>Current value of the counter of slow alcohol adaptive computing phases</t>
  </si>
  <si>
    <t>Vxx_alco_ad_ctr</t>
  </si>
  <si>
    <t>$287D</t>
  </si>
  <si>
    <t>Valeur de la borne basse du taux d’alcool</t>
  </si>
  <si>
    <t>Low limit of the adaptive</t>
  </si>
  <si>
    <t>Vxx_ti_alco_cor_l</t>
  </si>
  <si>
    <t>$287E</t>
  </si>
  <si>
    <t>Valeur de la borne Haute du taux d’alcool</t>
  </si>
  <si>
    <t>High limit of the adaptive</t>
  </si>
  <si>
    <t>Vxx_ti_alco_cor_h</t>
  </si>
  <si>
    <t>$287F</t>
  </si>
  <si>
    <t>Valeur mémorisée du niveau jauge</t>
  </si>
  <si>
    <t>Memorized variable of the fuel level</t>
  </si>
  <si>
    <t>Vxx_fuel_lvl_mem</t>
  </si>
  <si>
    <t>Volume (litre)</t>
  </si>
  <si>
    <t>$2880</t>
  </si>
  <si>
    <t>DIDs supportés dans la plage [$2881 - $28A0]</t>
  </si>
  <si>
    <t>DIDs supported in range [$2881 - $28A0]</t>
  </si>
  <si>
    <t>$2881</t>
  </si>
  <si>
    <t>Alcohol rate for the after sell</t>
  </si>
  <si>
    <t>Vxx_alco_rat</t>
  </si>
  <si>
    <t>Vbx_fuel_pump_rly_cmd</t>
  </si>
  <si>
    <t>$2884</t>
  </si>
  <si>
    <t>Niveau mini du réservoir additionnel détecté</t>
  </si>
  <si>
    <t>Minimum level of the additional fuel tank detected</t>
  </si>
  <si>
    <t>Vbx_min_fuel2</t>
  </si>
  <si>
    <t>0: non detected
1: detected</t>
  </si>
  <si>
    <t>Vbx_frst_act_fuel_pump</t>
  </si>
  <si>
    <t>Vxx_mux_efp_fbk_pwm</t>
  </si>
  <si>
    <t>Percentage - Res11</t>
  </si>
  <si>
    <t>$2887</t>
  </si>
  <si>
    <t>le rapport cyclique d ouverture de la commande pompe carburant basse pression</t>
  </si>
  <si>
    <t>PWM of fuel pump actuator</t>
  </si>
  <si>
    <t>Vxx_fuel_pump_cmd_pwm</t>
  </si>
  <si>
    <t>$2888</t>
  </si>
  <si>
    <t>RCO de la ligne de retour d'état du PCU</t>
  </si>
  <si>
    <t>PCU pwm feedback</t>
  </si>
  <si>
    <t>Vxx_efp_fbk_pwm</t>
  </si>
  <si>
    <t>Vxx_raw_sens_fuel_prs</t>
  </si>
  <si>
    <t>$288A</t>
  </si>
  <si>
    <t>Type de defaut renvoyé par le PCU</t>
  </si>
  <si>
    <t>Default type sent by PCU</t>
  </si>
  <si>
    <t>Vsx_fuel_pump_diag</t>
  </si>
  <si>
    <t>Vbx_fuel_heat_cmd_rly</t>
  </si>
  <si>
    <t>$288C</t>
  </si>
  <si>
    <t>Valeur actuelle du délai avant que la stratégie premier démarrage ne stoppe</t>
  </si>
  <si>
    <t>Current delay value before the first start strategy in GDI configuration stops</t>
  </si>
  <si>
    <t>Vxx_gdi_sta_eng_dly</t>
  </si>
  <si>
    <t>655,35</t>
  </si>
  <si>
    <t>Vtd_min_ti_b_2</t>
  </si>
  <si>
    <t>Vtd_max_ti_b_2</t>
  </si>
  <si>
    <t>$288F</t>
  </si>
  <si>
    <t>Requête d'activation de la séquence de diagnostic usine mastervac (au 1er réveil calculateur)</t>
  </si>
  <si>
    <t>Activation request of mastervac factory diagnostic sequence (at first power supply of ECU)</t>
  </si>
  <si>
    <t>Vbx_mvac_prs_swi_frst_pws_on</t>
  </si>
  <si>
    <t>0: no request  
1: request</t>
  </si>
  <si>
    <t>$2890</t>
  </si>
  <si>
    <t>Etat du mano-contact du mastervac</t>
  </si>
  <si>
    <t>Mastervac pressure switch state</t>
  </si>
  <si>
    <t>Vbx_mvac_prs_swi_l_dp</t>
  </si>
  <si>
    <t xml:space="preserve">0:  sufficient pressure difference state
1:  Insufficient pressure difference state </t>
  </si>
  <si>
    <t>Vbx_mvac_pump_on</t>
  </si>
  <si>
    <t>Vxx_mvac_pump_run_tot_t</t>
  </si>
  <si>
    <t>$2893</t>
  </si>
  <si>
    <t>Mastervac pressure received on CAN</t>
  </si>
  <si>
    <t>Vxx_mux_mvac_dp</t>
  </si>
  <si>
    <t>Pressure 6</t>
  </si>
  <si>
    <t>kPa</t>
  </si>
  <si>
    <t>$2894</t>
  </si>
  <si>
    <t>Mastervac vacuum pressure sensor voltage read by ECM</t>
  </si>
  <si>
    <t>Vxx_wf_mvac_v</t>
  </si>
  <si>
    <t>Vxx_fms_wish_tp3</t>
  </si>
  <si>
    <t>Vxx_fms_wish_tp4</t>
  </si>
  <si>
    <t>$2897</t>
  </si>
  <si>
    <t>Turbo water pump configuration boolean</t>
  </si>
  <si>
    <t>Vbx_tcr_wpmp_cfm</t>
  </si>
  <si>
    <t>0: Turbo water pump absent
1: Turbo water pump present</t>
  </si>
  <si>
    <t>$28A0</t>
  </si>
  <si>
    <t>DIDs supportés dans la plage [$28A1 - $28C0]</t>
  </si>
  <si>
    <t>DIDs supported in range [$28A1 - $28C0]</t>
  </si>
  <si>
    <t>$28A1</t>
  </si>
  <si>
    <t>Avance injection "splité"</t>
  </si>
  <si>
    <t>Cloture advance of split injection</t>
  </si>
  <si>
    <t>Vxx_gdi_inj_clos_angl_fms</t>
  </si>
  <si>
    <t>Angle - Crankshaft 5</t>
  </si>
  <si>
    <t>$28A2</t>
  </si>
  <si>
    <t>Avance injection principale</t>
  </si>
  <si>
    <t>Cloture advance of main injection in regulation mode</t>
  </si>
  <si>
    <t>Vxx_gdi_inj_clos_angl_nom</t>
  </si>
  <si>
    <t>$28A3</t>
  </si>
  <si>
    <t>Masse a injecter pour le pulse 1 du cylindre 1</t>
  </si>
  <si>
    <t>Mass to be injected on cylinder 1 on pulse 1 of injection</t>
  </si>
  <si>
    <t>Vxx_cyl1_fim1</t>
  </si>
  <si>
    <t>$28A4</t>
  </si>
  <si>
    <t>Masse a injecter pour le pulse 2 du cylindre 1</t>
  </si>
  <si>
    <t>Mass to be injected on cylinder 1 on pulse 2 of injection</t>
  </si>
  <si>
    <t>Vxx_cyl1_fim2</t>
  </si>
  <si>
    <t>$28A5</t>
  </si>
  <si>
    <t>Masse a injecter pour le pulse 1 du cylindre 2</t>
  </si>
  <si>
    <t>Mass to be injected on cylinder 2 on pulse 1 of injection</t>
  </si>
  <si>
    <t>Vxx_cyl2_fim1</t>
  </si>
  <si>
    <t>$28A6</t>
  </si>
  <si>
    <t>Masse a injecter pour le pulse 2 du cylindre 2</t>
  </si>
  <si>
    <t>Mass to be injected on cylinder 2 on pulse 2 of injection</t>
  </si>
  <si>
    <t>Vxx_cyl2_fim2</t>
  </si>
  <si>
    <t>$28A7</t>
  </si>
  <si>
    <t>Masse a injecter pour le pulse 1 du cylindre 3</t>
  </si>
  <si>
    <t>Mass to be injected on cylinder 3 on pulse 1 of injection</t>
  </si>
  <si>
    <t>Vxx_cyl3_fim1</t>
  </si>
  <si>
    <t>$28A8</t>
  </si>
  <si>
    <t>Masse a injecter pour le pulse 2 du cylindre 3</t>
  </si>
  <si>
    <t>Mass to be injected on cylinder 3 on pulse 2 of injection</t>
  </si>
  <si>
    <t>Vxx_cyl3_fim2</t>
  </si>
  <si>
    <t>$28A9</t>
  </si>
  <si>
    <t>Masse a injecter pour le pulse 1 du cylindre 4</t>
  </si>
  <si>
    <t>Mass to be injected on cylinder 4 on pulse 1 of injection</t>
  </si>
  <si>
    <t>Vxx_cyl4_fim1</t>
  </si>
  <si>
    <t>$28AA</t>
  </si>
  <si>
    <t>Masse a injecter pour le pulse 2 du cylindre 4</t>
  </si>
  <si>
    <t>Mass to be injected on cylinder 4 on pulse 2 of injection</t>
  </si>
  <si>
    <t>Vxx_cyl4_fim2</t>
  </si>
  <si>
    <t>$28AB</t>
  </si>
  <si>
    <t xml:space="preserve">Transition Essence --&gt; GPL </t>
  </si>
  <si>
    <t>Gasoline to LPG transition</t>
  </si>
  <si>
    <t>Vbx_lpg_gas_lpg_trs</t>
  </si>
  <si>
    <t>0: No transition
1: Transition</t>
  </si>
  <si>
    <t>$28AC</t>
  </si>
  <si>
    <t>Mode essence</t>
  </si>
  <si>
    <t>Gasoline mode</t>
  </si>
  <si>
    <t>Vbx_lpg_gas_mod</t>
  </si>
  <si>
    <t>0: LPG mode
1: Gasoline mode</t>
  </si>
  <si>
    <t>$28AD</t>
  </si>
  <si>
    <t xml:space="preserve">Transition GPL--&gt; Essence </t>
  </si>
  <si>
    <t>LPG to Gasoline transition</t>
  </si>
  <si>
    <t>Vbx_lpg_lpg_gas_trs</t>
  </si>
  <si>
    <t>$28AE</t>
  </si>
  <si>
    <t>Mode GPL</t>
  </si>
  <si>
    <t>LPG mode</t>
  </si>
  <si>
    <t>Vbx_lpg_lpg_mod</t>
  </si>
  <si>
    <t>0: Gasoline mode
1: LPG mode</t>
  </si>
  <si>
    <t>$28AF</t>
  </si>
  <si>
    <t>Niveau mini du réservoir GPL</t>
  </si>
  <si>
    <t>LPG Fuel low level</t>
  </si>
  <si>
    <t>Vbx_lpg_min_lpg_lvl</t>
  </si>
  <si>
    <t>0: No low level
1: Low level</t>
  </si>
  <si>
    <t>$28B0</t>
  </si>
  <si>
    <t>Position commutateur GPL</t>
  </si>
  <si>
    <t>LPG Switch Position</t>
  </si>
  <si>
    <t>Vbx_lpg_swi</t>
  </si>
  <si>
    <t>0: Switch on Gasoline mode
1: Switch on LPG mode</t>
  </si>
  <si>
    <t>$28B1</t>
  </si>
  <si>
    <t>Temperature du gaz (niveau collecteur)</t>
  </si>
  <si>
    <t>Gas temperature (manifold level)</t>
  </si>
  <si>
    <t>Vxx_gaz_temp</t>
  </si>
  <si>
    <t>Vbx_fim_cor_asd_tqd_nul</t>
  </si>
  <si>
    <t>Vbx_fim_cor_map_rst_lrn</t>
  </si>
  <si>
    <t>Vtp_fim_cor_ol_1</t>
  </si>
  <si>
    <t>Vtp_fim_cor_ol_2</t>
  </si>
  <si>
    <t>Vtp_fim_cor_ol_3</t>
  </si>
  <si>
    <t>Vtp_fim_cor_ol_4</t>
  </si>
  <si>
    <t>Vtp_fim_cor_ol_5</t>
  </si>
  <si>
    <t>Vtp_fim_cor_ol_6</t>
  </si>
  <si>
    <t>Vtp_fim_cor_ol_7</t>
  </si>
  <si>
    <t>Vtp_fim_cor_ol_8</t>
  </si>
  <si>
    <t>Vxx_fim_cor_ctr_lrn</t>
  </si>
  <si>
    <t>$28BD</t>
  </si>
  <si>
    <t>Pression rampe</t>
  </si>
  <si>
    <t>GDI - Fuel Rail Pressure</t>
  </si>
  <si>
    <t>Vxx_sens_gas_rail_prs</t>
  </si>
  <si>
    <t>$28BE</t>
  </si>
  <si>
    <t>Setpoints pour la pression rampe</t>
  </si>
  <si>
    <t>GDI - Rail pressure setpoint</t>
  </si>
  <si>
    <t>Vxx_gas_rps_rail_prs_sp</t>
  </si>
  <si>
    <t>$28BF</t>
  </si>
  <si>
    <t>Facteur correctif temps injection</t>
  </si>
  <si>
    <t>Adaptation factor on injection time</t>
  </si>
  <si>
    <t>Vxx_ti_ad_fac</t>
  </si>
  <si>
    <t>$28C0</t>
  </si>
  <si>
    <t>DIDs supportés dans la plage [$28C1 - $28E0]</t>
  </si>
  <si>
    <t>DIDs supported in range [$28C1 - $28E0]</t>
  </si>
  <si>
    <t>$28C1</t>
  </si>
  <si>
    <t xml:space="preserve"> Indicateur d’accélération </t>
  </si>
  <si>
    <t>Indicator relative to vehicle acceleration for economical scoring</t>
  </si>
  <si>
    <t>Vxx_dspl_eco_acel</t>
  </si>
  <si>
    <t>$28C2</t>
  </si>
  <si>
    <t xml:space="preserve">Indicateur d’anticipation </t>
  </si>
  <si>
    <t>Indicator relative to anticipation for economical scoring</t>
  </si>
  <si>
    <t>Vxx_dspl_eco_ant</t>
  </si>
  <si>
    <t>$28C3</t>
  </si>
  <si>
    <t xml:space="preserve">Indicateur de suivi du GSI </t>
  </si>
  <si>
    <t xml:space="preserve"> Indicator relative to GSI respect for economical scoring</t>
  </si>
  <si>
    <t>Vxx_dspl_eco_free_shf</t>
  </si>
  <si>
    <t>$28C4</t>
  </si>
  <si>
    <t xml:space="preserve">Indicateur de style de conduite </t>
  </si>
  <si>
    <t>Indicator of economical monitoring</t>
  </si>
  <si>
    <t>Vxx_dspl_eco_mon</t>
  </si>
  <si>
    <t>$28C5</t>
  </si>
  <si>
    <t>A/F Ratio</t>
  </si>
  <si>
    <t>Vxx_rich_mes</t>
  </si>
  <si>
    <t>$28C6</t>
  </si>
  <si>
    <t>Consigne de masse de carburant generale par cylindre</t>
  </si>
  <si>
    <t>Global injected fuel mass request</t>
  </si>
  <si>
    <t>Vxx_fim</t>
  </si>
  <si>
    <t>Mass flow - High Res 2</t>
  </si>
  <si>
    <t>$28C7</t>
  </si>
  <si>
    <t>Commande PWM des volets pilotés</t>
  </si>
  <si>
    <t>Air flap set point</t>
  </si>
  <si>
    <t>Vxx_air_flap_sp</t>
  </si>
  <si>
    <t>Vxx_pft_ms_obs_int_ofs_ref</t>
  </si>
  <si>
    <t>Vxx_lp_egr_cool_dtp</t>
  </si>
  <si>
    <t>Vxx_gdi_inj1_clos_angl_fms</t>
  </si>
  <si>
    <t>Vxx_gdi_inj1_open_angl_nom</t>
  </si>
  <si>
    <t>Vxx_gdi_inj2_clos_angl_fms</t>
  </si>
  <si>
    <t>Vxx_gdi_inj2_open_angl_nom</t>
  </si>
  <si>
    <t>Vxx_gdi_inj3_clos_angl_fms</t>
  </si>
  <si>
    <t>Vxx_gdi_inj3_open_angl_nom</t>
  </si>
  <si>
    <t>Vxx_gdi_inj4_clos_angl_fms</t>
  </si>
  <si>
    <t>Vxx_gdi_inj4_open_angl_nom</t>
  </si>
  <si>
    <t>$28D2</t>
  </si>
  <si>
    <t>Configuration - EMCU</t>
  </si>
  <si>
    <t>Mux Network configuration detection : EMCU Control Unit status</t>
  </si>
  <si>
    <t>Vbx_emcu_lk_stt</t>
  </si>
  <si>
    <t>$28D3</t>
  </si>
  <si>
    <t>Activation de la séquence d'initialisation des volets pilotés</t>
  </si>
  <si>
    <t>Air flaps initialization sequence activation</t>
  </si>
  <si>
    <t>Vbx_air_flap_init_seq</t>
  </si>
  <si>
    <t>0: no activation sequence requested
1: Activation sequence requested</t>
  </si>
  <si>
    <t>$28D4</t>
  </si>
  <si>
    <t>Mode DMS (Normal,Sport)</t>
  </si>
  <si>
    <t>DMS order (Normal, sport)</t>
  </si>
  <si>
    <t>Vbx_dms_req</t>
  </si>
  <si>
    <t>0: Normal mode
1: Sport mode</t>
  </si>
  <si>
    <t>Vbx_sens_dyn_mod_req</t>
  </si>
  <si>
    <t>$28D6</t>
  </si>
  <si>
    <t xml:space="preserve">Mode RS (Normal, sport ou course) </t>
  </si>
  <si>
    <t>RS mode request (Normal, sport or Race)</t>
  </si>
  <si>
    <t xml:space="preserve">Vsx_rs_mod_req </t>
  </si>
  <si>
    <t>state02</t>
  </si>
  <si>
    <t>0: Normal mode
1: Sport mode
2: Race mode</t>
  </si>
  <si>
    <t>$28D7</t>
  </si>
  <si>
    <t>puissance  moteur commerciale (%)</t>
  </si>
  <si>
    <t>commercial engine power display (%)</t>
  </si>
  <si>
    <t>Vxx_pwt_pow_mmi</t>
  </si>
  <si>
    <t>$28D8</t>
  </si>
  <si>
    <t>Capteur tout début de course pédale embrayage activé</t>
  </si>
  <si>
    <t>Begin high stroke sensor is activated</t>
  </si>
  <si>
    <t>Vbx_bgin_h_clu_cnt_on</t>
  </si>
  <si>
    <t>0: contactor deactivated
1: contactor activated</t>
  </si>
  <si>
    <t>$28D9</t>
  </si>
  <si>
    <t>Etat du tout début de course de la pédale d'embrayage</t>
  </si>
  <si>
    <t>State of the begin high of the clutch pedal (0=pedal released, 1=pedal pressed)</t>
  </si>
  <si>
    <t>Vbx_raw_sens_bgin_h_clu_cnt</t>
  </si>
  <si>
    <t>0: pedal released
1: pedal pressed</t>
  </si>
  <si>
    <t>$28DA</t>
  </si>
  <si>
    <t>Etat filaire tout début de course pédale d'embrayage</t>
  </si>
  <si>
    <t>Wire begin high clutch contactor state</t>
  </si>
  <si>
    <t>Vsx_sens_bgin_h_clu_cnt</t>
  </si>
  <si>
    <t>0 : Contactor is not used (normal permanent state)
1 : Contactor is used (non permanent state)
2 : There is no contactor</t>
  </si>
  <si>
    <t>Vbx_mdl_sb_cond_ad_run</t>
  </si>
  <si>
    <t>$28DC</t>
  </si>
  <si>
    <t>Consigne de tension alternateur</t>
  </si>
  <si>
    <t>Alternator voltage set-point</t>
  </si>
  <si>
    <t>Vxx_alt_v_sp</t>
  </si>
  <si>
    <t>$28DD</t>
  </si>
  <si>
    <t>Consigne de tension alternateur pilotée en après-vente</t>
  </si>
  <si>
    <t>After-sale alternator voltage set-point</t>
  </si>
  <si>
    <t>Vxx_alt_v_sp_asd</t>
  </si>
  <si>
    <t>Vxx_bat_ah_ad_neg</t>
  </si>
  <si>
    <t>$28DF</t>
  </si>
  <si>
    <t>Courant alternateur rotorique</t>
  </si>
  <si>
    <t>Filtered alternator rotor current</t>
  </si>
  <si>
    <t>Vxx_eem_alt_crt</t>
  </si>
  <si>
    <t>Current 2</t>
  </si>
  <si>
    <t>$28E0</t>
  </si>
  <si>
    <t>DIDs supportés dans la plage [$28E1 - $2900]</t>
  </si>
  <si>
    <t>DIDs supported in range [$28E1 - $2900]</t>
  </si>
  <si>
    <t>$28E1</t>
  </si>
  <si>
    <t>Borne DF alternateur</t>
  </si>
  <si>
    <t>Vxx_eem_alt_pwm</t>
  </si>
  <si>
    <t>$28E2</t>
  </si>
  <si>
    <t>Fournisseur de l'alternateur</t>
  </si>
  <si>
    <t>Alternator supplier (send by the alternator via LIN network)</t>
  </si>
  <si>
    <t>Vxx_lin_alt_sup</t>
  </si>
  <si>
    <t>$28E3</t>
  </si>
  <si>
    <t>Classe de l'alternateur</t>
  </si>
  <si>
    <t>Alternator class (send by the alternator via LIN network)</t>
  </si>
  <si>
    <t>Vxx_lin_alt_typ</t>
  </si>
  <si>
    <t>Vxx_lin_bat_ah</t>
  </si>
  <si>
    <t>Vxx_lin_bat_crt</t>
  </si>
  <si>
    <t>Current 3</t>
  </si>
  <si>
    <t>Vxx_lin_ref_no_load_vb</t>
  </si>
  <si>
    <t>Vxx_lin_ref_vb</t>
  </si>
  <si>
    <t>Vxx_mdl_bat_temp_last_est</t>
  </si>
  <si>
    <t>Vxx_mdl_sb</t>
  </si>
  <si>
    <t>Vxx_park_sta_eng_eq_temp_ini</t>
  </si>
  <si>
    <t>Vxx_park_sta_mdl_bat_temp_ini</t>
  </si>
  <si>
    <t>Vxx_park_sta_t</t>
  </si>
  <si>
    <t>Vxx_park_sta_tco_ini</t>
  </si>
  <si>
    <t>Vxx_ref_no_load_vb</t>
  </si>
  <si>
    <t>$28EF</t>
  </si>
  <si>
    <t>Tension batterie de référence non saturée</t>
  </si>
  <si>
    <t>Reference battery voltage not saturated</t>
  </si>
  <si>
    <t>Vxx_ref_vb_no_sat</t>
  </si>
  <si>
    <t>Vxx_vb_bst_dec_t</t>
  </si>
  <si>
    <t>Vxx_vb_bst_ofs</t>
  </si>
  <si>
    <t>Vxx_vb_sp</t>
  </si>
  <si>
    <t>Vxx_wf_alt_pwm</t>
  </si>
  <si>
    <t>$28F4</t>
  </si>
  <si>
    <t>Valeur brute de la tension du potentiomètre n°1 pédale accélérateur, avant le reset ECU</t>
  </si>
  <si>
    <t>Raw value of accelerator pedal potentiometer, track 1, before ECU reset</t>
  </si>
  <si>
    <t>Vxx_sfty_acel_pdl_sens_v1_mem</t>
  </si>
  <si>
    <t>$28F5</t>
  </si>
  <si>
    <t>Couple estimé par la surveillance niveau 2, avant le reset ECU.</t>
  </si>
  <si>
    <t>Estimated torque at level 2 monitoring function, before ECU reset.</t>
  </si>
  <si>
    <t>Vxx_sfty_esti_tqi_mem</t>
  </si>
  <si>
    <t>$28F6</t>
  </si>
  <si>
    <t>Régime moteur avant le reset ECU.</t>
  </si>
  <si>
    <t>Engine speed before ECU reset.</t>
  </si>
  <si>
    <t>Vxx_sfty_n_mem</t>
  </si>
  <si>
    <t>Engine speed2</t>
  </si>
  <si>
    <t>$28F7</t>
  </si>
  <si>
    <t>Code identifiant pour le type d'incohérence entre logiciel applicatif (niveau 1) et surveillance (level 2)</t>
  </si>
  <si>
    <t>Error code identifying the type of incoherence between applicative functions (level 1) and monitoring function (level 2)</t>
  </si>
  <si>
    <t>Vxx_sfty_rst_df_mem</t>
  </si>
  <si>
    <t>$28F8</t>
  </si>
  <si>
    <t>Couple admissible calculé par la surveillance niveau 2, avant le reset ECU.</t>
  </si>
  <si>
    <t>Admissible torque at level 2 monitoring function, before ECU reset.</t>
  </si>
  <si>
    <t>Vxx_sfty_tqi_sp_mem</t>
  </si>
  <si>
    <t>Vxx_oil_lvl_eng_stop_t</t>
  </si>
  <si>
    <t>Vxx_oil_lvl_tco_ref</t>
  </si>
  <si>
    <t>Vxx_oil_lvl_v</t>
  </si>
  <si>
    <t>$28FC</t>
  </si>
  <si>
    <t>Commande de la drain cut valve pour le diag EVAP</t>
  </si>
  <si>
    <t>Command of the drain cut valve for the EVAP diagnosis</t>
  </si>
  <si>
    <t>Vbx_dcv_cmd</t>
  </si>
  <si>
    <t>Vxx_eonv_stt1_delta_evap_prs</t>
  </si>
  <si>
    <t>Vxx_eonv_stt1_delta_fuel_temp</t>
  </si>
  <si>
    <t>$28FF</t>
  </si>
  <si>
    <t>Température réelle du réservoir</t>
  </si>
  <si>
    <t>Raw tank temperature</t>
  </si>
  <si>
    <t>Vxx_raw_sens_tk_tmp</t>
  </si>
  <si>
    <t>$2900</t>
  </si>
  <si>
    <t>DIDs supportés dans la plage [$2901 - $2920]</t>
  </si>
  <si>
    <t>DIDs supported in range [$2901 - $2920]</t>
  </si>
  <si>
    <t>Vbx_wpmp_egr_cmd</t>
  </si>
  <si>
    <t>Vbx_wpmp_egr_cmd2</t>
  </si>
  <si>
    <t>Vbx_tcr_ofs_clos_frst_2</t>
  </si>
  <si>
    <t>Vbx_tcr_ofs_open_frst_2</t>
  </si>
  <si>
    <t>Vxx_dfctr_tcr_cutt</t>
  </si>
  <si>
    <t>Vxx_dfctr_tcr_dirt_clos</t>
  </si>
  <si>
    <t>Vxx_dfctr_tcr_ofs_clos_frst</t>
  </si>
  <si>
    <t>Vxx_dfctr_tcr_ofs_open_frst</t>
  </si>
  <si>
    <t>Vxx_tcr_abs_psn</t>
  </si>
  <si>
    <t>Vxx_tcr_last_ana_psn</t>
  </si>
  <si>
    <t>Vxx_tcr_psn_ofs_clos</t>
  </si>
  <si>
    <t>Vxx_tcr_psn_ofs_clos_frst</t>
  </si>
  <si>
    <t>Vxx_tcr_psn_ofs_clos_last</t>
  </si>
  <si>
    <t>Vxx_tcr_psn_ofs_open_frst</t>
  </si>
  <si>
    <t>Vxx_tcr_psn_ofs_open_last</t>
  </si>
  <si>
    <t>Vxx_tcr_psn_rel</t>
  </si>
  <si>
    <t>Vxx_tcr_psn_sp_1</t>
  </si>
  <si>
    <t>Vxx_tcr_psn_sp_cmd</t>
  </si>
  <si>
    <t>Vxx_tcr_psn_sp_reg</t>
  </si>
  <si>
    <t>Vxx_tcr_pwm</t>
  </si>
  <si>
    <t>Vxx_tcr_sens_pws</t>
  </si>
  <si>
    <t>Vxx_tcr_v_sp_cor_lim</t>
  </si>
  <si>
    <t>Vxx_fprs_h_secu_2_ctr</t>
  </si>
  <si>
    <t>Vxx_vh_dist_last_secu_2</t>
  </si>
  <si>
    <t>Vbx_htg_fuel_heat_pow_cmd</t>
  </si>
  <si>
    <t>$291A</t>
  </si>
  <si>
    <t>Etat de la commande du relais du réchauffeur de carburant</t>
  </si>
  <si>
    <t>Command relay state of the fuel heater</t>
  </si>
  <si>
    <t>Vbx_htg_fuel_heat_rly_cmd</t>
  </si>
  <si>
    <t>Vbx_wpmp_wcac_cmd</t>
  </si>
  <si>
    <t>$291C</t>
  </si>
  <si>
    <t>Etat de la configuration ADOC</t>
  </si>
  <si>
    <t>ADOC configuration</t>
  </si>
  <si>
    <t>Vbx_adoc_cfm</t>
  </si>
  <si>
    <t>0: ADOC strategy deactivated
1: ADOC strategy activated</t>
  </si>
  <si>
    <t>$291D</t>
  </si>
  <si>
    <t>Etat du réglage d'avance fonction du RON</t>
  </si>
  <si>
    <t>Fuel ignition advance state</t>
  </si>
  <si>
    <t>Vsx_fuel_ign_cho</t>
  </si>
  <si>
    <t>state03</t>
  </si>
  <si>
    <t>0: High RON level
1: Middle high RON level
2: Midddle low RON level
3: Low RON level</t>
  </si>
  <si>
    <t>$291E</t>
  </si>
  <si>
    <t>Compteur de chaque RON appris</t>
  </si>
  <si>
    <t>State counter value for each RON level</t>
  </si>
  <si>
    <t>Vtx_iga_ad_stt_cnt</t>
  </si>
  <si>
    <t>Vbx_cpc_lk_stt</t>
  </si>
  <si>
    <t>$2920</t>
  </si>
  <si>
    <t>DIDs supportés dans la plage [$2921 - $2940]</t>
  </si>
  <si>
    <t>DIDs supported in range [$2921 - $2940]</t>
  </si>
  <si>
    <t>$2921</t>
  </si>
  <si>
    <t>Action du ventillateur 1</t>
  </si>
  <si>
    <t>FAN 1 activation</t>
  </si>
  <si>
    <t>Vbx_mdf1_cmd_dly</t>
  </si>
  <si>
    <t>0: FAN 1 activation no requested
1: FAN 1 activation requested</t>
  </si>
  <si>
    <t>$2922</t>
  </si>
  <si>
    <t>Action du ventillateur 2</t>
  </si>
  <si>
    <t>FAN 2 activation</t>
  </si>
  <si>
    <t>Vbx_mdf2_cmd_dly</t>
  </si>
  <si>
    <t>0: FAN 2 activation no requested
1: FAN 2 activation requested</t>
  </si>
  <si>
    <t>$2923</t>
  </si>
  <si>
    <t>Configuration - Airbag</t>
  </si>
  <si>
    <t>Mux Network configuration detection: AIRBAG status</t>
  </si>
  <si>
    <t>Vbx_airb_lk_stt</t>
  </si>
  <si>
    <t>Vbx_airb_crsh_hw_stt</t>
  </si>
  <si>
    <t>Vbx_eng_mdf_bk_req</t>
  </si>
  <si>
    <t>Vbx_mdf_bk_cmd</t>
  </si>
  <si>
    <t>$2927</t>
  </si>
  <si>
    <t>La pré-disposition appliquée à GMV</t>
  </si>
  <si>
    <t>Motor driven fan setpoint</t>
  </si>
  <si>
    <t>Vxx_mdf_sp</t>
  </si>
  <si>
    <t>$2928</t>
  </si>
  <si>
    <t>Etat du véhicule en fonctionnement Stop and Start</t>
  </si>
  <si>
    <t>Functionnal state of the vehicle with Stop and Start system</t>
  </si>
  <si>
    <t>Vsx_sas</t>
  </si>
  <si>
    <t xml:space="preserve">0:Stop and Start management not active
10:Engine running, Stop and Start management active
15:Stop and Start stop request received, engine still running
20:Engine stopping, engine relaunch still possible
22:Engine stopping, too late for engine relaunch
23:Engine ready for reflex start
24:Engine stalled
26:Engine stopped, restart expected soon
30:Engine relaunch
32:Stop and start failure
34:Torque estimated for start
36:Idle start
38:Take-off start
40:Engine restart           </t>
  </si>
  <si>
    <t>$2929</t>
  </si>
  <si>
    <t>Etat du véhicule en fonctionnement Stop and Start (01)</t>
  </si>
  <si>
    <t>Functionnal state of the vehicle with Stop and Start system (01)</t>
  </si>
  <si>
    <t>Vsx_sas_vh_stt</t>
  </si>
  <si>
    <t>0:Stop and Start management not active
1:Automatic start in S&amp;S
2:Automatic stop in S&amp;S
10:Engine running, Stop and Start management active
14:Injection is cut by S&amp;S system
15:S&amp;S wait state for engine relaunch
26:Engine stalled with stop auto
28:Engine stalled without stop auto
32:Engine relaunch with starter activation</t>
  </si>
  <si>
    <t>$292A</t>
  </si>
  <si>
    <t>pilotage du relai ICR</t>
  </si>
  <si>
    <t>Activation ICR request</t>
  </si>
  <si>
    <t>Vbx_icr_rly_req</t>
  </si>
  <si>
    <t>$292B</t>
  </si>
  <si>
    <t>pilotage du relais DCDC</t>
  </si>
  <si>
    <t>activation voltage stabilizer request</t>
  </si>
  <si>
    <t>Vbx_sas_v_stab_req</t>
  </si>
  <si>
    <t>$292C</t>
  </si>
  <si>
    <t>Etat du demarreur (01)</t>
  </si>
  <si>
    <t>Starter status (01)</t>
  </si>
  <si>
    <t>Vsx_star_stt</t>
  </si>
  <si>
    <t>0: Starter OFF
1: Mechanical protection
2: Thermal protection
3: Starter ON</t>
  </si>
  <si>
    <t>$292D</t>
  </si>
  <si>
    <t>Etat de l'IS relay</t>
  </si>
  <si>
    <t>Under starter relay condition</t>
  </si>
  <si>
    <t>Vbx_sas_nis_star_stt</t>
  </si>
  <si>
    <t>0: relay deactivated
1: relay activated</t>
  </si>
  <si>
    <t>$292E</t>
  </si>
  <si>
    <t>Etat relais de coupure</t>
  </si>
  <si>
    <t>Cut off relay state</t>
  </si>
  <si>
    <t>Vsx_sas_nis_rly_stt</t>
  </si>
  <si>
    <t>0: cut off relay off and starter relay on
1: cut off relay off and starter relay off
2: cut off relay not available
3: Cut off relay ON</t>
  </si>
  <si>
    <t>$292F</t>
  </si>
  <si>
    <t>Interdiction d'entrer en Stop Auto en cas d’accident</t>
  </si>
  <si>
    <t>Inhibition of Automatic Stop because an accident accured</t>
  </si>
  <si>
    <t>Vbx_airb_crsh_det</t>
  </si>
  <si>
    <t>0: crash not detected
1: crash detected</t>
  </si>
  <si>
    <t>$2930</t>
  </si>
  <si>
    <t>Etat de fonctionnement du système Stop and Start</t>
  </si>
  <si>
    <t>Stop and Start system failure cases</t>
  </si>
  <si>
    <t>Vsx_sas_stt</t>
  </si>
  <si>
    <t>0:S&amp;S unavailable  
1:S&amp;S activated
2:S&amp;S disabled by customer
3:S&amp;S failure
4:S&amp;S end of life</t>
  </si>
  <si>
    <t>$2931</t>
  </si>
  <si>
    <t>Variable regroupant les différents cas mettant en défaut le système Stop and Start</t>
  </si>
  <si>
    <t>Vxx_sas_fail_df_typ</t>
  </si>
  <si>
    <t>Counter32</t>
  </si>
  <si>
    <t>$2932</t>
  </si>
  <si>
    <t>Mediane de pressions dont les capteurs sont sujets à un diagnostic de plausibilité</t>
  </si>
  <si>
    <t>Median of pressures whose sensors are liable to rationality diagnosis</t>
  </si>
  <si>
    <t>Vxx_prs_ref_med</t>
  </si>
  <si>
    <t>$2933</t>
  </si>
  <si>
    <t>médiane des températures dont les capteurs sont sujet à un diagnostic de plausibilité</t>
  </si>
  <si>
    <t>median of temperatures whose sensors are liable to rationality diagnosis</t>
  </si>
  <si>
    <t>Vxx_temp_ref_med</t>
  </si>
  <si>
    <t>$2934</t>
  </si>
  <si>
    <t>Booléen indiquant que la boucle de régulation de température sonde amont est fermée</t>
  </si>
  <si>
    <t>Boolean indicating that upstream lambda heater close loop control is enabled</t>
  </si>
  <si>
    <t>Vbx_ups_temp_reg_clos</t>
  </si>
  <si>
    <t>0:Opened Loop
1:Closed Loop</t>
  </si>
  <si>
    <t>Vxx_wpmp_egr_cmd</t>
  </si>
  <si>
    <t>Vxx_wpmp_egr_cmd2</t>
  </si>
  <si>
    <t>$2937</t>
  </si>
  <si>
    <t>variable regroupant toutes les conditions de redemarrage automatique</t>
  </si>
  <si>
    <t>Internal automatic restart by system</t>
  </si>
  <si>
    <t>Vxx_itl_sys_eng_sta_typ</t>
  </si>
  <si>
    <t>$2938</t>
  </si>
  <si>
    <t>variable regroupant toutes les conditions d'inhibition de StopAuto</t>
  </si>
  <si>
    <t>Identification of the system forbidding automatic stop</t>
  </si>
  <si>
    <t>Vxx_auto_stop_sys_cdn_typ</t>
  </si>
  <si>
    <t>$2939</t>
  </si>
  <si>
    <t>L'apprentissage du taux d'alcool par sauts est active</t>
  </si>
  <si>
    <t>The alcohol rate jump learning is activated</t>
  </si>
  <si>
    <t>Vbx_step_alco_ad_act</t>
  </si>
  <si>
    <t>$293A</t>
  </si>
  <si>
    <t>Distance totale parcourue par le véhicule quand le dernier apprentissage est fini</t>
  </si>
  <si>
    <t>Total vehicle distance when the last learning process finished</t>
  </si>
  <si>
    <t>Vxx_alco_vh_dist_ini</t>
  </si>
  <si>
    <t>$293B</t>
  </si>
  <si>
    <t>Taux d'alcool du nouveau carburant mis dans le réservoir</t>
  </si>
  <si>
    <t>Alcohol rate of the new fuel put into the tank</t>
  </si>
  <si>
    <t>Vxx_new_fuel_alco_rat</t>
  </si>
  <si>
    <t>$293C</t>
  </si>
  <si>
    <t>Pourcentage de nouveau carburant dans le réservoir</t>
  </si>
  <si>
    <t>Percentage of the new fuel in the tank</t>
  </si>
  <si>
    <t>Vxx_tk_new_fuel_fac</t>
  </si>
  <si>
    <t>Ratio 7</t>
  </si>
  <si>
    <t>$293D</t>
  </si>
  <si>
    <t>Quantité de carburant consommée depuis le dernier apprentissage du taux d'alcool</t>
  </si>
  <si>
    <t>Quantity of fuel consumed since last alcohol rate learning process</t>
  </si>
  <si>
    <t>Vxx_alco_csm_fuel_tot</t>
  </si>
  <si>
    <t>Volume 1</t>
  </si>
  <si>
    <t>$293E</t>
  </si>
  <si>
    <t>Quantité de carburant consommée depuis le dernier remplissage</t>
  </si>
  <si>
    <t>Quantity of fuel consumed since last tank fill up</t>
  </si>
  <si>
    <t>Vxx_fuel_fill_csm</t>
  </si>
  <si>
    <t>Volume 2</t>
  </si>
  <si>
    <t>ml</t>
  </si>
  <si>
    <t>$293F</t>
  </si>
  <si>
    <t>Valeur de l'apprentissage du taux d'alcool avant le remplissage</t>
  </si>
  <si>
    <t>Value of the alcohol adaptive before the tank filling</t>
  </si>
  <si>
    <t>Vxx_ti_alco_cor_bfr_fill</t>
  </si>
  <si>
    <t>$2940</t>
  </si>
  <si>
    <t>DIDs supportés dans la plage [$2941 - $2960]</t>
  </si>
  <si>
    <t>DIDs supported in range [$2941 - $2960]</t>
  </si>
  <si>
    <t>$2941</t>
  </si>
  <si>
    <t>Booleen pour indiquer qu'il y a un possible changement de carburant en cours</t>
  </si>
  <si>
    <t>Boolean to indicate that there is a possible change of fuel in course</t>
  </si>
  <si>
    <t>Vbx_fuel_fill_det_csm</t>
  </si>
  <si>
    <t>0: not detected
1: detected</t>
  </si>
  <si>
    <t>$2942</t>
  </si>
  <si>
    <t>Interdiction d'entrer en Stop auto: le système Airbag est en panne</t>
  </si>
  <si>
    <t>Inhibition of Automatic Stop because Airbag crash is failure</t>
  </si>
  <si>
    <t>Vbx_airb_crsh_det_fail</t>
  </si>
  <si>
    <t>0: crash detection system ok
1: crash detection out of order</t>
  </si>
  <si>
    <t>$2943</t>
  </si>
  <si>
    <t>présence conducteur</t>
  </si>
  <si>
    <t>driver presence detected</t>
  </si>
  <si>
    <t>Vbx_sas_driv_pres</t>
  </si>
  <si>
    <t>0: driver is absent
1: driver is present</t>
  </si>
  <si>
    <t>$2944</t>
  </si>
  <si>
    <t>Conducteur présent dans le véhicule</t>
  </si>
  <si>
    <t>Driver presence</t>
  </si>
  <si>
    <t>Vxx_sas_driv_pres_typ</t>
  </si>
  <si>
    <t>$2945</t>
  </si>
  <si>
    <t>Information sur l'état de la porte conducteur</t>
  </si>
  <si>
    <t>Drive door state</t>
  </si>
  <si>
    <t>Vbx_mux_driv_door_stt</t>
  </si>
  <si>
    <t>0: driver door closed
1: driver door opened</t>
  </si>
  <si>
    <t>$2946</t>
  </si>
  <si>
    <t>Information la présence conducteur sur son siège</t>
  </si>
  <si>
    <t>Drive seat state</t>
  </si>
  <si>
    <t>Vbx_mux_driv_seat_stt</t>
  </si>
  <si>
    <t>0: driver not seated
1: driver seated</t>
  </si>
  <si>
    <t>$2947</t>
  </si>
  <si>
    <t>Information le capot moteur</t>
  </si>
  <si>
    <t>Engine hood state</t>
  </si>
  <si>
    <t>Vbx_mux_eng_bnet_stt</t>
  </si>
  <si>
    <t>0: engine hood closed
1: engine hood opened</t>
  </si>
  <si>
    <t>$2948</t>
  </si>
  <si>
    <t>Information sur l'état de la ceinture conducteur</t>
  </si>
  <si>
    <t>Drive seat belt reminder</t>
  </si>
  <si>
    <t>Vsx_mux_driv_seat_belt_buz</t>
  </si>
  <si>
    <t>0: Driver seat belt no warning
1: Driver seat belt warning level 1
2: Driver seat belt warning level 2</t>
  </si>
  <si>
    <t>$2949</t>
  </si>
  <si>
    <t>Consolidation des infos Stop and Start</t>
  </si>
  <si>
    <t>Stop and Start status parameters</t>
  </si>
  <si>
    <t>Vxx_sas_sys_typ</t>
  </si>
  <si>
    <t>$294A</t>
  </si>
  <si>
    <t>Conditions conducteur pour entrer en Stop auto</t>
  </si>
  <si>
    <t>Driver conditions to go in Automatic Stop</t>
  </si>
  <si>
    <t>Vbx_auto_stop_driv_cdn</t>
  </si>
  <si>
    <t>0: driver conditions not ok for StopAuto
1: driver conditions ok for StopAuto</t>
  </si>
  <si>
    <t>$294B</t>
  </si>
  <si>
    <t>Trajet minimum à parcourir pour pouvoir faire un Stop Auto</t>
  </si>
  <si>
    <t>minimum travel condition to go in automatic stop</t>
  </si>
  <si>
    <t>Vbx_auto_stop_min_mov_cdn</t>
  </si>
  <si>
    <t>0: minimum travel conditions not ok for StopAuto
1: minimum travel conditions ok for StopAuto</t>
  </si>
  <si>
    <t>$294C</t>
  </si>
  <si>
    <t>Conditions de vitesse véhicule  pour entrer en Stop auto</t>
  </si>
  <si>
    <t>Vehicle speed  conditions to go in Automatic Stop</t>
  </si>
  <si>
    <t>Vbx_auto_stop_vs_cdn</t>
  </si>
  <si>
    <t>0 : speed vehicle condition not ok for StopAuto
1 : speed vehicle condition ok for StopAuto</t>
  </si>
  <si>
    <t>$294D</t>
  </si>
  <si>
    <t>Anticipation d'arret automatique</t>
  </si>
  <si>
    <t>Warning automatic stop engine</t>
  </si>
  <si>
    <t>Vbx_eng_auto_stop_warn_itl</t>
  </si>
  <si>
    <t>0: anticipated StopAuto no request
1: anticipated StopAuto request</t>
  </si>
  <si>
    <t>$294E</t>
  </si>
  <si>
    <t>Demande de demarrage technique</t>
  </si>
  <si>
    <t>Technical start request</t>
  </si>
  <si>
    <t>Vbx_itl_sys_eng_sta_req</t>
  </si>
  <si>
    <t>0: technical start no request
1: technical start request</t>
  </si>
  <si>
    <t>$294F</t>
  </si>
  <si>
    <t>Le véhicule ne se déplacera pas</t>
  </si>
  <si>
    <t>Vehicle will not moving</t>
  </si>
  <si>
    <t>Vbx_vh_not_mov_cdn</t>
  </si>
  <si>
    <t>0: vehicle is not stopped
1: vehicle is stopped</t>
  </si>
  <si>
    <t>$2950</t>
  </si>
  <si>
    <t>Démarrage automatique Autorisé</t>
  </si>
  <si>
    <t>Automatic Start Allowed</t>
  </si>
  <si>
    <t>Vbx_auto_sta_cdn</t>
  </si>
  <si>
    <t>0: authorization to start not ok
1: authorization to start ok</t>
  </si>
  <si>
    <t>$2951</t>
  </si>
  <si>
    <t>Sortie de Stop auto</t>
  </si>
  <si>
    <t>Stop auto exit</t>
  </si>
  <si>
    <t>Vsx_sas_auto_stop_exit</t>
  </si>
  <si>
    <t>0 : no exit of StopAuto
1 : temporary exit of StopAuto
2 : definitive exit of StopAuto</t>
  </si>
  <si>
    <t>Vsx_sas_stt_dspl_req</t>
  </si>
  <si>
    <t>$2953</t>
  </si>
  <si>
    <t>Inhibition du Stop and Start via une requete outil diag</t>
  </si>
  <si>
    <t>Inhibition of Stop Start by a diag tool request</t>
  </si>
  <si>
    <t>Vbx_sas_diag_tool_inhi</t>
  </si>
  <si>
    <t>0: Stop and Start not disabled for diagnostic tool
1: Stop and Start disabled for diagnostic tool</t>
  </si>
  <si>
    <t>$2954</t>
  </si>
  <si>
    <t xml:space="preserve">Le véhicule avec clé ou sans clé </t>
  </si>
  <si>
    <t>Vehicle whit key or keyless vehicle</t>
  </si>
  <si>
    <t>Vbx_vh_key</t>
  </si>
  <si>
    <t>0: vehicle with a smartkey
1: vehicle with a mechanical key</t>
  </si>
  <si>
    <t>$2955</t>
  </si>
  <si>
    <t>Inhibition du Stop and Start par la clim auto</t>
  </si>
  <si>
    <t>Stop auto inhibition via automatic air conditioner</t>
  </si>
  <si>
    <t>Vbx_mux_ac_stop_auto_forb</t>
  </si>
  <si>
    <t>0: automatic air conditionning authorizes StopAuto
1: StopAuto forbidden by automatic air conditionning</t>
  </si>
  <si>
    <t>$2956</t>
  </si>
  <si>
    <t>Information sur la pédale d'embrayage</t>
  </si>
  <si>
    <t>Begin stroke clutch pedal switch</t>
  </si>
  <si>
    <t>Vsx_bgin_str_clu_cnt</t>
  </si>
  <si>
    <t>0 : begin of stroke clutch pedal not pressed
1 : begin of stroke clutch pedal pressed
2 : no contact of begin of stroke clutch pedal (failure)</t>
  </si>
  <si>
    <t>Vxx_bat_temp</t>
  </si>
  <si>
    <t>$2958</t>
  </si>
  <si>
    <t>Etat de charge batterie</t>
  </si>
  <si>
    <t>Battery state of charge</t>
  </si>
  <si>
    <t>Vxx_sb</t>
  </si>
  <si>
    <t>$2959</t>
  </si>
  <si>
    <t>Demarrage automatique du moteur par la volonté conducteur</t>
  </si>
  <si>
    <t>Automatic Start requested by driver</t>
  </si>
  <si>
    <t>Vbx_driv_auto_sta_req</t>
  </si>
  <si>
    <t>0: No request
1: request</t>
  </si>
  <si>
    <t>$295A</t>
  </si>
  <si>
    <t>Nombre de Stop Auto effectué</t>
  </si>
  <si>
    <t>Number of Automatic Stop effected</t>
  </si>
  <si>
    <t>Vxx_sas_auto_stop_nr</t>
  </si>
  <si>
    <t>$295B</t>
  </si>
  <si>
    <t>Flag regroupant des IVLD de composants Stop and Start</t>
  </si>
  <si>
    <t>Validity data for Stop and Start merged into a flag of 2 bytes</t>
  </si>
  <si>
    <t>Vxx_sas_cpt_cdn_typ_1</t>
  </si>
  <si>
    <t>$295C</t>
  </si>
  <si>
    <t>Flag regroupant létat des divers ECU pour le Stop and Start</t>
  </si>
  <si>
    <t>ECU status for Stop and Start merged into a flag of 2 bytes</t>
  </si>
  <si>
    <t>Vxx_sas_ecu_stt_typ</t>
  </si>
  <si>
    <t>$295D</t>
  </si>
  <si>
    <t>Identificateur 1 de la cause d'inhibition du Stop and Start</t>
  </si>
  <si>
    <t>Failure detection type 1</t>
  </si>
  <si>
    <t>Vxx_sas_fail_df_typ_1</t>
  </si>
  <si>
    <t>$295E</t>
  </si>
  <si>
    <t>Identificateur 2 de la cause d'inhibition du Stop and Start</t>
  </si>
  <si>
    <t>Failure detection type 2</t>
  </si>
  <si>
    <t>Vxx_sas_fail_df_typ_2</t>
  </si>
  <si>
    <t>$295F</t>
  </si>
  <si>
    <t>Nombre de démarrage technique effectués</t>
  </si>
  <si>
    <t>Number of technical restart</t>
  </si>
  <si>
    <t>Vxx_sas_sys_auto_sta_nr</t>
  </si>
  <si>
    <t>$2960</t>
  </si>
  <si>
    <t>DIDs supportés dans la plage [$2961 - $2980]</t>
  </si>
  <si>
    <t>DIDs supported in range [$2961 - $2980]</t>
  </si>
  <si>
    <t>$2961</t>
  </si>
  <si>
    <t>Vecteur indice 0 pour le Datarecorder</t>
  </si>
  <si>
    <t>Table number 0 for Datarecorder</t>
  </si>
  <si>
    <t>Vtx_sas_drec_ind_0</t>
  </si>
  <si>
    <t>$2962</t>
  </si>
  <si>
    <t>Vecteur indice 1 pour le Datarecorder</t>
  </si>
  <si>
    <t>Table number 1 for Datarecorder</t>
  </si>
  <si>
    <t>Vtx_sas_drec_ind_1</t>
  </si>
  <si>
    <t>$2963</t>
  </si>
  <si>
    <t>Vecteur indice 2 pour le Datarecorder</t>
  </si>
  <si>
    <t>Table number 2 for Datarecorder</t>
  </si>
  <si>
    <t>Vtx_sas_drec_ind_2</t>
  </si>
  <si>
    <t>$2964</t>
  </si>
  <si>
    <t>Vecteur indice 3 pour le Datarecorder</t>
  </si>
  <si>
    <t>Table number 3 for Datarecorder</t>
  </si>
  <si>
    <t>Vtx_sas_drec_ind_3</t>
  </si>
  <si>
    <t>$2965</t>
  </si>
  <si>
    <t>Vecteur indice 4 pour le Datarecorder</t>
  </si>
  <si>
    <t>Table number 4 for Datarecorder</t>
  </si>
  <si>
    <t>Vtx_sas_drec_ind_4</t>
  </si>
  <si>
    <t>$2966</t>
  </si>
  <si>
    <t>Vecteur indice 5 pour le Datarecorder</t>
  </si>
  <si>
    <t>Table number 5 for Datarecorder</t>
  </si>
  <si>
    <t>Vtx_sas_drec_ind_5</t>
  </si>
  <si>
    <t>$2967</t>
  </si>
  <si>
    <t>Vecteur indice 6 pour le Datarecorder</t>
  </si>
  <si>
    <t>Table number 6 for Datarecorder</t>
  </si>
  <si>
    <t>Vtx_sas_drec_ind_6</t>
  </si>
  <si>
    <t>$2968</t>
  </si>
  <si>
    <t>Vecteur indice 7 pour le Datarecorder</t>
  </si>
  <si>
    <t>Table number 7 for Datarecorder</t>
  </si>
  <si>
    <t>Vtx_sas_drec_ind_7</t>
  </si>
  <si>
    <t>$2969</t>
  </si>
  <si>
    <t>Vecteur indice 8 pour le Datarecorder</t>
  </si>
  <si>
    <t>Table number 8 for Datarecorder</t>
  </si>
  <si>
    <t>Vtx_sas_drec_ind_8</t>
  </si>
  <si>
    <t>$296A</t>
  </si>
  <si>
    <t>Vecteur indice 9 pour le Datarecorder</t>
  </si>
  <si>
    <t>Table number 9 for Datarecorder</t>
  </si>
  <si>
    <t>Vtx_sas_drec_ind_9</t>
  </si>
  <si>
    <t>$296B</t>
  </si>
  <si>
    <t>Vecteur indice 10 pour le Datarecorder</t>
  </si>
  <si>
    <t>Table number 10 for Datarecorder</t>
  </si>
  <si>
    <t>Vtx_sas_drec_ind_10</t>
  </si>
  <si>
    <t>$296C</t>
  </si>
  <si>
    <t>Vecteur indice 11 pour le Datarecorder</t>
  </si>
  <si>
    <t>Table number 11 for Datarecorder</t>
  </si>
  <si>
    <t>Vtx_sas_drec_ind_11</t>
  </si>
  <si>
    <t>$296D</t>
  </si>
  <si>
    <t>Vecteur indice 12 pour le Datarecorder</t>
  </si>
  <si>
    <t>Table number 12 for Datarecorder</t>
  </si>
  <si>
    <t>Vtx_sas_drec_ind_12</t>
  </si>
  <si>
    <t>$296E</t>
  </si>
  <si>
    <t>Vecteur indice 13 pour le Datarecorder</t>
  </si>
  <si>
    <t>Table number 13 for Datarecorder</t>
  </si>
  <si>
    <t>Vtx_sas_drec_ind_13</t>
  </si>
  <si>
    <t>$296F</t>
  </si>
  <si>
    <t>Vecteur indice 14 pour le Datarecorder</t>
  </si>
  <si>
    <t>Table number 14 for Datarecorder</t>
  </si>
  <si>
    <t>Vtx_sas_drec_ind_14</t>
  </si>
  <si>
    <t>$2970</t>
  </si>
  <si>
    <t>Vecteur indice 15 pour le Datarecorder</t>
  </si>
  <si>
    <t>Table number 15 for Datarecorder</t>
  </si>
  <si>
    <t>Vtx_sas_drec_ind_15</t>
  </si>
  <si>
    <t>$2971</t>
  </si>
  <si>
    <t>Vecteur indice 16 pour le Datarecorder</t>
  </si>
  <si>
    <t>Table number 16 for Datarecorder</t>
  </si>
  <si>
    <t>Vtx_sas_drec_ind_16</t>
  </si>
  <si>
    <t>$2972</t>
  </si>
  <si>
    <t>Vecteur indice 17 pour le Datarecorder</t>
  </si>
  <si>
    <t>Table number 17 for Datarecorder</t>
  </si>
  <si>
    <t>Vtx_sas_drec_ind_17</t>
  </si>
  <si>
    <t>$2973</t>
  </si>
  <si>
    <t>Vecteur indice 18 pour le Datarecorder</t>
  </si>
  <si>
    <t>Table number 18 for Datarecorder</t>
  </si>
  <si>
    <t>Vtx_sas_drec_ind_18</t>
  </si>
  <si>
    <t>$2974</t>
  </si>
  <si>
    <t>Vecteur indice 19 pour le Datarecorder</t>
  </si>
  <si>
    <t>Table number 19 for Datarecorder</t>
  </si>
  <si>
    <t>Vtx_sas_drec_ind_19</t>
  </si>
  <si>
    <t>$2975</t>
  </si>
  <si>
    <t>Vecteur indice 20 pour le Datarecorder</t>
  </si>
  <si>
    <t>Table number 20 for Datarecorder</t>
  </si>
  <si>
    <t>Vtx_sas_drec_ind_20</t>
  </si>
  <si>
    <t>$2976</t>
  </si>
  <si>
    <t>Vecteur indice 21 pour le Datarecorder</t>
  </si>
  <si>
    <t>Table number 21 for Datarecorder</t>
  </si>
  <si>
    <t>Vtx_sas_drec_ind_21</t>
  </si>
  <si>
    <t>$2977</t>
  </si>
  <si>
    <t>Vecteur indice 22 pour le Datarecorder</t>
  </si>
  <si>
    <t>Table number 22 for Datarecorder</t>
  </si>
  <si>
    <t>Vtx_sas_drec_ind_22</t>
  </si>
  <si>
    <t>$2978</t>
  </si>
  <si>
    <t>Vecteur indice 23 pour le Datarecorder</t>
  </si>
  <si>
    <t>Table number 23 for Datarecorder</t>
  </si>
  <si>
    <t>Vtx_sas_drec_ind_23</t>
  </si>
  <si>
    <t>$2979</t>
  </si>
  <si>
    <t>Vecteur indice 24 pour le Datarecorder</t>
  </si>
  <si>
    <t>Table number 24 for Datarecorder</t>
  </si>
  <si>
    <t>Vtx_sas_drec_ind_24</t>
  </si>
  <si>
    <t>$297A</t>
  </si>
  <si>
    <t>Vecteur indice 25 pour le Datarecorder</t>
  </si>
  <si>
    <t>Table number 25 for Datarecorder</t>
  </si>
  <si>
    <t>Vtx_sas_drec_ind_25</t>
  </si>
  <si>
    <t>$297B</t>
  </si>
  <si>
    <t>Vecteur indice 26 pour le Datarecorder</t>
  </si>
  <si>
    <t>Table number 26 for Datarecorder</t>
  </si>
  <si>
    <t>Vtx_sas_drec_ind_26</t>
  </si>
  <si>
    <t>$297C</t>
  </si>
  <si>
    <t>Vecteur indice 27 pour le Datarecorder</t>
  </si>
  <si>
    <t>Table number 27 for Datarecorder</t>
  </si>
  <si>
    <t>Vtx_sas_drec_ind_27</t>
  </si>
  <si>
    <t>$297D</t>
  </si>
  <si>
    <t>Vecteur indice 28 pour le Datarecorder</t>
  </si>
  <si>
    <t>Table number 28 for Datarecorder</t>
  </si>
  <si>
    <t>Vtx_sas_drec_ind_28</t>
  </si>
  <si>
    <t>$297E</t>
  </si>
  <si>
    <t>Vecteur indice 29 pour le Datarecorder</t>
  </si>
  <si>
    <t>Table number 29 for Datarecorder</t>
  </si>
  <si>
    <t>Vtx_sas_drec_ind_29</t>
  </si>
  <si>
    <t>$297F</t>
  </si>
  <si>
    <t>Vecteur indice 30 pour le Datarecorder</t>
  </si>
  <si>
    <t>Table number 30 for Datarecorder</t>
  </si>
  <si>
    <t>Vtx_sas_drec_ind_30</t>
  </si>
  <si>
    <t>$2980</t>
  </si>
  <si>
    <t>DIDs supportés dans la plage [$2981 - $29A0]</t>
  </si>
  <si>
    <t>DIDs supported in range [$2981 - $29A0]</t>
  </si>
  <si>
    <t>$2981</t>
  </si>
  <si>
    <t>Vecteur indice 31 pour le Datarecorder</t>
  </si>
  <si>
    <t>Table number 31 for Datarecorder</t>
  </si>
  <si>
    <t>Vtx_sas_drec_ind_31</t>
  </si>
  <si>
    <t>$2982</t>
  </si>
  <si>
    <t>Vecteur indice 32 pour le Datarecorder</t>
  </si>
  <si>
    <t>Table number 32 for Datarecorder</t>
  </si>
  <si>
    <t>Vtx_sas_drec_ind_32</t>
  </si>
  <si>
    <t>$2983</t>
  </si>
  <si>
    <t>Vecteur indice 33 pour le Datarecorder</t>
  </si>
  <si>
    <t>Table number 33 for Datarecorder</t>
  </si>
  <si>
    <t>Vtx_sas_drec_ind_33</t>
  </si>
  <si>
    <t>$2984</t>
  </si>
  <si>
    <t>Vecteur indice 34 pour le Datarecorder</t>
  </si>
  <si>
    <t>Table number 34 for Datarecorder</t>
  </si>
  <si>
    <t>Vtx_sas_drec_ind_34</t>
  </si>
  <si>
    <t>$2985</t>
  </si>
  <si>
    <t>Vecteur indice 35 pour le Datarecorder</t>
  </si>
  <si>
    <t>Table number 35 for Datarecorder</t>
  </si>
  <si>
    <t>Vtx_sas_drec_ind_35</t>
  </si>
  <si>
    <t>$2986</t>
  </si>
  <si>
    <t>Vecteur indice 36 pour le Datarecorder</t>
  </si>
  <si>
    <t>Table number 36 for Datarecorder</t>
  </si>
  <si>
    <t>Vtx_sas_drec_ind_36</t>
  </si>
  <si>
    <t>$2987</t>
  </si>
  <si>
    <t>Vecteur indice 37 pour le Datarecorder</t>
  </si>
  <si>
    <t>Table number 37 for Datarecorder</t>
  </si>
  <si>
    <t>Vtx_sas_drec_ind_37</t>
  </si>
  <si>
    <t>$2988</t>
  </si>
  <si>
    <t>Vecteur indice 38 pour le Datarecorder</t>
  </si>
  <si>
    <t>Table number 38 for Datarecorder</t>
  </si>
  <si>
    <t>Vtx_sas_drec_ind_38</t>
  </si>
  <si>
    <t>$2989</t>
  </si>
  <si>
    <t>Vecteur indice 39 pour le Datarecorder</t>
  </si>
  <si>
    <t>Table number 39 for Datarecorder</t>
  </si>
  <si>
    <t>Vtx_sas_drec_ind_39</t>
  </si>
  <si>
    <t>$298A</t>
  </si>
  <si>
    <t>Flag regroupant divers conditions système du Stop and Start</t>
  </si>
  <si>
    <t>System condtions merged into a flag of 3 bytes</t>
  </si>
  <si>
    <t>Vxx_sas_sys_cdn_typ_1</t>
  </si>
  <si>
    <t>$298B</t>
  </si>
  <si>
    <t>Flag regroupant divers conditions composant du Stop and Start</t>
  </si>
  <si>
    <t>Component condtions merged into a flag of 2 bytes</t>
  </si>
  <si>
    <t>Vxx_sas_sys_cdn_typ_2</t>
  </si>
  <si>
    <t>$298C</t>
  </si>
  <si>
    <t>Flag regroupant des IVLD de composants Stop and Start (01)</t>
  </si>
  <si>
    <t>Validity data for Stop and Start merged into a flag of 2 bytes (01)</t>
  </si>
  <si>
    <t>Vxx_sas_vld_typ_1</t>
  </si>
  <si>
    <t>$298D</t>
  </si>
  <si>
    <t>Compteur de diagnostique de ICR relay</t>
  </si>
  <si>
    <t>ICR relay diagnosis counter</t>
  </si>
  <si>
    <t>Vxx_nis_icr_diag_nok_count</t>
  </si>
  <si>
    <t>$298E</t>
  </si>
  <si>
    <t>Indice du datarecorder pour le stop and start</t>
  </si>
  <si>
    <t>Index of stop and start data recorder</t>
  </si>
  <si>
    <t>Vxx_drec_ind_ctr</t>
  </si>
  <si>
    <t>$298F</t>
  </si>
  <si>
    <t>Affichage de la demande d'activation ou desactivation du Stop and Start (01)</t>
  </si>
  <si>
    <t>Displaying of Stop and Start request (01)</t>
  </si>
  <si>
    <t>0: Stop and Start unavailable display
1: Stop and Start activated display
2: Stop and Start disabled display
3: Stop and Start in failure display
4: Stop and Start aging display</t>
  </si>
  <si>
    <t>$2990</t>
  </si>
  <si>
    <t>Maximum duration the engine can stay automatically stopped</t>
  </si>
  <si>
    <t>Cxx_auto_stop_max_dly</t>
  </si>
  <si>
    <t>Time2</t>
  </si>
  <si>
    <t>$2991</t>
  </si>
  <si>
    <t>Ambiant pressure high threshold below which auto stop is forbidden</t>
  </si>
  <si>
    <t>Cxx_ecm_stop_auto_max_amp_h</t>
  </si>
  <si>
    <t>$2992</t>
  </si>
  <si>
    <t>Ambiant pressure low threshold below which auto stop is forbidden</t>
  </si>
  <si>
    <t>Cxx_ecm_stop_auto_max_amp_l</t>
  </si>
  <si>
    <t>$2993</t>
  </si>
  <si>
    <t>Minimum speed threshold to go to StopAuto after a deactivation of 4WD function</t>
  </si>
  <si>
    <t>Cxx_sas_4wd_min_mov_thd</t>
  </si>
  <si>
    <t>$2994</t>
  </si>
  <si>
    <t>Maximum delay to confirm a StopAuto request by the driver (by braking pressure)</t>
  </si>
  <si>
    <t>Cxx_sas_brk_det_dly</t>
  </si>
  <si>
    <t>Time - Short - Res</t>
  </si>
  <si>
    <t>$2995</t>
  </si>
  <si>
    <t>Delay before prompting auto stop MMI</t>
  </si>
  <si>
    <t>Cxx_sas_dclu_dspl_dly</t>
  </si>
  <si>
    <t>$2996</t>
  </si>
  <si>
    <t>Maximun number of start for the high pressure pump to inhibite Stop and start</t>
  </si>
  <si>
    <t>Cxx_sas_hpp_sta_nr_max</t>
  </si>
  <si>
    <t>$2997</t>
  </si>
  <si>
    <t>Maximum slope value to authorize StopAuto (negative value)</t>
  </si>
  <si>
    <t>Cxx_sas_road_slop_thd_neg</t>
  </si>
  <si>
    <t>$2998</t>
  </si>
  <si>
    <t>Maximum slope value to authorize StopAuto (positive value)</t>
  </si>
  <si>
    <t>Cxx_sas_road_slop_thd_pos</t>
  </si>
  <si>
    <t>$2999</t>
  </si>
  <si>
    <t>Delay to detect rear gear engaged</t>
  </si>
  <si>
    <t>Cxx_sas_rvr_det_t</t>
  </si>
  <si>
    <t>Time - Short6</t>
  </si>
  <si>
    <t>$299A</t>
  </si>
  <si>
    <t>Maximun number of activation of starter to inhibite Stop and start</t>
  </si>
  <si>
    <t>Cxx_sas_star_sta_nr_max</t>
  </si>
  <si>
    <t>$299B</t>
  </si>
  <si>
    <t>Maximal environment temperature inhibiting the StopAuto</t>
  </si>
  <si>
    <t>Cxx_tenv_auto_stop_max_h</t>
  </si>
  <si>
    <t>$299C</t>
  </si>
  <si>
    <t>Maximal environment temperature authorising the StopAuto</t>
  </si>
  <si>
    <t>Cxx_tenv_auto_stop_max_l</t>
  </si>
  <si>
    <t>$299D</t>
  </si>
  <si>
    <t>Minimal environment temperature inhibiting the StopAuto</t>
  </si>
  <si>
    <t>Cxx_tenv_auto_stop_min_h</t>
  </si>
  <si>
    <t>$299E</t>
  </si>
  <si>
    <t>Minimal environment temperature authorising the StopAuto</t>
  </si>
  <si>
    <t>Cxx_tenv_auto_stop_min_l</t>
  </si>
  <si>
    <t>$299F</t>
  </si>
  <si>
    <t>Maximum vehicle speed to keep the engine automatically stopped</t>
  </si>
  <si>
    <t>Cxx_vs_auto_sta</t>
  </si>
  <si>
    <t>$29A0</t>
  </si>
  <si>
    <t>DIDs supportés dans la plage [$29A1 - $29C0]</t>
  </si>
  <si>
    <t>DIDs supported in range [$29A1 - $29C0]</t>
  </si>
  <si>
    <t>$29A1</t>
  </si>
  <si>
    <t>Delay to confirm that the vehicle is stoped (consolidation of slope value)</t>
  </si>
  <si>
    <t>Cxx_vs_auto_stop_dly</t>
  </si>
  <si>
    <t>$29A2</t>
  </si>
  <si>
    <t>Vehicle speed threshold to validate the minimum travel conditions</t>
  </si>
  <si>
    <t>Cxx_vs_auto_stop_min_mov_thd</t>
  </si>
  <si>
    <t>$29A3</t>
  </si>
  <si>
    <t>Vehicle speed threshold to validate the minimum travel conditions in rear detected</t>
  </si>
  <si>
    <t>Cxx_vs_auto_stop_rvr_thd</t>
  </si>
  <si>
    <t>$29A4</t>
  </si>
  <si>
    <t>Vehicle speed threshold to authorize automatic stop</t>
  </si>
  <si>
    <t>Cxx_vs_auto_stop_thd</t>
  </si>
  <si>
    <t>$29A5</t>
  </si>
  <si>
    <t>StopStart deactivation requested by customer</t>
  </si>
  <si>
    <t>Vsx_sas_stt_req</t>
  </si>
  <si>
    <t>0: no Stop and Start activation request
1: Stop and Start activation request
2: Stop and Start deactivation request
3: Stop and Start request in failure</t>
  </si>
  <si>
    <t>$29A6</t>
  </si>
  <si>
    <t>Activation or Desactivation of ABSMalfunction for StopAuto inhibition</t>
  </si>
  <si>
    <t>Vbx_sas_abs_malf_ena_cfm</t>
  </si>
  <si>
    <t>0: Inhibited
1: Activated</t>
  </si>
  <si>
    <t>$29A7</t>
  </si>
  <si>
    <t>StopAuto status (StopAutoPhase)</t>
  </si>
  <si>
    <t>Vsx_sas_auto_stop_stt</t>
  </si>
  <si>
    <t>0: not in Auto Phase
1: Start Auto
2: Stop Auto
3: Stop Auto aborted</t>
  </si>
  <si>
    <t>$29A8</t>
  </si>
  <si>
    <t>Auto stop forbidden by CLIM ECU</t>
  </si>
  <si>
    <t>Vbx_ac_stop_auto_forb</t>
  </si>
  <si>
    <t>0: stop auto authorize
1: stop auto forbidden by AC</t>
  </si>
  <si>
    <t>$29A9</t>
  </si>
  <si>
    <t>Gear lever position received on the CAN</t>
  </si>
  <si>
    <t>Vsx_levr_psn</t>
  </si>
  <si>
    <t>-1: Gear lever in Reverse position
0: Gear lever in Neutral position
1: Gear lever on position 1 (first gear)
2: Gear lever on position 2 (second gear)
3: Gear lever on position 3 (third gear)
4: Gear lever on position 4 (fourth gear)
5: Gear lever on position 5 (fifth gear)
6: Gear lever on position 6 (sixth gear)
7: Gear lever on position 7 (seventh gear)
11: Gear lever in Parking position
12: Gear lever in Drive position
13: Gear lever in Manual Mode position
21: Gear lever in intermediate position (P/R or N/R)
22: Gear lever in intermediate position (N/D)
23: Gear lever in intermediate position</t>
  </si>
  <si>
    <t>$29B0</t>
  </si>
  <si>
    <t>CC strategy requested by the driver for Daimler type</t>
  </si>
  <si>
    <t>Vsx_cru_on_off_db</t>
  </si>
  <si>
    <t>bit0: CC stop initial step
bit1: CC stop
bit2: CC running In case of default detection for Daimler specification, this label indicates the CC state.</t>
  </si>
  <si>
    <t>$29B1</t>
  </si>
  <si>
    <t>CC Main Switch Coherence detected failure for Daimler type</t>
  </si>
  <si>
    <t>Vbx_cru_swi_chr_db</t>
  </si>
  <si>
    <t>0: CC Main Switch Coherence without failure
1: CC Main Switch Coherence failure detected</t>
  </si>
  <si>
    <t>Vtx_sas_sed_drec_ind_0</t>
  </si>
  <si>
    <t>Vtx_sas_sed_drec_ind_1</t>
  </si>
  <si>
    <t>Vtx_sas_sed_drec_ind_2</t>
  </si>
  <si>
    <t>Vtx_sas_sed_drec_ind_3</t>
  </si>
  <si>
    <t>Vtx_sas_sed_drec_ind_4</t>
  </si>
  <si>
    <t>Vtx_sas_sed_drec_ind_5</t>
  </si>
  <si>
    <t>Vtx_sas_sed_drec_ind_6</t>
  </si>
  <si>
    <t>Vtx_sas_sed_drec_ind_7</t>
  </si>
  <si>
    <t>Vtx_sas_sed_drec_ind_8</t>
  </si>
  <si>
    <t>Vtx_sas_sed_drec_ind_9</t>
  </si>
  <si>
    <t>Vtx_sas_sed_drec_ind_10</t>
  </si>
  <si>
    <t>Vtx_sas_sed_drec_ind_11</t>
  </si>
  <si>
    <t>Vtx_sas_sed_drec_ind_12</t>
  </si>
  <si>
    <t>Vtx_sas_sed_drec_ind_13</t>
  </si>
  <si>
    <t>$29C0</t>
  </si>
  <si>
    <t>DIDs supported in range [$29C1 - $29E0]</t>
  </si>
  <si>
    <t>Vtx_sas_sed_drec_ind_14</t>
  </si>
  <si>
    <t>Vxx_sed_drec_ind_ctr</t>
  </si>
  <si>
    <t>$29C3</t>
  </si>
  <si>
    <t>Distance remaining before next high engine speed slow learning for zone 1 for TLZ</t>
  </si>
  <si>
    <t>Vxx_tlz_dist_bfr_ad_b_1</t>
  </si>
  <si>
    <t>$29C4</t>
  </si>
  <si>
    <t>Distance remaining before next high engine speed slow learning for zone 2 for TLZ</t>
  </si>
  <si>
    <t>Vxx_tlz_dist_bfr_ad_b_2</t>
  </si>
  <si>
    <t>$29C5</t>
  </si>
  <si>
    <t>Distance remaining before next high engine speed slow learning for zone 3 for TLZ</t>
  </si>
  <si>
    <t>Vxx_tlz_dist_bfr_ad_b_3</t>
  </si>
  <si>
    <t>$29C6</t>
  </si>
  <si>
    <t>Distance remaining before next high engine speed slow learning for zone 4 for TLZ</t>
  </si>
  <si>
    <t>Vxx_tlz_dist_bfr_ad_b_4</t>
  </si>
  <si>
    <t>$29C7</t>
  </si>
  <si>
    <t>Distance remaining before next high engine speed slow learning for zone 5 for TLZ</t>
  </si>
  <si>
    <t>Vxx_tlz_dist_bfr_ad_b_5</t>
  </si>
  <si>
    <t>$29C8</t>
  </si>
  <si>
    <t>Distance remaining before next high engine speed slow learning for zone 6 for TLZ</t>
  </si>
  <si>
    <t>Vxx_tlz_dist_bfr_ad_b_6</t>
  </si>
  <si>
    <t>$29C9</t>
  </si>
  <si>
    <t>Distance remaining before next low engine speed slow learning for TLZ</t>
  </si>
  <si>
    <t>Vxx_tlz_dist_bfr_ad_cor</t>
  </si>
  <si>
    <t>$29CA</t>
  </si>
  <si>
    <t>Number of TDC during adaptive process for zone 1 for TLZ</t>
  </si>
  <si>
    <t>Vxx_tlz_ctr_tdc_ad_b_1</t>
  </si>
  <si>
    <t>Engine cycles 1</t>
  </si>
  <si>
    <t>$29CB</t>
  </si>
  <si>
    <t>Number of TDC during adaptive process for zone 2 for TLZ</t>
  </si>
  <si>
    <t>Vxx_tlz_ctr_tdc_ad_b_2</t>
  </si>
  <si>
    <t>$29CC</t>
  </si>
  <si>
    <t>Number of TDC during adaptive process for zone 3 for TLZ</t>
  </si>
  <si>
    <t>Vxx_tlz_ctr_tdc_ad_b_3</t>
  </si>
  <si>
    <t>$29CD</t>
  </si>
  <si>
    <t>Number of TDC during adaptive process for zone 4 for TLZ</t>
  </si>
  <si>
    <t>Vxx_tlz_ctr_tdc_ad_b_4</t>
  </si>
  <si>
    <t>$29CE</t>
  </si>
  <si>
    <t>Number of TDC during adaptive process for zone 5 for TLZ</t>
  </si>
  <si>
    <t>Vxx_tlz_ctr_tdc_ad_b_5</t>
  </si>
  <si>
    <t>$29CF</t>
  </si>
  <si>
    <t>Number of TDC during adaptive process for zone 6 for TLZ</t>
  </si>
  <si>
    <t>Vxx_tlz_ctr_tdc_ad_b_6</t>
  </si>
  <si>
    <t>$29D0</t>
  </si>
  <si>
    <t>Number of TDC during adaptive process for low engine speed for TLZ</t>
  </si>
  <si>
    <t>Vxx_tlz_ctr_tdc_ad_cor</t>
  </si>
  <si>
    <t>Vxx_hbn_dist_bfr_ad_b_1</t>
  </si>
  <si>
    <t>Vxx_hbn_dist_bfr_ad_b_2</t>
  </si>
  <si>
    <t>Vxx_hbn_dist_bfr_ad_b_3</t>
  </si>
  <si>
    <t>Vxx_hbn_dist_bfr_ad_b_4</t>
  </si>
  <si>
    <t>Vxx_hbn_dist_bfr_ad_b_5</t>
  </si>
  <si>
    <t>Vxx_hbn_dist_bfr_ad_b_6</t>
  </si>
  <si>
    <t>Vxx_hbn_dist_bfr_ad_cor</t>
  </si>
  <si>
    <t>Vxx_hbn_ctr_tdc_ad_b_1</t>
  </si>
  <si>
    <t>Vxx_hbn_ctr_tdc_ad_b_2</t>
  </si>
  <si>
    <t>Vxx_hbn_ctr_tdc_ad_b_3</t>
  </si>
  <si>
    <t>Vxx_hbn_ctr_tdc_ad_b_4</t>
  </si>
  <si>
    <t>Vxx_hbn_ctr_tdc_ad_b_5</t>
  </si>
  <si>
    <t>Vxx_hbn_ctr_tdc_ad_b_6</t>
  </si>
  <si>
    <t>Vxx_hbn_ctr_tdc_ad_cor</t>
  </si>
  <si>
    <t>$29DF</t>
  </si>
  <si>
    <t>Distance driven since TLZ initialization</t>
  </si>
  <si>
    <t>Vxx_tlz_km_dly</t>
  </si>
  <si>
    <t>$29E0</t>
  </si>
  <si>
    <t>DIDs supported in range [$29E1 - $2A00]</t>
  </si>
  <si>
    <t>Vxx_hbn_km_dly</t>
  </si>
  <si>
    <t>$29E2</t>
  </si>
  <si>
    <t>Misfire bench mode activation boolean</t>
  </si>
  <si>
    <t>Vbx_mis_bch_mod</t>
  </si>
  <si>
    <t>$29E3</t>
  </si>
  <si>
    <t>Rate of Misfire bench mode</t>
  </si>
  <si>
    <t>Vxx_mis_bch_mis_rat</t>
  </si>
  <si>
    <t>Cxx_did_29E3_writ_min</t>
  </si>
  <si>
    <t>Cxx_did_29E3_writ_max</t>
  </si>
  <si>
    <t>$29E4</t>
  </si>
  <si>
    <t>Physical cylinder number selected to be cut if no specific cylinder cut is needed set to 0</t>
  </si>
  <si>
    <t>Vxx_mis_bch_mis_rat_cyl_cho</t>
  </si>
  <si>
    <t>$29E5</t>
  </si>
  <si>
    <t>Bench value to adapt richness on all cylinders</t>
  </si>
  <si>
    <t>Vxx_cyl_fim_fac</t>
  </si>
  <si>
    <t>Adaptation03 - Factor 8</t>
  </si>
  <si>
    <t>$29E6</t>
  </si>
  <si>
    <t>Delay before authorizing richness closed loop after start bench mode required for homologation</t>
  </si>
  <si>
    <t>Vbx_bch_mod_cl_t</t>
  </si>
  <si>
    <t>0: no change
1: an offset is applied</t>
  </si>
  <si>
    <t>$29E7</t>
  </si>
  <si>
    <t>Boolean enabling the canister purge fault bench mode</t>
  </si>
  <si>
    <t>Vbx_bch_mod_cp</t>
  </si>
  <si>
    <t>0: Disabled
1: Enabled</t>
  </si>
  <si>
    <t>$29E8</t>
  </si>
  <si>
    <t>Mastervac vacuum relative pressure by analog sensor</t>
  </si>
  <si>
    <t>Vxx_wf_mvac_dp_sens</t>
  </si>
  <si>
    <t>$29E9</t>
  </si>
  <si>
    <t>The weighted average voltage of master vacuum absolute pressure sensor</t>
  </si>
  <si>
    <t>Vxx_wf_mvac_sens_v</t>
  </si>
  <si>
    <t>Vxx_scruf_temp_mv</t>
  </si>
  <si>
    <t>Vxx_scrf_temp_mv</t>
  </si>
  <si>
    <t>Vxx_scr_temp_mv</t>
  </si>
  <si>
    <t>Vxx_scr_efy_up_no2_nox_rat</t>
  </si>
  <si>
    <t>Vxx_scr_efy</t>
  </si>
  <si>
    <t>Vxx_scr_nh3_load_ms</t>
  </si>
  <si>
    <t>Vxx_scr_hc_load_rat</t>
  </si>
  <si>
    <t>Vxx_scr_doc1_hc_age_ctr</t>
  </si>
  <si>
    <t>Vxx_scr_doc1_age_ctr</t>
  </si>
  <si>
    <t>Vxx_scr_age_ctr</t>
  </si>
  <si>
    <t>Vxx_scr_down_nox_km_dm</t>
  </si>
  <si>
    <t>$29F5</t>
  </si>
  <si>
    <t>Permanent inhibition of Stop and Start function with After sales tool</t>
  </si>
  <si>
    <t>Vbx_sas_disa_diag_tool</t>
  </si>
  <si>
    <t>0: Stop and Start active
1: Stop and Start disabled</t>
  </si>
  <si>
    <t>$29F6</t>
  </si>
  <si>
    <t>Alternator number</t>
  </si>
  <si>
    <t>Vxx_alt_nr</t>
  </si>
  <si>
    <t>$29F7</t>
  </si>
  <si>
    <t>Electrical Energy Management minimum idle speed on sailing</t>
  </si>
  <si>
    <t>Vxx_eem_min_sail_is</t>
  </si>
  <si>
    <t>Engine speed4</t>
  </si>
  <si>
    <t>$29F8</t>
  </si>
  <si>
    <t>Alternator power (01)</t>
  </si>
  <si>
    <t>Vxx_eem_alt_pow</t>
  </si>
  <si>
    <t>$29F9</t>
  </si>
  <si>
    <t>Power slope sent to the USM</t>
  </si>
  <si>
    <t>Vxx_alt_slop_req</t>
  </si>
  <si>
    <t>Power slope</t>
  </si>
  <si>
    <t>W/s</t>
  </si>
  <si>
    <t>Vxx_eem_dcdc_pwm</t>
  </si>
  <si>
    <t>$29FB</t>
  </si>
  <si>
    <t>Maximum current available by system on low voltage power supply</t>
  </si>
  <si>
    <t>Vxx_lvps_dcdc_max_crt</t>
  </si>
  <si>
    <t>$29FC</t>
  </si>
  <si>
    <t>Electrical Energy Management open cluster forbidden</t>
  </si>
  <si>
    <t>Vbx_eem_open_clu_forb</t>
  </si>
  <si>
    <t>0: Electrical Energy Management open cluster authorized
1: Electrical Energy Management open cluster forbidden</t>
  </si>
  <si>
    <t>$29FD</t>
  </si>
  <si>
    <t>Battery current</t>
  </si>
  <si>
    <t>Vxx_bat_crt</t>
  </si>
  <si>
    <t>$29FE</t>
  </si>
  <si>
    <t>Reference battery voltage</t>
  </si>
  <si>
    <t>Vxx_ref_vb</t>
  </si>
  <si>
    <t>$29FF</t>
  </si>
  <si>
    <t>Battery Setpoint generator status</t>
  </si>
  <si>
    <t>Vsx_bat_gen_sp_stt</t>
  </si>
  <si>
    <t>0: Nominal mode
1: EEM detected faillure for battery set point generation
2: EEM confirmed faillure for battery set point generation
3: Battery disconnetion</t>
  </si>
  <si>
    <t>$2A00</t>
  </si>
  <si>
    <t>DIDs supported in range [$2A01 - $2A20]</t>
  </si>
  <si>
    <t>$2A01</t>
  </si>
  <si>
    <t>Mechanical ratio between alternator and engine</t>
  </si>
  <si>
    <t>Cxx_eem_alt_eng_n_rat</t>
  </si>
  <si>
    <t>Ratio offset 2</t>
  </si>
  <si>
    <t>Vsx_dcdc_flt_typ_vld</t>
  </si>
  <si>
    <t>$2A03</t>
  </si>
  <si>
    <t>DCDC to ECM CAN communication validity status</t>
  </si>
  <si>
    <t>Vsx_dcdc_sig_nok_vld</t>
  </si>
  <si>
    <t>0 : Validity data at NOK_0 state
1: Validity data at nominal state
2: Validity data at Fail_2 state</t>
  </si>
  <si>
    <t>$2A04</t>
  </si>
  <si>
    <t>DCDC EEM activation request satisfaction status</t>
  </si>
  <si>
    <t>Vsx_dcdc_data_nok_vld</t>
  </si>
  <si>
    <t>$2A05</t>
  </si>
  <si>
    <t>DCDC electrical components faillure status</t>
  </si>
  <si>
    <t>Vsx_dcdc_cpt_vld</t>
  </si>
  <si>
    <t>$2A06</t>
  </si>
  <si>
    <t>Electrical Energy Management 14V producer lost</t>
  </si>
  <si>
    <t>Vsx_eem_gnt_loss_vld</t>
  </si>
  <si>
    <t>0 : Validity data at NOK_0 state
1: Validity data at nominal state
2: Validity data at Fail_2 state
3: Validity data at Fail_3 state</t>
  </si>
  <si>
    <t>$2A07</t>
  </si>
  <si>
    <t>Alternator slope number</t>
  </si>
  <si>
    <t>Vxx_alt_slop_nr</t>
  </si>
  <si>
    <t>$2A08</t>
  </si>
  <si>
    <t>Filtered alternator load</t>
  </si>
  <si>
    <t>Vxx_lvps_pwm</t>
  </si>
  <si>
    <t>$2A09</t>
  </si>
  <si>
    <t>Electrical consumer electrical power</t>
  </si>
  <si>
    <t>Vxx_el_csm_epow</t>
  </si>
  <si>
    <t>Vxx_nt_t_temp_thd</t>
  </si>
  <si>
    <t>Vtx_ecm_hist_hv_crk_fail</t>
  </si>
  <si>
    <t>$2A0C</t>
  </si>
  <si>
    <t>Integral correction of the downstream richness regulation</t>
  </si>
  <si>
    <t>Vxx_dreg_i_cor</t>
  </si>
  <si>
    <t>$2A0D</t>
  </si>
  <si>
    <t>LSU offset correction</t>
  </si>
  <si>
    <t>Vxx_ueg_offs</t>
  </si>
  <si>
    <t>$2A0E</t>
  </si>
  <si>
    <t>14V network relative undervoltage status</t>
  </si>
  <si>
    <t>Vsx_lvps_apl_down_rel_vld</t>
  </si>
  <si>
    <t>$2A0F</t>
  </si>
  <si>
    <t>14V Network absolute undervoltage fault status</t>
  </si>
  <si>
    <t>Vsx_lvps_apl_down_abv_vld</t>
  </si>
  <si>
    <t>$2A10</t>
  </si>
  <si>
    <t>distance counter when overboost is active and torque in gearbox exceeds  nominal limitation on gear 1</t>
  </si>
  <si>
    <t>Vxx_ovt_gbx_dist_ctr_1</t>
  </si>
  <si>
    <t>$2A11</t>
  </si>
  <si>
    <t>distance counter when overboost is active and torque in gearbox exceeds  nominal limitation on gear 2</t>
  </si>
  <si>
    <t>Vxx_ovt_gbx_dist_ctr_2</t>
  </si>
  <si>
    <t>$2A12</t>
  </si>
  <si>
    <t>distance counter when overboost is active and torque in gearbox exceeds  nominal limitation on gear 3</t>
  </si>
  <si>
    <t>Vxx_ovt_gbx_dist_ctr_3</t>
  </si>
  <si>
    <t>$2A13</t>
  </si>
  <si>
    <t>distance counter when overboost is active and torque in gearbox exceeds  nominal limitation on gear 4</t>
  </si>
  <si>
    <t>Vxx_ovt_gbx_dist_ctr_4</t>
  </si>
  <si>
    <t>$2A14</t>
  </si>
  <si>
    <t>distance counter when overboost is active and torque in gearbox exceeds  nominal limitation on gear 5</t>
  </si>
  <si>
    <t>Vxx_ovt_gbx_dist_ctr_5</t>
  </si>
  <si>
    <t>$2A15</t>
  </si>
  <si>
    <t>distance counter when overboost is active and torque in gearbox exceeds  nominal limitation on gear 6</t>
  </si>
  <si>
    <t>Vxx_ovt_gbx_dist_ctr_6</t>
  </si>
  <si>
    <t>$2A16</t>
  </si>
  <si>
    <t>distance counter when overboost is active and torque in gearbox exceeds  nominal limitation on gear 7</t>
  </si>
  <si>
    <t>Vxx_ovt_gbx_dist_ctr_7</t>
  </si>
  <si>
    <t>Vxx_wpmp_scr_pwm_cmd</t>
  </si>
  <si>
    <t>Vbx_mdf0_cmd_dly</t>
  </si>
  <si>
    <t>Vxx_wpmp_agb_cmd</t>
  </si>
  <si>
    <t>Vsx_nt_old_fac</t>
  </si>
  <si>
    <t>$2A1C</t>
  </si>
  <si>
    <t>Counter for number of times the injection is switched off because of fast path of pre ignition detection.</t>
  </si>
  <si>
    <t>Vtx_ctr_req_off_pi_fast</t>
  </si>
  <si>
    <t>$2A1D</t>
  </si>
  <si>
    <t>Counter for number of times the injection is switched off because of slow path of pre ignition detection.</t>
  </si>
  <si>
    <t>Vtx_ctr_req_off_pi_slow</t>
  </si>
  <si>
    <t>$2A1E</t>
  </si>
  <si>
    <t>Counter for number of times the CAM correction is triggered because of pre ignition detection.</t>
  </si>
  <si>
    <t>Vtx_ctr_cam_sp_pi_req</t>
  </si>
  <si>
    <t>$2A1F</t>
  </si>
  <si>
    <t>Counter for number of times the rich richness is triggered because of pre ignition detection.</t>
  </si>
  <si>
    <t>Vtx_ctr_rich_sp_pi_req</t>
  </si>
  <si>
    <t>$2A20</t>
  </si>
  <si>
    <t>DIDs supported in range [$2A21 - $2A40]</t>
  </si>
  <si>
    <t>$2A21</t>
  </si>
  <si>
    <t>Counter for number of times the TQ reduction is triggered because of pre ignition detection.</t>
  </si>
  <si>
    <t>Vtx_ctr_tq_max_sp_pi_req</t>
  </si>
  <si>
    <t>$2A22</t>
  </si>
  <si>
    <t>Bench mode boolean for disabling the downstream richness regulation</t>
  </si>
  <si>
    <t>Vbx_dreg_dsb</t>
  </si>
  <si>
    <t>0: downstream richness regulation disabled
1: downstream richness regulation authorized</t>
  </si>
  <si>
    <t>Vbx_ti_cl2_cfm</t>
  </si>
  <si>
    <t>Vxx_scr_dis_vh_dist_dis</t>
  </si>
  <si>
    <t>$2A25</t>
  </si>
  <si>
    <t>Sailing Idle inhibition by After Sales</t>
  </si>
  <si>
    <t>Vbx_sail_inhi_diag_tool</t>
  </si>
  <si>
    <t>0: Nominal Behavior
1: Sailing Idle Inhibited</t>
  </si>
  <si>
    <t>$2A26</t>
  </si>
  <si>
    <t>Distance memorized at the first engine stalled in sailing idle phase</t>
  </si>
  <si>
    <t>Vxx_sail_frst_eng_stal_dist</t>
  </si>
  <si>
    <t>$2A27</t>
  </si>
  <si>
    <t>Counter of engine stalled during sailing idle phase within a calibrated number of kilometers</t>
  </si>
  <si>
    <t>Vxx_sail_eng_stal_ctr</t>
  </si>
  <si>
    <t>$2A28</t>
  </si>
  <si>
    <t>Permanent open clutch forbidden</t>
  </si>
  <si>
    <t>Vbx_sail_prmt_open_clu_forb</t>
  </si>
  <si>
    <t>0: Sailing idle authorized
1: Sailing idle permanently forbidden</t>
  </si>
  <si>
    <t>$2A29</t>
  </si>
  <si>
    <t>Dissociation valve opening command</t>
  </si>
  <si>
    <t>Vbx_dis_vlv_fco_cmd</t>
  </si>
  <si>
    <t>0: Dissociation valve closed
1: Dissociation valve opened</t>
  </si>
  <si>
    <t>$2A2A</t>
  </si>
  <si>
    <t>Low temperature cooling loop water pump PWM command</t>
  </si>
  <si>
    <t>Vxx_wpmp_low_temp_pwm_cmd</t>
  </si>
  <si>
    <t>$2A2B</t>
  </si>
  <si>
    <t>Coolant temperature of the low temperature cooling loop</t>
  </si>
  <si>
    <t>Vxx_low_temp_tco</t>
  </si>
  <si>
    <t>Temperature3</t>
  </si>
  <si>
    <t>$2A2C</t>
  </si>
  <si>
    <t>Minimum voltage STBypRly driving</t>
  </si>
  <si>
    <t>Vxx_sas_min_v_icr_rly</t>
  </si>
  <si>
    <t>Voltage Res 4</t>
  </si>
  <si>
    <t>$2A2D</t>
  </si>
  <si>
    <t>Difference voltage STBypRly switching</t>
  </si>
  <si>
    <t>Vxx_sas_dif_v_icr_rly</t>
  </si>
  <si>
    <t>$2A2E</t>
  </si>
  <si>
    <t>Anti theft configuration</t>
  </si>
  <si>
    <t>Vsx_swlk_cfm</t>
  </si>
  <si>
    <t>3:Software lock Nissan
4:Software lock 5
7:Software lock 6</t>
  </si>
  <si>
    <t>$2A2F</t>
  </si>
  <si>
    <t>Consolidated request to open the dissociation valve</t>
  </si>
  <si>
    <t>Vbx_vlv_open_req</t>
  </si>
  <si>
    <t>$2A30</t>
  </si>
  <si>
    <t>The PWM command of the water pump of the low temperature cooling loop</t>
  </si>
  <si>
    <t>Vxx_wpmp_low_temp_pwm_cmd0</t>
  </si>
  <si>
    <t>$2A31</t>
  </si>
  <si>
    <t>Lane Departure Prevention enable</t>
  </si>
  <si>
    <t>Vbx_ldp_ena</t>
  </si>
  <si>
    <t>0: Lane Departure Prevention disabled
1: Lane Departure Prevention enabled</t>
  </si>
  <si>
    <t>Vbx_vnt_obd_bch_mod_ena</t>
  </si>
  <si>
    <t>Vbx_tcr_obd_bch_mod_ena</t>
  </si>
  <si>
    <t>Vxx_tcr_obd_bch_mod_val</t>
  </si>
  <si>
    <t>Vxx_vnt_obd_bch_mod_val</t>
  </si>
  <si>
    <t>Vbx_egr_byp_2</t>
  </si>
  <si>
    <t>Vxx_egr_byp_2_pwm</t>
  </si>
  <si>
    <t>$2A38</t>
  </si>
  <si>
    <t>Offset Dirt Detection on closed thrust detected failure local counter</t>
  </si>
  <si>
    <t>Vxx_it_ofs_dirt_ctr</t>
  </si>
  <si>
    <t>$2A39</t>
  </si>
  <si>
    <t>PWM for the canister purge valve</t>
  </si>
  <si>
    <t>Vxx_cp_pwm_cor</t>
  </si>
  <si>
    <t>$2A3A</t>
  </si>
  <si>
    <t>Canister charge</t>
  </si>
  <si>
    <t>Vxx_cp_rich_cor</t>
  </si>
  <si>
    <t>Adaptation04 - Factor 8</t>
  </si>
  <si>
    <t>$2A3B</t>
  </si>
  <si>
    <t>Canister load mean moving value</t>
  </si>
  <si>
    <t>Vxx_cps_hc_mmv</t>
  </si>
  <si>
    <t>Ratio 10</t>
  </si>
  <si>
    <t>[0 - 2]</t>
  </si>
  <si>
    <t>Vxx_ovt_ctr_eng</t>
  </si>
  <si>
    <t>Vnx_ovt_ctr_gear_2</t>
  </si>
  <si>
    <t>Vnx_ovt_ctr_gear_3</t>
  </si>
  <si>
    <t>Vnx_ovt_ctr_gear_4</t>
  </si>
  <si>
    <t>$2A40</t>
  </si>
  <si>
    <t>DIDs supported in range [$2A41 - $2A60]</t>
  </si>
  <si>
    <t>Vnx_ovt_ctr_gear_5</t>
  </si>
  <si>
    <t>Vnx_ovt_ctr_gear_6</t>
  </si>
  <si>
    <t>Vnx_ovt_ctr_gear_7</t>
  </si>
  <si>
    <t>$2A44</t>
  </si>
  <si>
    <t>Multi zones richness correction from OS regulation</t>
  </si>
  <si>
    <t>Vtx_rich_cor_os</t>
  </si>
  <si>
    <t>Adaptation - Offset24</t>
  </si>
  <si>
    <t>$2A45</t>
  </si>
  <si>
    <t>Ageing factor of the main catalyst</t>
  </si>
  <si>
    <t>Vxx_osc_age_fac</t>
  </si>
  <si>
    <t>$2A46</t>
  </si>
  <si>
    <t>Total OSC measured value of main catalyst</t>
  </si>
  <si>
    <t>Vxx_osc_tot_mes</t>
  </si>
  <si>
    <t>Mass 1</t>
  </si>
  <si>
    <t>mg</t>
  </si>
  <si>
    <t>Vsx_scr_asc_stm_inj_mod</t>
  </si>
  <si>
    <t>Vbx_scr_spv_asc_dgn_req</t>
  </si>
  <si>
    <t>Vnx_scr_asc_stm_num_empt</t>
  </si>
  <si>
    <t>Vnx_scr_asc_ctr_nox_ms_fast</t>
  </si>
  <si>
    <t>Vxx_scr_asc_efy_cum_fast</t>
  </si>
  <si>
    <t>Vxx_scr_asc_nh3_ms_csm_tot</t>
  </si>
  <si>
    <t>Vxx_scr_asc_nox_ms_csm_tot</t>
  </si>
  <si>
    <t>Vxx_scr_asc_up_nox_ms_in</t>
  </si>
  <si>
    <t>Vxx_scr_asc_down_nox_ms_in</t>
  </si>
  <si>
    <t>Vbx_scr_asc_cdn_empt_buf</t>
  </si>
  <si>
    <t>Vbx_scr_asc_cdn_empt_efy</t>
  </si>
  <si>
    <t>Vbx_scr_asc_cdn_empt_nox_ms</t>
  </si>
  <si>
    <t>Vnx_scr_asc_ctr_trg_efy_cum_clc</t>
  </si>
  <si>
    <t>Vbx_scr_spv_efy_dgn_req</t>
  </si>
  <si>
    <t>Vbx_scr_spv_ad_req</t>
  </si>
  <si>
    <t>Vnx_scr_spv_ctr_indif</t>
  </si>
  <si>
    <t>Vnx_scr_spv_ctr_bad</t>
  </si>
  <si>
    <t>Vnx_scr_spv_ctr_asc_df</t>
  </si>
  <si>
    <t>Vnx_scr_spv_ctr_indif_inc_ctr</t>
  </si>
  <si>
    <t>Vnx_scr_spv_ctr_indif_wait_lim</t>
  </si>
  <si>
    <t>$2A5B</t>
  </si>
  <si>
    <t>Variable for Wire acquisition of continuous stroke clutch contactor presence</t>
  </si>
  <si>
    <t>Vbx_wf_cont_str_clu_cnt_cfm</t>
  </si>
  <si>
    <t>0: Wire acquisition of continuous stroke clutch contactor absent
1: Wire acquisition of continuous stroke clutch contactor present</t>
  </si>
  <si>
    <t>Vbx_bin_lbup_hot_lkg_crt_bch</t>
  </si>
  <si>
    <t>$2A5D</t>
  </si>
  <si>
    <t>Upstream binary sensor bench mode required for homologation</t>
  </si>
  <si>
    <t>Cbx_bin_lbup_hot_lkg_crt_bch</t>
  </si>
  <si>
    <t>0: Nominal PWM heating is applied
1: Factor is applied on heating PWM to decrease heating performance</t>
  </si>
  <si>
    <t>$2A5E</t>
  </si>
  <si>
    <t>Factor value to apply on heating PWM to decrease heater performance (OBD bench mode)</t>
  </si>
  <si>
    <t>Cxx_lbup_appl_pwm_fac</t>
  </si>
  <si>
    <t>$2A5F</t>
  </si>
  <si>
    <t>Factor value to apply on heating PWM to decrease heater performance</t>
  </si>
  <si>
    <t>Cxx_lbdw_appl_pwm_fac</t>
  </si>
  <si>
    <t>$2A60</t>
  </si>
  <si>
    <t>DIDs supported in range [$2A61 - $2A80]</t>
  </si>
  <si>
    <t>$2A61</t>
  </si>
  <si>
    <t xml:space="preserve"> Flag to indicate Bench mode activated to decrease heater performance of  downstream sensor for OBD needs</t>
  </si>
  <si>
    <t>Vbx_lbdw_hot_lkg_crt_bch</t>
  </si>
  <si>
    <t>Vbx_nox_ups_stt</t>
  </si>
  <si>
    <t>Vbx_o2_ups_lin_stt</t>
  </si>
  <si>
    <t>Vsx_df_elec_ups_com</t>
  </si>
  <si>
    <t>Vsx_df_elec_o2_ups_lin</t>
  </si>
  <si>
    <t>Vsx_df_elec_nox_ups</t>
  </si>
  <si>
    <t>Vsx_df_elec_o2_ups_bin</t>
  </si>
  <si>
    <t>Vbx_o2_ups_stt</t>
  </si>
  <si>
    <t>Vbx_heat_ups_stt</t>
  </si>
  <si>
    <t>Vsx_scu_temp_ups_stt</t>
  </si>
  <si>
    <t>Vbx_sup_ups_stt</t>
  </si>
  <si>
    <t>Vsx_df_elec_heat_ups</t>
  </si>
  <si>
    <t>$2A6D</t>
  </si>
  <si>
    <t>O2 Binary Status Downstream CAN message</t>
  </si>
  <si>
    <t>Vbx_mux_o2_dps_stt</t>
  </si>
  <si>
    <t>Vbx_nox_dps_stt</t>
  </si>
  <si>
    <t>Vbx_o2_dps_lin_stt</t>
  </si>
  <si>
    <t>Vsx_df_elec_dps_com</t>
  </si>
  <si>
    <t>Vsx_df_elec_o2_dps_lin</t>
  </si>
  <si>
    <t>Vsx_df_elec_nox_dps</t>
  </si>
  <si>
    <t>Vsx_df_elec_o2_dps_bin</t>
  </si>
  <si>
    <t>Vbx_heat_dps_stt</t>
  </si>
  <si>
    <t>Vsx_scu_temp_dps_stt</t>
  </si>
  <si>
    <t>Vbx_sup_dps_stt</t>
  </si>
  <si>
    <t>Vsx_df_elec_heat_dps</t>
  </si>
  <si>
    <t>$2A78</t>
  </si>
  <si>
    <t>Maximum duration of SL MAIN button press</t>
  </si>
  <si>
    <t>Vxx_sl_main_swi_whl_blk_dly_max</t>
  </si>
  <si>
    <t>$2A79</t>
  </si>
  <si>
    <t>Maximum duration of CRU MAIN button press</t>
  </si>
  <si>
    <t>Vxx_cru_main_swi_whl_blk_dly_max</t>
  </si>
  <si>
    <t>$2A7A</t>
  </si>
  <si>
    <t>Carrier of all the failures which cause CC SL failure</t>
  </si>
  <si>
    <t>Vxx_cru_sl_fail_2</t>
  </si>
  <si>
    <t>Vxx_wpmp2_pwm</t>
  </si>
  <si>
    <t>$2A7C</t>
  </si>
  <si>
    <t>Electrical Energy Management Battery Voltage</t>
  </si>
  <si>
    <t>Vxx_eem_vb</t>
  </si>
  <si>
    <t>$2A7D</t>
  </si>
  <si>
    <t>Request status of activation of the regulation loop for EEM needs</t>
  </si>
  <si>
    <t>Vsx_eem_reg_loop_req</t>
  </si>
  <si>
    <t>$2A7E</t>
  </si>
  <si>
    <t>Vehicle state for EEM</t>
  </si>
  <si>
    <t>Vsx_eem_vh_stt</t>
  </si>
  <si>
    <t>0: Sleeping
1: Customer Wake-up
2: E-motor running
3: Powertrain running
4:  Auto Start
5: Auto Stop
6: Unavailable</t>
  </si>
  <si>
    <t>$2A7F</t>
  </si>
  <si>
    <t>Producer voltage setpoint</t>
  </si>
  <si>
    <t>Vxx_lvps_v_sp</t>
  </si>
  <si>
    <t>$2A80</t>
  </si>
  <si>
    <t>DIDs supported in range [$2A81 - $2AA0]</t>
  </si>
  <si>
    <t>$2A81</t>
  </si>
  <si>
    <t>Alternator negative power gradient authorized by ECM</t>
  </si>
  <si>
    <t>Vxx_alt_neg_slop_req</t>
  </si>
  <si>
    <t>Vxx_eem_dcdc_crt_cs</t>
  </si>
  <si>
    <t>Vxx_eem_dcdc_max_crt_cs</t>
  </si>
  <si>
    <t>$2A84</t>
  </si>
  <si>
    <t>Alternator maximum power authorized by the ECM</t>
  </si>
  <si>
    <t>Vxx_alt_max_pow_ena</t>
  </si>
  <si>
    <t>Vbx_hv_avl_req_eem</t>
  </si>
  <si>
    <t>$2A86</t>
  </si>
  <si>
    <t>Voltage regulation status</t>
  </si>
  <si>
    <t>Vsx_lvps_ctl_stt</t>
  </si>
  <si>
    <t>0: Not initialized
1: Starting sequence
2: No failure on 14V electrical network
3: Limitation
4: EEM producer communication lost detected failure
5: EEM producer communication lost confirmed failure
6: Low voltage power network producer detected failure
7: Low voltage power network producer confirmed failure
8: Low voltage power network under voltage detected failure
9: Low voltage power network under voltage confirmed failure
10: Low voltage power network over voltage detected failure
11: Low voltage power network over voltage confirmed failure
12: EEM Body Ecu communication lost detected failure
13: EEM Body Ecu communication lost confirmed failure
15 :  Unavailable</t>
  </si>
  <si>
    <t>Vxx_dcdc_v_sp</t>
  </si>
  <si>
    <t>Vbx_hv_chg_eem_req</t>
  </si>
  <si>
    <t>$2A89</t>
  </si>
  <si>
    <t>Optimum voltage of the 12V producer</t>
  </si>
  <si>
    <t>Vxx_lvps_v_opt_sp</t>
  </si>
  <si>
    <t>$2A8A</t>
  </si>
  <si>
    <t>Voltage rate limitation requested by Powertrain</t>
  </si>
  <si>
    <t>Vsx_lvps_v_rate</t>
  </si>
  <si>
    <t>0: No request,
1: Voltage rate request Rate 1
2: Voltage rate request Rate 2
3: Voltage rate request Rate 3
4: Voltage rate request Rate 4</t>
  </si>
  <si>
    <t>$2A8B</t>
  </si>
  <si>
    <t>Alternator load (01)</t>
  </si>
  <si>
    <t>Vxx_eem_alt_pwm_cs</t>
  </si>
  <si>
    <t>$2A8C</t>
  </si>
  <si>
    <t>Producer current</t>
  </si>
  <si>
    <t>Vxx_lvps_crt</t>
  </si>
  <si>
    <t>$2A8D</t>
  </si>
  <si>
    <t>Maximum reference voltage</t>
  </si>
  <si>
    <t>Vxx_max_ref_vb</t>
  </si>
  <si>
    <t>$2A8E</t>
  </si>
  <si>
    <t>HV authorization to ask to close the HV relays</t>
  </si>
  <si>
    <t>Vbx_auth_hv_avl_req</t>
  </si>
  <si>
    <t>Vbx_chg_avl</t>
  </si>
  <si>
    <t>$2A90</t>
  </si>
  <si>
    <t>Battery Setpoint Generator Status (01)</t>
  </si>
  <si>
    <t>Vsx_bat_gen_sp_stt_vld</t>
  </si>
  <si>
    <t>0: Battery disconnection confirmed
1: Nominal
2: Absolute undervoltage confirmed
3: Relative undervoltage confirmed
4 : Overvoltage confirmed
5 : Voltage measurement fault confirmed in 12V EEM ECU
6: Producer fault confirmed C1R specific</t>
  </si>
  <si>
    <t>Vsx_inj_ndl_ft</t>
  </si>
  <si>
    <t>$2A92</t>
  </si>
  <si>
    <t>State of the steering wheel buttons when the main switch is placed on the steering wheel not filtered</t>
  </si>
  <si>
    <t>Vxx_cru_sl_main_swi_whl_cmd_raw</t>
  </si>
  <si>
    <t>0: unpressed
1: invalid voltage
2: open circuit
3: Resume or plus button pressed
4: set minus button pressed
5: suspend button pressed
6: Speed Limiter button pressed 
7: Cruise Control button pressed
8: distance button pressed</t>
  </si>
  <si>
    <t>Vxx_scr_tub_nh3_cris_ms_cs</t>
  </si>
  <si>
    <t>Vxx_scr_tub_nh3_ms_dep_cs</t>
  </si>
  <si>
    <t>Vxx_scr_hc_h_load_ms</t>
  </si>
  <si>
    <t>Vxx_scr_hc_l_load_ms</t>
  </si>
  <si>
    <t>Vxx_scr_qlty_spv_indif_ctr</t>
  </si>
  <si>
    <t>Vxx_scr_qlty_spv_bad_ctr</t>
  </si>
  <si>
    <t>Vxx_scr_qlty_spv_good_ctr</t>
  </si>
  <si>
    <t>Vbx_urea_qlty_scr_bad</t>
  </si>
  <si>
    <t>Vbx_urea_mix_ok</t>
  </si>
  <si>
    <t>Vxx_urea_qlty_scr_loop_ctr</t>
  </si>
  <si>
    <t>Vxx_vh_dist_refill</t>
  </si>
  <si>
    <t>Vxx_scr_urea_dis_ok</t>
  </si>
  <si>
    <t>$2A9F</t>
  </si>
  <si>
    <t>IVI ECU present configuration</t>
  </si>
  <si>
    <t>Vbx_ivi_ecu_cfm</t>
  </si>
  <si>
    <t xml:space="preserve">0: IVI ECU is absent
1: IVI ECU is present </t>
  </si>
  <si>
    <t>$2AA0</t>
  </si>
  <si>
    <t>DIDs supported in range [$2AA1 - $2AC0]</t>
  </si>
  <si>
    <t>Vxx_scr_dis_vh_dist_fail</t>
  </si>
  <si>
    <t>$2AA2</t>
  </si>
  <si>
    <t>UEGO richness corrected or not by OBD test mode</t>
  </si>
  <si>
    <t>Vxx_ups_rich_mes_raw_temp</t>
  </si>
  <si>
    <t>$2AA3</t>
  </si>
  <si>
    <t>Temporary raw UEGO current taking into account OBD mode</t>
  </si>
  <si>
    <t>Vxx_ups_raw_sens_crt_temp</t>
  </si>
  <si>
    <t>Current 8</t>
  </si>
  <si>
    <t>$2AA4</t>
  </si>
  <si>
    <t>Raw UEGO current</t>
  </si>
  <si>
    <t>Vxx_ups_raw_sens_crt</t>
  </si>
  <si>
    <t>$2AA5</t>
  </si>
  <si>
    <t>Upstream sensor Status of heater patern applied</t>
  </si>
  <si>
    <t>Vsx_lbup_heat_stt</t>
  </si>
  <si>
    <t>0: oxygen sensor heating is off
1: low oxygen sensor heating for dewpoint condition
2: Normal oxygen sensor heating (including warmup patern)
4: oxygen sensor specific heating for Stop and Start condition
8: oxygen sensor heating in high exhaust gaz temperature (heating off)
16: oxygen sensor heating in aftersale condition
32: oxygen sensor specific heating in case of battery voltage default
64: oxygen sensor heating under specific OBD test condition</t>
  </si>
  <si>
    <t>$2AA6</t>
  </si>
  <si>
    <t>Upstream binary oxygen sensor _ heater applied PWM</t>
  </si>
  <si>
    <t>Vxx_lbup_heat_pwm_appl</t>
  </si>
  <si>
    <t>$2AA7</t>
  </si>
  <si>
    <t>Downstream binary oxygen sensor _ heater applied PWM</t>
  </si>
  <si>
    <t>Vxx_lbdw_heat_pwm_appl</t>
  </si>
  <si>
    <t>$2AA8</t>
  </si>
  <si>
    <t>Downstream oxygen sensor _ flag to inform that signal is avalable (determined justafter engine start and dewpoint passed)</t>
  </si>
  <si>
    <t>Vbx_lbdw_sta_sig_avl</t>
  </si>
  <si>
    <t>0: signal not available 
1: signal available</t>
  </si>
  <si>
    <t>$2AA9</t>
  </si>
  <si>
    <t>Downstream binary oxygen sensor  _ Status of heater patern applied</t>
  </si>
  <si>
    <t>Vsx_lbdw_heat_stt</t>
  </si>
  <si>
    <t>$2AAA</t>
  </si>
  <si>
    <t>Flag to indicate Downstream catalyst sensor signal is theoricaly avalable (light offtime elapsed)</t>
  </si>
  <si>
    <t>Vbx_lbdw_thy_avl</t>
  </si>
  <si>
    <t>0: sensor not theoricaly available
1: sensor theoricaly available</t>
  </si>
  <si>
    <t>Vxx_scr_ad_raw_fac</t>
  </si>
  <si>
    <t>Vxx_scr_fbc_pi_ctl_cs_fin</t>
  </si>
  <si>
    <t>Vxx_scr_ad_nh3_cor_fac</t>
  </si>
  <si>
    <t>Vxx_scr_fbc_pi_ctl_raw_flt</t>
  </si>
  <si>
    <t>Vbx_hv_ac_chg_typ_cfm</t>
  </si>
  <si>
    <t>Vnx_hv_ext_chg_typ_cfm</t>
  </si>
  <si>
    <t>Vsx_bat_cool_vlv_req_out</t>
  </si>
  <si>
    <t>Vbx_el_vlv2_req_out</t>
  </si>
  <si>
    <t>Vsx_comp_cool_vlv_req_out</t>
  </si>
  <si>
    <t>Vxx_wpmp3_pwm</t>
  </si>
  <si>
    <t>Vbx_bat_peb_cool_sldv_req</t>
  </si>
  <si>
    <t>$2AB6</t>
  </si>
  <si>
    <t>tuning value for AC system</t>
  </si>
  <si>
    <t>Vbx_ac_typ_cfm</t>
  </si>
  <si>
    <t>0: AC descativated
1: AC activated</t>
  </si>
  <si>
    <t>Vxx_ocd_tff_iupr</t>
  </si>
  <si>
    <t>Vxx_hfm_dist_ofs</t>
  </si>
  <si>
    <t>Vxx_vh_delta_dist</t>
  </si>
  <si>
    <t>$2ABA</t>
  </si>
  <si>
    <t>Consolidated state indicating activation of bench mode by driver sequence</t>
  </si>
  <si>
    <t>Vsx_rol_bch_mod</t>
  </si>
  <si>
    <t>0:No maintenance mode activated
1:Maintenance mode 1 or 2 or 3
2:Maintenance mode 2 or 3
3:Maintenance mode 3</t>
  </si>
  <si>
    <t>$2ABB</t>
  </si>
  <si>
    <t>Final command of low temperature thermostat</t>
  </si>
  <si>
    <t>Vxx_tsta_low_temp_pwm_cmd</t>
  </si>
  <si>
    <t>$2ABC</t>
  </si>
  <si>
    <t>Value of applied offset correction</t>
  </si>
  <si>
    <t>Vxx_mis_tq_cor</t>
  </si>
  <si>
    <t>Torque 4</t>
  </si>
  <si>
    <t>$2ABD</t>
  </si>
  <si>
    <t>Amplitude of upstream lambda richness signal</t>
  </si>
  <si>
    <t>Vxx_lbup_pas_ups_rich_diff</t>
  </si>
  <si>
    <t>Vnx_scr_fbc_ctl_stt</t>
  </si>
  <si>
    <t>Vxx_scr_ad_down_nh3_volc</t>
  </si>
  <si>
    <t>$2AC0</t>
  </si>
  <si>
    <t>DIDs supportés dans la plage [$2C01 - $2C20]</t>
  </si>
  <si>
    <t>DIDs supported in range [$2AC1 - $2AE0]</t>
  </si>
  <si>
    <t>Vnx_scr_ad_stm</t>
  </si>
  <si>
    <t>$2AC2</t>
  </si>
  <si>
    <t>Vector containing gaussien distribution statistics of the drift default</t>
  </si>
  <si>
    <t>Vtx_mem_crit_sens_low_temp_tco_shp</t>
  </si>
  <si>
    <t>Vxx_pft_sys_egaf_afs</t>
  </si>
  <si>
    <t>Vxx_pft_egaf_afs</t>
  </si>
  <si>
    <t>Vxx_exh_sys_egaf_afs</t>
  </si>
  <si>
    <t>$2AC6</t>
  </si>
  <si>
    <t>Electrical Energy Management Sailing Idle Forbidden</t>
  </si>
  <si>
    <t>Vbx_mux_eem_sail_is_forb</t>
  </si>
  <si>
    <t>0: Electrical Energy Management Sailing Idle Forbidden not activate 
1: Electrical Energy Management Sailing Idle Forbidden activate</t>
  </si>
  <si>
    <t>$2AC7</t>
  </si>
  <si>
    <t>Optimal alternator power setpoint</t>
  </si>
  <si>
    <t>Vxx_alt_pow_opt_sp</t>
  </si>
  <si>
    <t>$2AC8</t>
  </si>
  <si>
    <t xml:space="preserve">CC deactivation cause </t>
  </si>
  <si>
    <t>Vxx_cru_fail_2</t>
  </si>
  <si>
    <t>Vsx_scr_dos_fct_fail</t>
  </si>
  <si>
    <t>Vxx_mdf_pwm</t>
  </si>
  <si>
    <t>Vbx_scr_hw_ena</t>
  </si>
  <si>
    <t>Vxx_up_nox_dm</t>
  </si>
  <si>
    <t>Vxx_urea_tk_temp</t>
  </si>
  <si>
    <t>Vsx_scr_main_stt</t>
  </si>
  <si>
    <t>Vsx_scr_sub_heat_stt</t>
  </si>
  <si>
    <t>$2AD0</t>
  </si>
  <si>
    <t>Electrical Energy Management minimum idle speed on sailing validity status</t>
  </si>
  <si>
    <t>Vsx_eem_min_sail_is_vld</t>
  </si>
  <si>
    <t>0: Electrical Energy Management minimum idle speed on sailing signal is not valid 
1: Electrical Energy Management minimum idle speed on sailing  signal is valid</t>
  </si>
  <si>
    <t>Vxx_urea_tk_volc_acry</t>
  </si>
  <si>
    <t>Vxx_urea_volc</t>
  </si>
  <si>
    <t>Vsx_scr_dos_fct_fail_vld</t>
  </si>
  <si>
    <t>Vxx_down_nox_volc</t>
  </si>
  <si>
    <t>Vxx_down_nox_dm</t>
  </si>
  <si>
    <t>Vsx_down_nox_volc_vld</t>
  </si>
  <si>
    <t>Vxx_up_nox_volc</t>
  </si>
  <si>
    <t>Vsx_up_nox_volc_vld</t>
  </si>
  <si>
    <t>Vsx_scr_sub_pump_stt</t>
  </si>
  <si>
    <t>$2ADA</t>
  </si>
  <si>
    <t>After sales producer voltage setpoint</t>
  </si>
  <si>
    <t>Vxx_lvps_v_sp_asd</t>
  </si>
  <si>
    <t>Vxx_scr_obd_dm_nox_dps_mv</t>
  </si>
  <si>
    <t>Vbx_hv_avl_stt</t>
  </si>
  <si>
    <t>Vxx_urea_qlty_mv</t>
  </si>
  <si>
    <t>Vxx_scr_obd_dm_nox_ups_mv</t>
  </si>
  <si>
    <t>Vxx_scr_asc_stm_asc_max_det</t>
  </si>
  <si>
    <t>$2AE0</t>
  </si>
  <si>
    <t>DIDs supported in range [$2AE1-$2B00]</t>
  </si>
  <si>
    <t>Vnx_scr_lkg_ctr</t>
  </si>
  <si>
    <t>Vxx_urea_qlty_diag_crit</t>
  </si>
  <si>
    <t>Vxx_scr_qly_dm_nox_dps_mv</t>
  </si>
  <si>
    <t>Vxx_scr_qly_dm_nox_ups_mv</t>
  </si>
  <si>
    <t>Vxx_scr_obd_cata_crit_cs</t>
  </si>
  <si>
    <t>Counter - Res6</t>
  </si>
  <si>
    <t>Vxx_scr_spv_efy_crit_cs</t>
  </si>
  <si>
    <t>$2AE7</t>
  </si>
  <si>
    <t>Internal raw sensor temperature</t>
  </si>
  <si>
    <t>Vxx_raw_sens_ups_tip</t>
  </si>
  <si>
    <t>$2AE8</t>
  </si>
  <si>
    <t>Conf ego/ueg</t>
  </si>
  <si>
    <t>Vbx_so2up_cfm</t>
  </si>
  <si>
    <t>0:binary oxygen sensor
1:linear oxygen sensor</t>
  </si>
  <si>
    <t>$2AE9</t>
  </si>
  <si>
    <t>Mastervac vacuum pressure (high resolution) by analog sensor</t>
  </si>
  <si>
    <t>Vxx_mvac_dp_sens_h</t>
  </si>
  <si>
    <t>Pressure - Low res 02</t>
  </si>
  <si>
    <t>Vxx_scr_urea_tk_lvl</t>
  </si>
  <si>
    <t>Vbx_scr_spv_ctr_ad_wait_max</t>
  </si>
  <si>
    <t>Vxx_eonv_stt2_int_res</t>
  </si>
  <si>
    <t>Vxx_eonv_stt2_delta_prs</t>
  </si>
  <si>
    <t>Vxx_scr_up_nox_km_dm</t>
  </si>
  <si>
    <t>Vbx_scr_pft_rgn_req</t>
  </si>
  <si>
    <t>1: Request
0: No request</t>
  </si>
  <si>
    <t>Vxx_scr_nh3_dm_sp</t>
  </si>
  <si>
    <t>Vbx_scr_dos_on</t>
  </si>
  <si>
    <t>Vsx_scr_stt</t>
  </si>
  <si>
    <t>Vxx_scr_prectl_nh3_dm</t>
  </si>
  <si>
    <t>Vxx_scr_nox_nh3_stoe_fac</t>
  </si>
  <si>
    <t>Vxx_scr_nh3_cur_dm</t>
  </si>
  <si>
    <t>Vbx_scr_pft_rgn_nh3_unld_act</t>
  </si>
  <si>
    <t>Vxx_scr_nh3_load_ms_sp</t>
  </si>
  <si>
    <t>Vbx_scr_heat_req</t>
  </si>
  <si>
    <t>$2AF9</t>
  </si>
  <si>
    <t>Diagnosis Parameter Clear Request for distance with neutral  gear position calculation</t>
  </si>
  <si>
    <t>Vbx_max_dist_wit_neut_cdi</t>
  </si>
  <si>
    <t>Vxx_usid_evap_lkg</t>
  </si>
  <si>
    <t>Vxx_crit_mes_evap_lkg</t>
  </si>
  <si>
    <t>$2AFC</t>
  </si>
  <si>
    <t>HFPB ECU present configuration</t>
  </si>
  <si>
    <t>Vbx_hfpb_ecu_typ_cfm</t>
  </si>
  <si>
    <t>1:conf present
0: conf absent</t>
  </si>
  <si>
    <t>$2AFD</t>
  </si>
  <si>
    <t>AEb ECU present configuration</t>
  </si>
  <si>
    <t>Vbx_aeb_ecu_typ_cfm</t>
  </si>
  <si>
    <t>Vbx_driv_seat_belt_fail_stt_byp_sas</t>
  </si>
  <si>
    <t>1: Bypass the variable;
0: Use an intern ECM variable;</t>
  </si>
  <si>
    <t>Vbx_auto_park_tool_dsb</t>
  </si>
  <si>
    <t>$2B00</t>
  </si>
  <si>
    <t>DIDs supported in range [$2B01 - $2B20]</t>
  </si>
  <si>
    <t>each bit informs of a Data Identifier availability</t>
  </si>
  <si>
    <t>Vnx_pft_stt_rgn_mnl_mod</t>
  </si>
  <si>
    <t>Vbx_driv_sfty_belt_stt_byp_sas</t>
  </si>
  <si>
    <t>Vbx_eng_bnet_stt_byp_sas</t>
  </si>
  <si>
    <t>$2B04</t>
  </si>
  <si>
    <t>AT_StartStopFailureFlag bypass for the Stop and Start system</t>
  </si>
  <si>
    <t>Vbx_sas_agb_fail_byp_sas</t>
  </si>
  <si>
    <t>$2B05</t>
  </si>
  <si>
    <t>BrakeVacuumStatus bypass for the Stop and Start system</t>
  </si>
  <si>
    <t>Vbx_mvac_stt_byp_sas</t>
  </si>
  <si>
    <t>$2B06</t>
  </si>
  <si>
    <t>NeutralContact bypass for the Stop and Start system</t>
  </si>
  <si>
    <t>Vbx_sas_neut_cnt_byp_sas</t>
  </si>
  <si>
    <t>$2B07</t>
  </si>
  <si>
    <t>ClutchSwitchMaximumTravel bypass for the Stop and Start system</t>
  </si>
  <si>
    <t>Vbx_sas_end_str_clu_cnt_byp_sas</t>
  </si>
  <si>
    <t>Vsx_scr_asd_stt</t>
  </si>
  <si>
    <t>Vtx_asa_nr_ad_nok</t>
  </si>
  <si>
    <t>8 x [0 - 65535]</t>
  </si>
  <si>
    <t>Vtx_asa_nr_ad_ok</t>
  </si>
  <si>
    <t>Vtx_asa_nr_ad_fail</t>
  </si>
  <si>
    <t>Vbx_ext_ctrl_ena_inv</t>
  </si>
  <si>
    <t>$2B0D</t>
  </si>
  <si>
    <t>Stop and Start driving inhibition causes merged into an array of 4 bytes</t>
  </si>
  <si>
    <t>Vnx_sas_driv_auto_stop_inhi_typ</t>
  </si>
  <si>
    <t>$2B0E</t>
  </si>
  <si>
    <t>Stop and Start minimum travel inhibition causes merged into an array of 4 bytes</t>
  </si>
  <si>
    <t>Vnx_sas_min_mov_auto_stop_inhi_typ</t>
  </si>
  <si>
    <t>$2B0F</t>
  </si>
  <si>
    <t>Stop and Start customer auto start causes merged into an array of 4 bytes</t>
  </si>
  <si>
    <t>Vnx_sas_driv_auto_sta_typ</t>
  </si>
  <si>
    <t>$2B10</t>
  </si>
  <si>
    <t>Stop and Start auto stop request inhibition causes merged into an array of 4 bytes</t>
  </si>
  <si>
    <t>Vnx_sas_auto_stop_req_inhi_typ</t>
  </si>
  <si>
    <t>$2B11</t>
  </si>
  <si>
    <t>Stop and Start technical auto start causes merged into an array of 4 bytes</t>
  </si>
  <si>
    <t>Vnx_sas_itl_sys_auto_sta_typ</t>
  </si>
  <si>
    <t>$2B12</t>
  </si>
  <si>
    <t>Stop and Start Internal Failure 2 (without auto start) causes merged into an array of 2 bytes</t>
  </si>
  <si>
    <t>Vnx_sas_itl_fail2_typ</t>
  </si>
  <si>
    <t>$2B13</t>
  </si>
  <si>
    <t>Stop and Start Internal Failure 1 (with auto start) causes merged into an array of 2 bytes</t>
  </si>
  <si>
    <t>Vnx_sas_itl_fail1_typ</t>
  </si>
  <si>
    <t>$2B14</t>
  </si>
  <si>
    <t>Stop and Start Internal Failure 3 (wear of starter) causes merged into an array of 2 bytes</t>
  </si>
  <si>
    <t>Vnx_sas_itl_fail3_typ</t>
  </si>
  <si>
    <t>$2B15</t>
  </si>
  <si>
    <t>Stop and Start External Failure 1 (with auto start) causes merged into an array of 6 bytes - last 2 bytes</t>
  </si>
  <si>
    <t>Vnx_sas_ext_fail1_typ_2</t>
  </si>
  <si>
    <t>$2B16</t>
  </si>
  <si>
    <t>Stop and Start External Failure 1 (with auto start) causes merged into an array of 6 bytes - first 4 bytes</t>
  </si>
  <si>
    <t>Vnx_sas_ext_fail1_typ</t>
  </si>
  <si>
    <t>$2B17</t>
  </si>
  <si>
    <t>Stop and Start External Failure 3 (wear of HP pump) causes merged into an array of 2 bytes</t>
  </si>
  <si>
    <t>Vnx_sas_ext_fail3_typ</t>
  </si>
  <si>
    <t>$2B18</t>
  </si>
  <si>
    <t>Stop and Start External Failure 2 (with manual start) causes merged into an array of 4 bytes</t>
  </si>
  <si>
    <t>Vnx_sas_ext_fail2_typ</t>
  </si>
  <si>
    <t>$2B19</t>
  </si>
  <si>
    <t>Stop and Start system inhibition causes merged into an array of 4 bytes</t>
  </si>
  <si>
    <t>Vnx_sas_sys_auto_stop_inhi_typ</t>
  </si>
  <si>
    <t>$2B1A</t>
  </si>
  <si>
    <t>Stop and Start functional internal failure of type 2 detected</t>
  </si>
  <si>
    <t>Vbx_sas_itl_fail2</t>
  </si>
  <si>
    <t>1:failure detected
0:failure not detected</t>
  </si>
  <si>
    <t>$2B1B</t>
  </si>
  <si>
    <t>Stop and Start functional internal failure of type 1 detected</t>
  </si>
  <si>
    <t>Vbx_sas_itl_fail1</t>
  </si>
  <si>
    <t>$2B1C</t>
  </si>
  <si>
    <t>Stop and Start functional external failure of type 2 detected</t>
  </si>
  <si>
    <t>Vbx_sas_ext_fail2</t>
  </si>
  <si>
    <t>$2B1D</t>
  </si>
  <si>
    <t>Stop and Start functional external failure of type 1 detected</t>
  </si>
  <si>
    <t>Vbx_sas_ext_fail1</t>
  </si>
  <si>
    <t>$2B1E</t>
  </si>
  <si>
    <t>HFP Stop Auto Forbidden 2</t>
  </si>
  <si>
    <t>Vbx_hfp_stop_auto_forb_2</t>
  </si>
  <si>
    <t>$2B1F</t>
  </si>
  <si>
    <t xml:space="preserve">Internal consolidated technical engine restart request of Stop and Start supervisor for C1A </t>
  </si>
  <si>
    <t>Vbx_itl_sys_eng_sta_req_cs_cvg</t>
  </si>
  <si>
    <t>1:restart request
0:no request</t>
  </si>
  <si>
    <t>$2B20</t>
  </si>
  <si>
    <t>DIDs supported in range [$2B21 - $2B40]</t>
  </si>
  <si>
    <t>Vbx_sar_eng_stop_req</t>
  </si>
  <si>
    <t>$2B22</t>
  </si>
  <si>
    <t>ETC mode implying inhibition of Stop Auto when equal to 1</t>
  </si>
  <si>
    <t>Vbx_etc_auto_stop_inhi</t>
  </si>
  <si>
    <t>1:inhibition of Stop and Start
0:Nominal</t>
  </si>
  <si>
    <t>$2B23</t>
  </si>
  <si>
    <t>Reverse gear engaged switch for manual gearbox</t>
  </si>
  <si>
    <t>Vsx_rvr_cnt</t>
  </si>
  <si>
    <t>0:Contactor is not used (normal permanent state)
1:Contactor is used (non permanent state)
2:There is no contactor</t>
  </si>
  <si>
    <t>$2B24</t>
  </si>
  <si>
    <t>StopAuto forbidden by ABS system</t>
  </si>
  <si>
    <t>Vbx_abs_stop_auto_forb</t>
  </si>
  <si>
    <t>1:Stop auto forbidden
0: Stop auto not forbidden</t>
  </si>
  <si>
    <t>$2B25</t>
  </si>
  <si>
    <t>Brake information status counter</t>
  </si>
  <si>
    <t>Vnx_sas_brk_pdl_sf_cnt</t>
  </si>
  <si>
    <t>$2B26</t>
  </si>
  <si>
    <t>Automatic stop request</t>
  </si>
  <si>
    <t>Vbx_sas_auto_stop_req</t>
  </si>
  <si>
    <t>1:stop request
0:no request</t>
  </si>
  <si>
    <t>$2B27</t>
  </si>
  <si>
    <t>Braking pressure driver auto start condition</t>
  </si>
  <si>
    <t>Vbx_brk_prs_auto_sta_cdn</t>
  </si>
  <si>
    <t>1:OK
0:NOK</t>
  </si>
  <si>
    <t>$2B28</t>
  </si>
  <si>
    <t>Nissan cut off relay learning in progress</t>
  </si>
  <si>
    <t>Vbx_nis_rly_off_lip</t>
  </si>
  <si>
    <t>$2B29</t>
  </si>
  <si>
    <t>Stop and Start functional internal failure of type 3 detected</t>
  </si>
  <si>
    <t>Vbx_sas_itl_fail3</t>
  </si>
  <si>
    <t>$2B2A</t>
  </si>
  <si>
    <t>Stop and Start calibration values merged into an array of 72 bytes</t>
  </si>
  <si>
    <t>Vtx_sas_c_val_typ</t>
  </si>
  <si>
    <t>$2B2B</t>
  </si>
  <si>
    <t>Abortion of automatic injection cut for C1A architecture</t>
  </si>
  <si>
    <t>Vbx_sas_inj_cut_abrt_trs_cvg</t>
  </si>
  <si>
    <t>0: Not aborted
1: Aborted</t>
  </si>
  <si>
    <t>$2B2C</t>
  </si>
  <si>
    <t>A engine relaunch with activation of starter is requested for C1A architecture</t>
  </si>
  <si>
    <t>Vbx_sas_rlch_wit_sta_req_cvg</t>
  </si>
  <si>
    <t>0: Not requested
1: Requested</t>
  </si>
  <si>
    <t>Vbx_sar_eng_stop_req_in</t>
  </si>
  <si>
    <t>Vbx_plant_mod</t>
  </si>
  <si>
    <t>Vbx_sta_exit_req</t>
  </si>
  <si>
    <t>$2B30</t>
  </si>
  <si>
    <t>Anticipating StopAuto system conditions for C1A configuration</t>
  </si>
  <si>
    <t>Vbx_auto_stop_sys_warn_itl_cdn_cvg</t>
  </si>
  <si>
    <t>Vbx_vs_body_byp_sas</t>
  </si>
  <si>
    <t>$2B32</t>
  </si>
  <si>
    <t>S&amp;S antijump conditions ok</t>
  </si>
  <si>
    <t>Vbx_sas_mgb_sta_rdy_cvg</t>
  </si>
  <si>
    <t>Vxx_vh_dist_egr_cool_2_anti_dirt</t>
  </si>
  <si>
    <t>$2B34</t>
  </si>
  <si>
    <t>Reset the EEPROM variables for RVLV</t>
  </si>
  <si>
    <t>Vbx_cru_sl_nvm_rst</t>
  </si>
  <si>
    <t>$2B35</t>
  </si>
  <si>
    <t>Starting coolant temperature</t>
  </si>
  <si>
    <t>Vxx_sta_tco</t>
  </si>
  <si>
    <t>$2B36</t>
  </si>
  <si>
    <t>HFPB or APK configuration</t>
  </si>
  <si>
    <t>Vbx_hfp_typ_cfm</t>
  </si>
  <si>
    <t>1:Activated
0:not activated</t>
  </si>
  <si>
    <t>$2B37</t>
  </si>
  <si>
    <t>Boolean to activate torquemeter learning at End of line cycle</t>
  </si>
  <si>
    <t>Vbx_hbn_lrn_eol_ena</t>
  </si>
  <si>
    <t>1:Torquemeter actvated
0: torquemeter not activated</t>
  </si>
  <si>
    <t>Vxx_claw_prim_h_psn_l_memo</t>
  </si>
  <si>
    <t>Vxx_claw_prim_h_psn_r_memo</t>
  </si>
  <si>
    <t>Vxx_actr_prim_h_psn_l_memo</t>
  </si>
  <si>
    <t>Vxx_actr_prim_h_psn_r_memo</t>
  </si>
  <si>
    <t>Vxx_claw_prim_l_psn_l_memo</t>
  </si>
  <si>
    <t>Vxx_claw_prim_l_psn_r_memo</t>
  </si>
  <si>
    <t>Vxx_actr_prim_l_psn_l_memo</t>
  </si>
  <si>
    <t>Vxx_actr_prim_l_psn_r_memo</t>
  </si>
  <si>
    <t>$2B40</t>
  </si>
  <si>
    <t>DIDs supported in range [$2B41 - $2B60]</t>
  </si>
  <si>
    <t>Vxx_claw_snd_psn_l_memo</t>
  </si>
  <si>
    <t>Vxx_claw_snd_psn_r_memo</t>
  </si>
  <si>
    <t>Vxx_actr_snd_psn_l_memo</t>
  </si>
  <si>
    <t>Vxx_actr_snd_psn_r_memo</t>
  </si>
  <si>
    <t>Vxx_slt_ofs</t>
  </si>
  <si>
    <t>Vxx_slt_thd_psn_h</t>
  </si>
  <si>
    <t>Vbx_trp_mot_ulck_ctl</t>
  </si>
  <si>
    <t>Vsx_plg_lck_ctl</t>
  </si>
  <si>
    <t>Vbx_agb_lrn_no_fail</t>
  </si>
  <si>
    <t>Vsx_claw_1_rot_blk_vld</t>
  </si>
  <si>
    <t>Vsx_claw_2_rot_blk_vld</t>
  </si>
  <si>
    <t>Vbx_claw_2_rot_blk_abst</t>
  </si>
  <si>
    <t>Vbx_claw_1_rot_blk_abst</t>
  </si>
  <si>
    <t>$2B4E</t>
  </si>
  <si>
    <t>Warning Lights Status consolidated</t>
  </si>
  <si>
    <t>Vsx_wir_stt</t>
  </si>
  <si>
    <t>0: Warning Lights Status Off
1: Warning Lights Status ON</t>
  </si>
  <si>
    <t>$2B4F</t>
  </si>
  <si>
    <t>MultiDrive mode presence configuration boolean (1 = MultiDrive present)</t>
  </si>
  <si>
    <t>Vbx_mpl_driv_mod_cfm</t>
  </si>
  <si>
    <t>0: Multi-drive absent;
1: Multi-drive present;</t>
  </si>
  <si>
    <t>$2B51</t>
  </si>
  <si>
    <t>Emergency charge stop requested by rectifier</t>
  </si>
  <si>
    <t>Vbx_sfty_lkg_crt_emg_stop</t>
  </si>
  <si>
    <t>0: no request;
1: Stop request;</t>
  </si>
  <si>
    <t>$2B52</t>
  </si>
  <si>
    <t>Validity status of CAN parameter LeakageCurrentEmergencyStop consolidated</t>
  </si>
  <si>
    <t>Vsx_sfty_lkg_crt_emg_stop_vld</t>
  </si>
  <si>
    <t>0: invalid data;
1: valid data;
2:Limp home data</t>
  </si>
  <si>
    <t>Vnt_lim_perf_hist</t>
  </si>
  <si>
    <t>Vsx_sfty_s2_rdcy_rly_stt</t>
  </si>
  <si>
    <t>$2B56</t>
  </si>
  <si>
    <t xml:space="preserve">Temperature warning 1 </t>
  </si>
  <si>
    <t>Vbx_df_dcdc_ovh_1_cs</t>
  </si>
  <si>
    <t>0: no warn, 
1: detected warn</t>
  </si>
  <si>
    <t>$2B58</t>
  </si>
  <si>
    <t>StopAutoPhase v2</t>
  </si>
  <si>
    <t>Vsx_sas_auto_stop_stt_v2</t>
  </si>
  <si>
    <t>0: S&amp;S not in stop auto state;
1: S&amp;S in auto start state;
2: S&amp;S in stop auto state;
3: S&amp;S in stop auto aborted state;
4: S&amp;S in injection stopped state;
5: S&amp;S in start by injection only state;
6: S&amp;S in reflex start state</t>
  </si>
  <si>
    <t>$2B59</t>
  </si>
  <si>
    <t xml:space="preserve">stubb in case of no presence of aebs system;to permit the activation of sailing idle system </t>
  </si>
  <si>
    <t>Vbx_aeb_typ</t>
  </si>
  <si>
    <t>1: activation of sailing idle system
0: system is not activated</t>
  </si>
  <si>
    <t>Vbx_lcm1_resp_err</t>
  </si>
  <si>
    <t>IN_HVI_CHG</t>
  </si>
  <si>
    <t>Vxx_hsg_pmp_spd_sp</t>
  </si>
  <si>
    <t>CL_LUB_SPT</t>
  </si>
  <si>
    <t>Vbx_lcm2_overstr_temp</t>
  </si>
  <si>
    <t>Vbx_lcm1_overstr_temp</t>
  </si>
  <si>
    <t>Vbx_lcm2_crtcl_temp</t>
  </si>
  <si>
    <t>Vbx_lcm2_oc</t>
  </si>
  <si>
    <t>$2B60</t>
  </si>
  <si>
    <t>DIDs supported in range [$2B61 - $2B80]</t>
  </si>
  <si>
    <t>Vxx_wpmp1_ctr</t>
  </si>
  <si>
    <t>OU_HVO_MCO</t>
  </si>
  <si>
    <t>Vxx_wpmp3_ctr</t>
  </si>
  <si>
    <t>$2B63</t>
  </si>
  <si>
    <t>Memorized difference pressure to apply on the atmospheric pressure for adaptation</t>
  </si>
  <si>
    <t>Vxx_amp_dif_mem</t>
  </si>
  <si>
    <t>IN_ASI_IAP</t>
  </si>
  <si>
    <t>Vxx_tcr_psn_sp_5</t>
  </si>
  <si>
    <t>Vxx_mdf_cmd_cpt_t</t>
  </si>
  <si>
    <t>h</t>
  </si>
  <si>
    <t>OU_CLO_AFL</t>
  </si>
  <si>
    <t>Vxx_wpmp5_pwm</t>
  </si>
  <si>
    <t>OU_HVO_TCO</t>
  </si>
  <si>
    <t>$2B67</t>
  </si>
  <si>
    <t>Alcohol mass dissolved in the oil</t>
  </si>
  <si>
    <t>Vxx_ms_alco_pres_mem</t>
  </si>
  <si>
    <t>Mass 8</t>
  </si>
  <si>
    <t>CB_SPV_CMS</t>
  </si>
  <si>
    <t>Vbx_chg_ecrk_asd_req</t>
  </si>
  <si>
    <t>PC_PWT_MNG</t>
  </si>
  <si>
    <t>$2B69</t>
  </si>
  <si>
    <t>Monitool idle speed setpoint</t>
  </si>
  <si>
    <t>Vxx_moni_min_is_n</t>
  </si>
  <si>
    <t>SM_ISR_SPT</t>
  </si>
  <si>
    <t>Vbx_lcm1_oc</t>
  </si>
  <si>
    <t>Vbx_lcm2_sc</t>
  </si>
  <si>
    <t>Vbx_lcm1_sc</t>
  </si>
  <si>
    <t>Vsx_chg_mmi_req</t>
  </si>
  <si>
    <t>VF_MMI_CHG</t>
  </si>
  <si>
    <t>Vbx_hv_chg_dspl</t>
  </si>
  <si>
    <t>Vsx_actv_psoak_stt</t>
  </si>
  <si>
    <t>HV_TCS_MNG</t>
  </si>
  <si>
    <t>Vxx_claw_prim_psn_sp</t>
  </si>
  <si>
    <t>OU_AGO_GSO</t>
  </si>
  <si>
    <t>Vxx_claw_snd_psn_sp</t>
  </si>
  <si>
    <t>Vbx_out_slt_psn_sp</t>
  </si>
  <si>
    <t>Vxx_scm_actr_crt_lim</t>
  </si>
  <si>
    <t>Vxx_scm_actr_spd_lim</t>
  </si>
  <si>
    <t>Vsx_wpmp5_stt</t>
  </si>
  <si>
    <t>Vbx_hvb_rad_act</t>
  </si>
  <si>
    <t>HV_MCS_SPT</t>
  </si>
  <si>
    <t>Vsx_hvb_cond_req</t>
  </si>
  <si>
    <t>Vbx_hvb_chi_act</t>
  </si>
  <si>
    <t>Vxx_tc_hv_pow_csm</t>
  </si>
  <si>
    <t>IN_HVI_TCI</t>
  </si>
  <si>
    <t>Vsx_chg_typ_itl</t>
  </si>
  <si>
    <t>HV_CHG_MNG</t>
  </si>
  <si>
    <t>Vbx_upcu_rly_req</t>
  </si>
  <si>
    <t>Vbx_veh_can_wkp_chg_req</t>
  </si>
  <si>
    <t>Vsx_dls_tgt</t>
  </si>
  <si>
    <t>AG_ASC_OUT</t>
  </si>
  <si>
    <t>Vbx_lcm1_crtcl_temp</t>
  </si>
  <si>
    <t>Vbx_lcm2_resp_err</t>
  </si>
  <si>
    <t>$2B80</t>
  </si>
  <si>
    <t>DIDs supported in range [$2B81 - $2BA0]</t>
  </si>
  <si>
    <t>Vbx_chg_rts_req</t>
  </si>
  <si>
    <t>Vbx_inhib_wkp_pic</t>
  </si>
  <si>
    <t>Vsx_ulck_mng_plg</t>
  </si>
  <si>
    <t>Vbx_hv_avl_req_th_cmf</t>
  </si>
  <si>
    <t>Vbx_bcb_plg_pres</t>
  </si>
  <si>
    <t>Vsx_itl_chg_req</t>
  </si>
  <si>
    <t>HV_CHG_CTL</t>
  </si>
  <si>
    <t>Vsx_chg_stt</t>
  </si>
  <si>
    <t>Vbx_dc_inlt_hv_pres</t>
  </si>
  <si>
    <t>Vbx_trp_open_stt</t>
  </si>
  <si>
    <t>BI_HVI_CHG</t>
  </si>
  <si>
    <t>Vxx_v_rms</t>
  </si>
  <si>
    <t>Vsx_chg_ft_typ_vld</t>
  </si>
  <si>
    <t>Vbx_chg_forb_rntl_hfm</t>
  </si>
  <si>
    <t>Vbx_chg_forb_rntl_bcm</t>
  </si>
  <si>
    <t>Vbt_lim_act_mem</t>
  </si>
  <si>
    <t>Vsx_plc_flt_typ</t>
  </si>
  <si>
    <t>Vtx_vh_t_mem</t>
  </si>
  <si>
    <t>Vsx_ev_hlc_req</t>
  </si>
  <si>
    <t>Vxx_ev_cmb_i</t>
  </si>
  <si>
    <t>OU_HVO_CHG</t>
  </si>
  <si>
    <t>Vsx_evse_plc_stt</t>
  </si>
  <si>
    <t>Vsx_plc_cm_stt</t>
  </si>
  <si>
    <t>Vxx_ev_v_max_lim</t>
  </si>
  <si>
    <t>Vxx_ev_crt_max_lim</t>
  </si>
  <si>
    <t>Vxx_ev_cmb_v</t>
  </si>
  <si>
    <t>Vbx_actr_ev_qcn_rly_cmd</t>
  </si>
  <si>
    <t>Vsx_plc_chg_prg</t>
  </si>
  <si>
    <t>Vbx_s2_rdcy_rly_ctl</t>
  </si>
  <si>
    <t>Vbx_actr_ev_qcp_rly_cmd</t>
  </si>
  <si>
    <t>Vbx_s2_rly_ctl</t>
  </si>
  <si>
    <t>Vbx_hv_avl_req_chg</t>
  </si>
  <si>
    <t>Vsx_cmb_tgl_sf</t>
  </si>
  <si>
    <t>Vxx_levr_rat_tool</t>
  </si>
  <si>
    <t>IN_AGI_MMI</t>
  </si>
  <si>
    <t>$2BA0</t>
  </si>
  <si>
    <t>DIDs supported in range [$2BA1 - $2BC0]</t>
  </si>
  <si>
    <t>Vxx_psens_nr_mes_dc</t>
  </si>
  <si>
    <t>AT_PFT_DGN</t>
  </si>
  <si>
    <t>Vbx_psens_stt_dly_pf_ok</t>
  </si>
  <si>
    <t>Vbx_psens_wait_phs</t>
  </si>
  <si>
    <t>Vbx_psens_ex_gas_cnox_sens</t>
  </si>
  <si>
    <t>Vbx_psens_ex_gas_prs_sens</t>
  </si>
  <si>
    <t>Vxx_psens_nr_cge_eng_sas_stt</t>
  </si>
  <si>
    <t>Vbx_sens_pm_egaf_vlc</t>
  </si>
  <si>
    <t>Vxx_psens_eng_off_t_sum_1</t>
  </si>
  <si>
    <t>Vxx_psens_t_eng_off_loc</t>
  </si>
  <si>
    <t>Vbx_psens_ex_gas_temp_stop</t>
  </si>
  <si>
    <t>Vbx_psens_obd_clc_t_init</t>
  </si>
  <si>
    <t>Vxx_psens_det_dies_pf</t>
  </si>
  <si>
    <t>[0 - 65,535]</t>
  </si>
  <si>
    <t>$2BAD</t>
  </si>
  <si>
    <t>Time spent in road request</t>
  </si>
  <si>
    <t>Vxx_alco_road_req_t</t>
  </si>
  <si>
    <t>CL_LUB_OCS</t>
  </si>
  <si>
    <t>$2BAE</t>
  </si>
  <si>
    <t>Time spent in road-request/engine hot (freeze frame)</t>
  </si>
  <si>
    <t>Vxx_alco_road_req_eng_hot_t</t>
  </si>
  <si>
    <t>$2BAF</t>
  </si>
  <si>
    <t>counter of cold cycle (freez frame)</t>
  </si>
  <si>
    <t>Vxx_alco_dc_cold_ctr</t>
  </si>
  <si>
    <t>$2BB0</t>
  </si>
  <si>
    <t>average time required to reach Target dilution rate (freeze frame)</t>
  </si>
  <si>
    <t>Vxx_alco_dil_tmr_mv</t>
  </si>
  <si>
    <t>$2BB1</t>
  </si>
  <si>
    <t>Journaling Vbx_driv_cho_urb_zev_mod in case of Optimization Failure</t>
  </si>
  <si>
    <t>Vtx_driv_cho_urb_zev_mod_mem</t>
  </si>
  <si>
    <t>PC_OPO_NAV</t>
  </si>
  <si>
    <t>$2BB2</t>
  </si>
  <si>
    <t>Alcohol in oil dilution rate</t>
  </si>
  <si>
    <t>Vxx_alco_oil_dil_rat</t>
  </si>
  <si>
    <t>$2BB3</t>
  </si>
  <si>
    <t>average time required to evaporate x percent of alcohol</t>
  </si>
  <si>
    <t>Vxx_alco_evap_tmr_mv</t>
  </si>
  <si>
    <t>Time minute 2</t>
  </si>
  <si>
    <t>$2BB4</t>
  </si>
  <si>
    <t>Alcohol in oil dilution state</t>
  </si>
  <si>
    <t>Vsx_alco_oil_dil_stt</t>
  </si>
  <si>
    <t>0: State 0 of dilution of alcohol in oil
1: State 1 of dilution of alcohol in oil
2: State 2 of dilution of alcohol in oil
3: State 3 of dilution of alcohol in oil</t>
  </si>
  <si>
    <t>Vxx_lp_egr_dp_dif</t>
  </si>
  <si>
    <t>IN_ASI_EGR</t>
  </si>
  <si>
    <t>Vxx_lp_egr_dp</t>
  </si>
  <si>
    <t>$2BB7</t>
  </si>
  <si>
    <t>counter of evaporation success (from state 1 to state 0) when indicator G2 is active</t>
  </si>
  <si>
    <t>Vxx_alco_dil_g2_act_suc_ctr</t>
  </si>
  <si>
    <t>Vnx_ovt_ctr_gear_10</t>
  </si>
  <si>
    <t>TQ_LIM_OVT</t>
  </si>
  <si>
    <t>Vnx_ovt_ctr_gear_9</t>
  </si>
  <si>
    <t>Vnx_ovt_ctr_gear_8</t>
  </si>
  <si>
    <t>Vsx_emot_2_ctl_typ</t>
  </si>
  <si>
    <t>AG_SCM_CTL</t>
  </si>
  <si>
    <t>Vxx_emot_2_spd_sp</t>
  </si>
  <si>
    <t>Vsx_emot_ctl_typ</t>
  </si>
  <si>
    <t>Vxx_emot_spd_sp</t>
  </si>
  <si>
    <t>Vxx_mv_emot_dif_tqe</t>
  </si>
  <si>
    <t>$2BC0</t>
  </si>
  <si>
    <t>DIDs supported in range [$2BC1 - $2BE0]</t>
  </si>
  <si>
    <t>Vxx_mvac_pump_run_tot_t_hev</t>
  </si>
  <si>
    <t>OU_VFO_BMO</t>
  </si>
  <si>
    <t>Vtx_mv_emot_dif_tqe</t>
  </si>
  <si>
    <t>Vxx_mv_eng_dif_tqe</t>
  </si>
  <si>
    <t>Vxx_hvb_out_cfa_cmd</t>
  </si>
  <si>
    <t>Vbx_ptc_vb_rly1_req</t>
  </si>
  <si>
    <t>Vbx_ptc_vb_rly2_req</t>
  </si>
  <si>
    <t>Vbx_nox_tps_stt</t>
  </si>
  <si>
    <t>IN_ATI_NOX</t>
  </si>
  <si>
    <t>Vbx_o2_tps_lin_stt</t>
  </si>
  <si>
    <t>Vsx_scu_temp_tps_stt</t>
  </si>
  <si>
    <t>Vbx_heat_tps_stt</t>
  </si>
  <si>
    <t>$2BCB</t>
  </si>
  <si>
    <t>Variable for HandFreeParkBraking or Full HandFreePark (APK) presence</t>
  </si>
  <si>
    <t>Vbx_hfp_pres_cfm</t>
  </si>
  <si>
    <t>0: absent  
1: present</t>
  </si>
  <si>
    <t>DG_CFG_DYN</t>
  </si>
  <si>
    <t>Vtx_scm_actr_slt</t>
  </si>
  <si>
    <t>5 x [0 - 3]</t>
  </si>
  <si>
    <t>Vtx_scm_actr_psn_sp</t>
  </si>
  <si>
    <t>Vtx_scm_actr_cmd_stt</t>
  </si>
  <si>
    <t>Vtx_emot_spd_sp</t>
  </si>
  <si>
    <t>Vtx_mv_eng_dif_tqe</t>
  </si>
  <si>
    <t>Vtx_emot_ctl_typ</t>
  </si>
  <si>
    <t>Vxx_pm_heat_pwm</t>
  </si>
  <si>
    <t>IN_ATI_PMI</t>
  </si>
  <si>
    <t>Vxx_sens_pm_coo_crt_stt</t>
  </si>
  <si>
    <t>Vxx_pm_sens_temp</t>
  </si>
  <si>
    <t>Vsx_sens_pm_coo_stt</t>
  </si>
  <si>
    <t>Vxx_sens_pm_mdl_temp_dev</t>
  </si>
  <si>
    <t>$2BD7</t>
  </si>
  <si>
    <t>Device Driver State Machine Status</t>
  </si>
  <si>
    <t>Vsx_drv_stm_stt</t>
  </si>
  <si>
    <t>20: Device Driver State Machine in calculation mode 
11: Device Driver State Machine in delay mode 
10: Device Driver State Machine in offline mode 
12: Device Driver State Machine in online mode 
0: Sleep mode of the Heating Control Unit</t>
  </si>
  <si>
    <t>OU_CBO_HTG</t>
  </si>
  <si>
    <t>$2BD8</t>
  </si>
  <si>
    <t>Error code saved in PRE DRIVE mode</t>
  </si>
  <si>
    <t>Vnx_fhs_pre_drv_err</t>
  </si>
  <si>
    <t>$2BD9</t>
  </si>
  <si>
    <t>Array with current Glow Plugs electrical resistance</t>
  </si>
  <si>
    <t>Vtx_htg_crt_r</t>
  </si>
  <si>
    <t>Resistance1</t>
  </si>
  <si>
    <t>Ohm</t>
  </si>
  <si>
    <t>$2BDA</t>
  </si>
  <si>
    <t>Value of glow voltage</t>
  </si>
  <si>
    <t>Vtx_htg_v</t>
  </si>
  <si>
    <t>Voltage Res 8</t>
  </si>
  <si>
    <t>Vsx_chg_plug_typ_cfm</t>
  </si>
  <si>
    <t>Vbx_dly_plg_lck_ctl_cfm</t>
  </si>
  <si>
    <t>Vxx_pft_down_cs_prs</t>
  </si>
  <si>
    <t>IN_ATI_PFI</t>
  </si>
  <si>
    <t>$2BDE</t>
  </si>
  <si>
    <t>Electromagnetic Traction Control configuration boolean</t>
  </si>
  <si>
    <t>Vbx_etc_cfm</t>
  </si>
  <si>
    <t>0: ETC absent ; 
1 = ETC present</t>
  </si>
  <si>
    <t>Vxx_pws_sens_emtv</t>
  </si>
  <si>
    <t>OU_VFO_SUP</t>
  </si>
  <si>
    <t>$2BE0</t>
  </si>
  <si>
    <t>DIDs supported in range [$2BE1 - $2C00]</t>
  </si>
  <si>
    <t>Vxx_pws_sens_lpev</t>
  </si>
  <si>
    <t>$2BE2</t>
  </si>
  <si>
    <t>Driver door open information filtered for fuel heating system wake-up phase</t>
  </si>
  <si>
    <t>Vbx_fhs_driv_door_fil_stt</t>
  </si>
  <si>
    <t>Vxx_doc1_dtp</t>
  </si>
  <si>
    <t>IN_ATI_TDO</t>
  </si>
  <si>
    <t>$2BE4</t>
  </si>
  <si>
    <t>Current system/ECU sub-state</t>
  </si>
  <si>
    <t>Vsx_ecu_sub_stt</t>
  </si>
  <si>
    <t>2: ECU on classic mode
0: ECU on offline mode
3: ECU on post-drive state
1: Nsx_ecu_sub_pre_drv</t>
  </si>
  <si>
    <t>$2BE5</t>
  </si>
  <si>
    <t>Journaling Vsx_econav_trpdata_lih</t>
  </si>
  <si>
    <t>Vtx_econav_trpdata_lih_mem</t>
  </si>
  <si>
    <t>Vxx_scrf_age_ctr</t>
  </si>
  <si>
    <t>AT_SCR_MDL</t>
  </si>
  <si>
    <t>Vxx_scruf_age_ctr</t>
  </si>
  <si>
    <t>Vxx_scrf_nh3_load_ms</t>
  </si>
  <si>
    <t>Vxx_scruf_nh3_load_ms</t>
  </si>
  <si>
    <t>Vtx_claw_prim_h_psn_cs</t>
  </si>
  <si>
    <t>IN_AGI_GSI</t>
  </si>
  <si>
    <t>Vtx_claw_prim_l_psn_cs</t>
  </si>
  <si>
    <t>Vtx_claw_snd_psn_cs</t>
  </si>
  <si>
    <t>Vtx_itl_prim_sha_spd</t>
  </si>
  <si>
    <t>Vtx_itl_snd_sha_spd</t>
  </si>
  <si>
    <t>Vtx_kin_mod_tgt_med</t>
  </si>
  <si>
    <t>Vtx_scm_phs_typ</t>
  </si>
  <si>
    <t>AG_SCM_MNG</t>
  </si>
  <si>
    <t>Vtx_emot_2_spd_sp</t>
  </si>
  <si>
    <t>Vtx_emot_2_ctl_typ</t>
  </si>
  <si>
    <t>$2BF3</t>
  </si>
  <si>
    <t>Effective torque setpoint of cranck electrical engine component</t>
  </si>
  <si>
    <t>Vxx_ecrk_cpt_tqe_sp</t>
  </si>
  <si>
    <t>TQ_SET_FTR</t>
  </si>
  <si>
    <t>$2BF4</t>
  </si>
  <si>
    <t>Effective torque setpoint of secondary electrical engine component</t>
  </si>
  <si>
    <t>Vxx_esnd_cpt_tqe_sp</t>
  </si>
  <si>
    <t>$2BF5</t>
  </si>
  <si>
    <t>Fuel Heating System Diagnostic Tool Switch-on condition status</t>
  </si>
  <si>
    <t>Vbx_fhs_dgt_ena</t>
  </si>
  <si>
    <t>$2BF6</t>
  </si>
  <si>
    <t>Power dissipated on each glow plug as informed by the Heating Control Unit</t>
  </si>
  <si>
    <t>Vxx_ctrl_pow_appl</t>
  </si>
  <si>
    <t>Power9</t>
  </si>
  <si>
    <t>$2BF7</t>
  </si>
  <si>
    <t>Indication if Fuel Heating System is active (end of line procedure finished with success)</t>
  </si>
  <si>
    <t>Vbx_fhs_act_eol_done_suc</t>
  </si>
  <si>
    <t>$2BF8</t>
  </si>
  <si>
    <t>Fuel Heating System battery charge reset time ended</t>
  </si>
  <si>
    <t>Vbx_fhs_bat_chg_rst_dly_end</t>
  </si>
  <si>
    <t>$2BF9</t>
  </si>
  <si>
    <t>Number of consecutive incorrect Preheating procedure</t>
  </si>
  <si>
    <t>Vxx_not_cor_pre_heat_nr_ctr</t>
  </si>
  <si>
    <t>$2BFA</t>
  </si>
  <si>
    <t>counter of evaporation success (from state 1 to state 0) when Road-request is active</t>
  </si>
  <si>
    <t>Vxx_alco_road_req_suc_ctr</t>
  </si>
  <si>
    <t>Vxx_oil_alco_wht</t>
  </si>
  <si>
    <t>$2BFC</t>
  </si>
  <si>
    <t>counter of evaporation success (from state 1 to state 0) when indicator G1 is active</t>
  </si>
  <si>
    <t>Vxx_alco_dil_g1_act_suc_ctr</t>
  </si>
  <si>
    <t>$2BFD</t>
  </si>
  <si>
    <t>Journaling Vnx_nr_tot_rcpt_nav_road_seg in case of optimization failure</t>
  </si>
  <si>
    <t>Vtx_nr_tot_rcpt_nav_road_seg_mem</t>
  </si>
  <si>
    <t>$2BFE</t>
  </si>
  <si>
    <t>Journaling Vxx_lgth_rcpt_nav_road in case of optimization failure</t>
  </si>
  <si>
    <t>Vtx_lgth_rcpt_nav_road_mem</t>
  </si>
  <si>
    <t>Distance7</t>
  </si>
  <si>
    <t>$2BFF</t>
  </si>
  <si>
    <t>Journaling Vbx_zev_zon_road in case of optimization failure</t>
  </si>
  <si>
    <t>Vtx_zev_zon_road_mem</t>
  </si>
  <si>
    <t>$2C00</t>
  </si>
  <si>
    <t>DIDs supported in range [$2C01 - $2C20]</t>
  </si>
  <si>
    <t>$2C03</t>
  </si>
  <si>
    <t>Rapport engagé demandé</t>
  </si>
  <si>
    <t>Targetted gear engaged</t>
  </si>
  <si>
    <t>Vxx_ant_gear</t>
  </si>
  <si>
    <t>State03 - neg</t>
  </si>
  <si>
    <t>Rapport engagé courant</t>
  </si>
  <si>
    <t>Current gear engaged</t>
  </si>
  <si>
    <t>Vxx_gear</t>
  </si>
  <si>
    <t xml:space="preserve"> -1:reverse
 0:declutched at rest
 1:1st range
 2:2nd range
 3:3rd range
 4:4th range
 5:5th range
 6:6th range</t>
  </si>
  <si>
    <t>$2C20</t>
  </si>
  <si>
    <t>DIDs supportés dans la plage [$2C21 - $2C40]</t>
  </si>
  <si>
    <t>DIDs supported in range [$2C21 - $2C40]</t>
  </si>
  <si>
    <t>$2C2C</t>
  </si>
  <si>
    <t>Etat du point dur</t>
  </si>
  <si>
    <t>Kick down state</t>
  </si>
  <si>
    <t>Vbx_acel_pdl_kd</t>
  </si>
  <si>
    <t>0:no kick down
1:kick down</t>
  </si>
  <si>
    <t>Vxx_clu_act_crt</t>
  </si>
  <si>
    <t>Vxx_sel_act_crt</t>
  </si>
  <si>
    <t>Vxx_sel_raw_inc</t>
  </si>
  <si>
    <t>Vxx_syn_raw_inc</t>
  </si>
  <si>
    <t>$2C40</t>
  </si>
  <si>
    <t>DIDs supportés dans la plage [$2C41 - $2C60]</t>
  </si>
  <si>
    <t>DIDs supported in range [$2C41 - $2C60]</t>
  </si>
  <si>
    <t>$2C4F</t>
  </si>
  <si>
    <t>Validité de létat des boutons volant ACC transmise au calculateur ACC</t>
  </si>
  <si>
    <t>ACC steering wheel commands validity transmitted to ACC ECU</t>
  </si>
  <si>
    <t>Vsx_acc_cmd_nok</t>
  </si>
  <si>
    <t>0: ACC is unavailable
1: ACC is ok
2: ACC is nok</t>
  </si>
  <si>
    <t>$2C50</t>
  </si>
  <si>
    <t>Etat des boutons volant ACC transmis au calculateur ACC</t>
  </si>
  <si>
    <t>ACC steering wheel commands transmitted to ACC ECU</t>
  </si>
  <si>
    <t>Vsx_acc_cmd_stt</t>
  </si>
  <si>
    <t>0: No steering wheel switch is pressed
1: ACC is unavailable
3: The suspend switch is pressed
4: Set- is pressed
5: Set+ is pressed
6: Resume is pressed
7: Distance is pressed</t>
  </si>
  <si>
    <t>$2C51</t>
  </si>
  <si>
    <t>Demande dactivation du régulateur automatique ou du limiteur de vitesse par le conducteur transmise au calculateur ACC</t>
  </si>
  <si>
    <t>ACC speed limiter main switch position transmitted to ACC ECU</t>
  </si>
  <si>
    <t>Vsx_acc_swi</t>
  </si>
  <si>
    <t>0: ACC is unavailable
1: Main switch is on SL
2: Main switch on ACC
3: ACC is off</t>
  </si>
  <si>
    <t>Vxx_clu_tgt_rat</t>
  </si>
  <si>
    <t>Vxx_sel_tgt_rat</t>
  </si>
  <si>
    <t>Vxx_syn_tgt_rat</t>
  </si>
  <si>
    <t>Vxx_gear_sel_pos</t>
  </si>
  <si>
    <t>Vxx_clu_pos</t>
  </si>
  <si>
    <t>$2C57</t>
  </si>
  <si>
    <t>Driving gear on active shaft</t>
  </si>
  <si>
    <t>Vsx_scm_raw_egb_gear</t>
  </si>
  <si>
    <t>-1: Reverse Gear
0: Neutral
1: Reverse or Gear 1
2: Gear 2
3: Gear 3
4: Gear 4
5: Gear 5
6: Gear 6
11: Continous mode
14: Invalid gear
15: Gearbor in safety mode</t>
  </si>
  <si>
    <t>$2C58</t>
  </si>
  <si>
    <t>Clutch torque</t>
  </si>
  <si>
    <t>Vxx_agb_clu_tq</t>
  </si>
  <si>
    <t>Torque 2</t>
  </si>
  <si>
    <t>$2C59</t>
  </si>
  <si>
    <t>State of active clutch</t>
  </si>
  <si>
    <t>Vsx_scm_agb_coup</t>
  </si>
  <si>
    <t>0: Transmission coupler state is unavailable
1: Transmission coupler is closed
2: Transmission coupler is sliding
8: Coupler State open</t>
  </si>
  <si>
    <t>Vxx_unavl_gear</t>
  </si>
  <si>
    <t>$2C5B</t>
  </si>
  <si>
    <t>Request to authorize the cranking according to the gear lever position and internal diagnosis of the ATCU</t>
  </si>
  <si>
    <t>Vsx_scm_ena_sta_agb</t>
  </si>
  <si>
    <t>0: not allowed
1: allowed
3: unavailable</t>
  </si>
  <si>
    <t>$2C5C</t>
  </si>
  <si>
    <t>Automatic transmission range output for display</t>
  </si>
  <si>
    <t>Vsx_scm_cpy_indic_req</t>
  </si>
  <si>
    <t xml:space="preserve">0:OFF
1:Prg
2:Rrg
3:Nrg
4:Drg
5:Srg
6:Lrg
7:Brg
8:1strg
9:2ndrg
10:3rg
11:4rg
12:5rg
13:6rg
14:7rg
15:8rg
16:M1st
17:M2nd
18:M3
19:M4
20:M5
21:M6
22:M7
23:M8
24:A1st
25:A2nd
26:A3
27:A4
28:A5
29:A6
30:A7
31:A8
32: Gear 8 (automatic transmission in Drive mode)
33: Gear 9 (automatic transmission in sequential mode)
34: Gear 9 (automatic forcing mode)
</t>
  </si>
  <si>
    <t>$2C5D</t>
  </si>
  <si>
    <t>Target gear for active shaft</t>
  </si>
  <si>
    <t>Vsx_scm_raw_egb_ant_gear</t>
  </si>
  <si>
    <t>-1: Reverse Gear
0: Neutral
1: Reverse or Gear 1
2: Gear 2
3: Gear 3
4: Gear 4
5: Gear 5
6: Gear 6
11: Continous Mode
14: Invalid gear
15: Gearbor in safety mode</t>
  </si>
  <si>
    <t>Vxx_syn_actr_crt</t>
  </si>
  <si>
    <t>Vsx_gear_levr_pos</t>
  </si>
  <si>
    <t>$2C60</t>
  </si>
  <si>
    <t>DIDs supportés dans la plage [$2C61 - $2C80]</t>
  </si>
  <si>
    <t>DIDs supported in range [$2C61 - $2C80]</t>
  </si>
  <si>
    <t>$2C80</t>
  </si>
  <si>
    <t>DIDs supportés dans la plage [$2C81 - $2D00]</t>
  </si>
  <si>
    <t>DIDs supported in range [$2C81 - $2CA0]</t>
  </si>
  <si>
    <t>Vxx_clu_raw_inc</t>
  </si>
  <si>
    <t>Vxx_shas_raw_spd</t>
  </si>
  <si>
    <t>[-16384 - 16383,5]</t>
  </si>
  <si>
    <t>Vxx_gear_shft_pos</t>
  </si>
  <si>
    <t>Vxx_clu_temp</t>
  </si>
  <si>
    <t>Vxx_clu_kisp_pos</t>
  </si>
  <si>
    <t>Vxx_gbx_actr_lrn</t>
  </si>
  <si>
    <t>Vxx_clu_actr_lrn</t>
  </si>
  <si>
    <t>Vxx_clu_kisp_lrn</t>
  </si>
  <si>
    <t>$2C9B</t>
  </si>
  <si>
    <t>Automatic Transmission output shaft revolution speed</t>
  </si>
  <si>
    <t>Vxx_out_sha_spd</t>
  </si>
  <si>
    <t>Engine Speed4</t>
  </si>
  <si>
    <t>$2D00</t>
  </si>
  <si>
    <t>DIDs supportés dans la plage [$2D01 - $2D20]</t>
  </si>
  <si>
    <t>DIDs supported in range [$2D01 - $2D20]</t>
  </si>
  <si>
    <t>$2D40</t>
  </si>
  <si>
    <t>DIDs supportés dans la plage [$2D41 - $2D60]</t>
  </si>
  <si>
    <t>DIDs supported in range [$2D41 - $2D60]</t>
  </si>
  <si>
    <t>[0 - 4095,9375]</t>
  </si>
  <si>
    <t>$2D80</t>
  </si>
  <si>
    <t>DIDs supportés dans la plage [$2D81 - $2DA0]</t>
  </si>
  <si>
    <t>DIDs supported in range [$2D81 - $2DA0]</t>
  </si>
  <si>
    <t>Vbx_bkl_act</t>
  </si>
  <si>
    <t>$2E00</t>
  </si>
  <si>
    <t>DIDs supportés dans la plage [$2E01 - $2E20]</t>
  </si>
  <si>
    <t>DIDs supported in range [$2E01 - $2E20]</t>
  </si>
  <si>
    <t>$2E20</t>
  </si>
  <si>
    <t>DIDs supportés dans la plage [$2E21 - $2E40]</t>
  </si>
  <si>
    <t>DIDs supported in range [$2E21 - $2E40]</t>
  </si>
  <si>
    <t>$2F00</t>
  </si>
  <si>
    <t>DIDs supportés dans la plage [$2F01 - $2F20]</t>
  </si>
  <si>
    <t>DIDs supported in range  [$2F01 - $2F20]</t>
  </si>
  <si>
    <t>$2F20</t>
  </si>
  <si>
    <t>DIDs supportés dans la plage [$2F21 - $2F40]</t>
  </si>
  <si>
    <t>DIDs supported in range $2F21 - $2F40]</t>
  </si>
  <si>
    <t>$2F40</t>
  </si>
  <si>
    <t>DIDs supportés dans la plage [$2F41 - $2F60]</t>
  </si>
  <si>
    <t>DIDs supported in range [$2F41 - $2F60]</t>
  </si>
  <si>
    <t>$2F60</t>
  </si>
  <si>
    <t>DIDs supportés dans la plage [$2F61 - $2F80]</t>
  </si>
  <si>
    <t>DIDs supported in range [$2F61 - $2F80]</t>
  </si>
  <si>
    <t>$3000</t>
  </si>
  <si>
    <t>DIDs supportés dans la plage [$3401 - $3420]</t>
  </si>
  <si>
    <t>DIDs supported in range [$3001 - $3020]</t>
  </si>
  <si>
    <t>Vsx_spv_cmb_mng</t>
  </si>
  <si>
    <t>Vsx_bcb_plg_stt</t>
  </si>
  <si>
    <t>Vbx_mux_bms_fs_chg_rly_fail</t>
  </si>
  <si>
    <t>Vxx_dc_cmb_plg_temp_mes</t>
  </si>
  <si>
    <t>Vxx_dcbox_temp_mes_cs</t>
  </si>
  <si>
    <t>Vxx_evse_pow_max_lim</t>
  </si>
  <si>
    <t>Vsx_cmb_chg_det</t>
  </si>
  <si>
    <t>Vxx_evse_v_max_lim</t>
  </si>
  <si>
    <t>Vxx_evse_crt_min_lim</t>
  </si>
  <si>
    <t>Vxx_evse_crt_max_lim</t>
  </si>
  <si>
    <t>Vsx_nr_phs_cs</t>
  </si>
  <si>
    <t>$300C</t>
  </si>
  <si>
    <t>Delivery mode information for Stop And Start - adapted for the S&amp;S system</t>
  </si>
  <si>
    <t>Vbx_sas_vh_frst_use_sas</t>
  </si>
  <si>
    <t>1: Inhibition of stop auto
0: no inhibition</t>
  </si>
  <si>
    <t>VF_SAS_MNG</t>
  </si>
  <si>
    <t>Vxx_i_rms</t>
  </si>
  <si>
    <t>Vxx_mps_avl_pow</t>
  </si>
  <si>
    <t>Vxx_bcb_avl_pow</t>
  </si>
  <si>
    <t>Vbx_bcb_rts</t>
  </si>
  <si>
    <t>HV_MNG_STA</t>
  </si>
  <si>
    <t>Vbx_can_el_rts</t>
  </si>
  <si>
    <t>BO_VFO_WKP</t>
  </si>
  <si>
    <t>Vsx_vh_can_mstr_wkp_req</t>
  </si>
  <si>
    <t>IN_VFI_WKP</t>
  </si>
  <si>
    <t>Vxx_sens_claw_trans_psn</t>
  </si>
  <si>
    <t>BI_AGI_GSI</t>
  </si>
  <si>
    <t>Vxx_sens_claw_prim_psn</t>
  </si>
  <si>
    <t>Vxx_lin_actr_prim_psn</t>
  </si>
  <si>
    <t>CM_LHB_TRA</t>
  </si>
  <si>
    <t>Vxx_lin_actr_snd_psn</t>
  </si>
  <si>
    <t>Vxx_sens_claw_snd_psn</t>
  </si>
  <si>
    <t>Vxx_itl_snd_sha_spd</t>
  </si>
  <si>
    <t>Vxx_itl_prim_sha_spd</t>
  </si>
  <si>
    <t>$301A</t>
  </si>
  <si>
    <t>Vehicle states</t>
  </si>
  <si>
    <t>Vsx_vh_stts</t>
  </si>
  <si>
    <t>0: Vehicle Electrically Asleep
4: Technical Wake up
5: Cut off pending
2: Nsx_vh_stt_el_wkp
3: Preparation to drive, initial starting in progress
1: Starting In Progress
6: Powertrain running
7: Auto start
8: Engine System Stop</t>
  </si>
  <si>
    <t>IN_VFI_EMI</t>
  </si>
  <si>
    <t>Vxx_whl_esp_tqe_sp</t>
  </si>
  <si>
    <t>PC_TRA_ARB</t>
  </si>
  <si>
    <t>$301C</t>
  </si>
  <si>
    <t>Target torque for the internal combustion engine, after torque distribution at crankshaft</t>
  </si>
  <si>
    <t>Vxx_arb_ice_tqe_tgt</t>
  </si>
  <si>
    <t>$301D</t>
  </si>
  <si>
    <t>Setpoint torque for the internal combustion engine, after torque distribution at crankshaft</t>
  </si>
  <si>
    <t>Vxx_arb_ice_tqe_sp</t>
  </si>
  <si>
    <t>Vsx_sfty_scm_zev_gear_stt</t>
  </si>
  <si>
    <t>IN_SFI_GSI</t>
  </si>
  <si>
    <t>Vsx_sfty_scm_ice_gear_stt</t>
  </si>
  <si>
    <t>$3020</t>
  </si>
  <si>
    <t>DIDs supported in range [$3021 - $3040]</t>
  </si>
  <si>
    <t>Vsx_scm_actr_cmd_stt</t>
  </si>
  <si>
    <t>Vxx_scm_actr_psn_sp</t>
  </si>
  <si>
    <t>Vsx_out_slt_psn_reg_act</t>
  </si>
  <si>
    <t>Vsx_scm_actr_slt</t>
  </si>
  <si>
    <t>Vsx_sens_claw_prim_vld</t>
  </si>
  <si>
    <t>Vsx_sens_claw_snd_vld</t>
  </si>
  <si>
    <t>Vsx_sens_claw_trans_vld</t>
  </si>
  <si>
    <t>Vsx_lin_actr_prim_diag</t>
  </si>
  <si>
    <t>Vsx_lin_actr_snd_diag</t>
  </si>
  <si>
    <t>Vxx_sens_slt_psn_cs</t>
  </si>
  <si>
    <t>Vxx_claw_prim_l_psn_cs</t>
  </si>
  <si>
    <t>Vxx_claw_prim_h_psn_cs</t>
  </si>
  <si>
    <t>Vxx_claw_snd_psn_cs</t>
  </si>
  <si>
    <t>Vsx_scm_phs_typ</t>
  </si>
  <si>
    <t>Vsx_kin_mod_tgt_med</t>
  </si>
  <si>
    <t>Vbx_eng_dry_req_time_out</t>
  </si>
  <si>
    <t>Vbx_eng_dry_req</t>
  </si>
  <si>
    <t>Vbx_hv_avl_req_trac_cs</t>
  </si>
  <si>
    <t>Vxx_emot_2_tq_max_chg_lim</t>
  </si>
  <si>
    <t>HV_LIM_GEN</t>
  </si>
  <si>
    <t>Vxx_emot_2_avl_tq_chg_th_lim</t>
  </si>
  <si>
    <t>Vxx_emot_1_tq_max_chg_lim</t>
  </si>
  <si>
    <t>Vxx_emot_1_avl_tq_chg_th_lim</t>
  </si>
  <si>
    <t>Vbx_inv_1_rts_cs</t>
  </si>
  <si>
    <t>Vxx_hvb_insr_mes</t>
  </si>
  <si>
    <t>IN_HVI_BAT</t>
  </si>
  <si>
    <t>Vxx_usoc_1_prct_egy</t>
  </si>
  <si>
    <t>Vxx_hvb_temp</t>
  </si>
  <si>
    <t>$3040</t>
  </si>
  <si>
    <t>DIDs supported in range [$3041 - $3060]</t>
  </si>
  <si>
    <t>Vsx_hvb_stt_vld</t>
  </si>
  <si>
    <t>Vxx_hv_bus_bfr_rly_v</t>
  </si>
  <si>
    <t>Vbx_peb_tco_thd_cmp</t>
  </si>
  <si>
    <t>Vxx_hvb_avl_chg_ext_pow</t>
  </si>
  <si>
    <t>Vxx_hvb_tco</t>
  </si>
  <si>
    <t>Vxx_hv_bus_v_tria</t>
  </si>
  <si>
    <t>Vsx_hv_cnt_req</t>
  </si>
  <si>
    <t>HV_MNG_CNT</t>
  </si>
  <si>
    <t>Vbx_hv_rly_p2_req</t>
  </si>
  <si>
    <t>Vsx_lin_actr_prim_psn_vld</t>
  </si>
  <si>
    <t>Vsx_lin_actr_snd_psn_vld</t>
  </si>
  <si>
    <t>Vbx_hv_peb_ink_open</t>
  </si>
  <si>
    <t>IN_HVI_CNT</t>
  </si>
  <si>
    <t>Vbx_dc_chg_ink_chg_open</t>
  </si>
  <si>
    <t>Vbx_bms_hv_fuse_lid_ink_open</t>
  </si>
  <si>
    <t>Vbx_emot_hv_acs_ink_open</t>
  </si>
  <si>
    <t>Vbx_peb_mot_ink_open</t>
  </si>
  <si>
    <t>Vbx_acr_ink_open</t>
  </si>
  <si>
    <t>Vbx_ptc_ink_open</t>
  </si>
  <si>
    <t>Vbx_emot_2_ink_open</t>
  </si>
  <si>
    <t>Vbx_peb_ink_ptc_open</t>
  </si>
  <si>
    <t>Vbx_peb_ink_acr_open</t>
  </si>
  <si>
    <t>Vbx_lcb_peb_fuse_lid_ink_open</t>
  </si>
  <si>
    <t>Vbx_ev_peb_fuse_lid_ink_open</t>
  </si>
  <si>
    <t>Vbx_chg_ink_load_open</t>
  </si>
  <si>
    <t>Vbx_dc_chg_ink_trac_open</t>
  </si>
  <si>
    <t>Vbx_bms_service_plug_ink_open</t>
  </si>
  <si>
    <t>Vbx_hvb_ink_open</t>
  </si>
  <si>
    <t>Vbx_bms_ink_load_open</t>
  </si>
  <si>
    <t>Vbx_insl_chk_chg_fbk</t>
  </si>
  <si>
    <t>IN_HVI_INV</t>
  </si>
  <si>
    <t>Vxx_esti_emot_2_tqe</t>
  </si>
  <si>
    <t>Vsx_df_elec_tps_com</t>
  </si>
  <si>
    <t>Vsx_df_elec_o2_tps_lin</t>
  </si>
  <si>
    <t>$3060</t>
  </si>
  <si>
    <t>DIDs supported in range [$3061 - $3080]</t>
  </si>
  <si>
    <t>Vxx_invt_1_temp</t>
  </si>
  <si>
    <t>Vxx_emot_1_tq_max_dchg</t>
  </si>
  <si>
    <t>Vxx_emot_1_temp</t>
  </si>
  <si>
    <t>Vxx_emot_spd</t>
  </si>
  <si>
    <t>Vsx_emr_1_ft</t>
  </si>
  <si>
    <t>Vxx_emot_2_temp</t>
  </si>
  <si>
    <t>Vxx_invt_2_temp</t>
  </si>
  <si>
    <t>Vxx_emot_2_tq_max_chg</t>
  </si>
  <si>
    <t>Vxx_emot_2_spd</t>
  </si>
  <si>
    <t>Vxx_esti_emot_tqe</t>
  </si>
  <si>
    <t>Vxx_emot_1_tq_max_chg</t>
  </si>
  <si>
    <t>Vxx_inv_tco</t>
  </si>
  <si>
    <t>Vxx_emot_2_tq_max_dchg</t>
  </si>
  <si>
    <t>Vxx_emot_2_tq_max_dchg_lim</t>
  </si>
  <si>
    <t>HV_LIM_MOT</t>
  </si>
  <si>
    <t>Vxx_emot_2_avl_tq_dchg_th_lim</t>
  </si>
  <si>
    <t>Vxx_emot_1_tq_max_dchg_lim</t>
  </si>
  <si>
    <t>Vxx_emot_1_avl_tq_dchg_th_lim</t>
  </si>
  <si>
    <t>$3072</t>
  </si>
  <si>
    <t>Driver exit status for C1A SS supervisor</t>
  </si>
  <si>
    <t>Vsx_sas_driv_exit_cvg</t>
  </si>
  <si>
    <t>1: Driver exit preparation for Stop and Start in C1A configuration
0: No exit of the driver for Stop and Start</t>
  </si>
  <si>
    <t>VF_SAS_REC</t>
  </si>
  <si>
    <t>$3073</t>
  </si>
  <si>
    <t>Impulsional shift request - adapted for the S&amp;S system</t>
  </si>
  <si>
    <t>Vsx_puls_shf_req_sas</t>
  </si>
  <si>
    <t>0: No shift requested
2: Downshift requested
1: Upshift requested</t>
  </si>
  <si>
    <t>$3074</t>
  </si>
  <si>
    <t>autostart sequence failed by system for C1A architecture</t>
  </si>
  <si>
    <t>Vbx_sas_auto_sta_fail_cvg</t>
  </si>
  <si>
    <t>1 : failed
0: not failed</t>
  </si>
  <si>
    <t>$3075</t>
  </si>
  <si>
    <t>Activation request for St_CUT relay (for Nissan) for C1A architecture</t>
  </si>
  <si>
    <t>Vbx_sas_nis_rly_req_cvg</t>
  </si>
  <si>
    <t>1 : requested
0: not requested</t>
  </si>
  <si>
    <t>$3076</t>
  </si>
  <si>
    <t>Consolidated starting sequence request for C1A architecture</t>
  </si>
  <si>
    <t>Vsx_sas_auto_sta_req_cs_cvg</t>
  </si>
  <si>
    <t>0 : No starting sequence request
1: Starting sequence request
2: Nominal end of starting sequence request
3: Starting sequence request aborted</t>
  </si>
  <si>
    <t>$3077</t>
  </si>
  <si>
    <t>Autostart request for C1A architecture</t>
  </si>
  <si>
    <t>Vbx_sas_auto_sta_req_cvg</t>
  </si>
  <si>
    <t>$3078</t>
  </si>
  <si>
    <t>Stop &amp; Start Inhibition by Failure 1</t>
  </si>
  <si>
    <t>Vxx_sas_inhi_fail_1</t>
  </si>
  <si>
    <t>$3079</t>
  </si>
  <si>
    <t>Stop &amp; Start Inhibition by Failure 2</t>
  </si>
  <si>
    <t>Vxx_sas_inhi_fail_2</t>
  </si>
  <si>
    <t>$307A</t>
  </si>
  <si>
    <t>Stop &amp; Start Inhibition by Failure 3</t>
  </si>
  <si>
    <t>Vxx_sas_inhi_fail_3</t>
  </si>
  <si>
    <t>Vtx_dcbox_temp_mes_mem</t>
  </si>
  <si>
    <t>Vtx_m_avl_pow_chg_mem</t>
  </si>
  <si>
    <t>Vtx_end_of_chg_mem</t>
  </si>
  <si>
    <t>Vtx_max_avl_pow_chg_mem</t>
  </si>
  <si>
    <t>Vtx_ac_cmb_plg_temp_mes_mem</t>
  </si>
  <si>
    <t>$3080</t>
  </si>
  <si>
    <t>DIDs supported in range [$3081 - $30A0]</t>
  </si>
  <si>
    <t>Vtx_vh_t_st_mem</t>
  </si>
  <si>
    <t>Vtx_hvb_max_temp_mem</t>
  </si>
  <si>
    <t>Vtx_hvb_usoc_prct_est_mem</t>
  </si>
  <si>
    <t>Vtx_chg_typ_mem</t>
  </si>
  <si>
    <t>Vtx_vh_dist_mem</t>
  </si>
  <si>
    <t>Vtx_t_chg_mem</t>
  </si>
  <si>
    <t>Vxx_evse_frq</t>
  </si>
  <si>
    <t>Vxx_evse_dyc</t>
  </si>
  <si>
    <t>Vxx_evse_v</t>
  </si>
  <si>
    <t>Vxx_dlg_v</t>
  </si>
  <si>
    <t>Vxx_plg_temp_mes</t>
  </si>
  <si>
    <t>Vbx_lin_hsg_pmp_ov_crt</t>
  </si>
  <si>
    <t>Vxx_lin_hsg_pmp_spd_fbk</t>
  </si>
  <si>
    <t>Vxx_lin_hsg_pmp_temp_avg</t>
  </si>
  <si>
    <t>$308F</t>
  </si>
  <si>
    <t>Vehicle driveline status</t>
  </si>
  <si>
    <t>Vsx_vh_dls</t>
  </si>
  <si>
    <t>IN_PCI_DLS</t>
  </si>
  <si>
    <t>$3090</t>
  </si>
  <si>
    <t>Journaling Vsx_chg_dri in case of Optimization Failure</t>
  </si>
  <si>
    <t>Vtx_chg_dri_mem</t>
  </si>
  <si>
    <t>Vsx_df_elec_nox_tps</t>
  </si>
  <si>
    <t>Vsx_df_elec_o2_tps_bin</t>
  </si>
  <si>
    <t>Vsx_df_elec_heat_tps</t>
  </si>
  <si>
    <t>Vxx_raw_sens_down_tcr_cool_temp</t>
  </si>
  <si>
    <t>IN_ASI_IAT</t>
  </si>
  <si>
    <t>$3095</t>
  </si>
  <si>
    <t>MHA Network configuration detection : ADAS Unit status</t>
  </si>
  <si>
    <t>Vbx_adas_lk_stt</t>
  </si>
  <si>
    <t>Vsx_scm_actr_snd_diag</t>
  </si>
  <si>
    <t>$3097</t>
  </si>
  <si>
    <t>Number of consecutive correct Preheating procedure</t>
  </si>
  <si>
    <t>Vxx_cor_pre_heat_nr_ctr</t>
  </si>
  <si>
    <t>$3098</t>
  </si>
  <si>
    <t>Fuel Heating System integrated energy used</t>
  </si>
  <si>
    <t>Vxx_fhs_int_epow_use_wat</t>
  </si>
  <si>
    <t>Power10</t>
  </si>
  <si>
    <t>$309A</t>
  </si>
  <si>
    <t>Fuel Heating System operating in power reduction mode</t>
  </si>
  <si>
    <t>Vbx_cold_sta_low_pwr_mod</t>
  </si>
  <si>
    <t>$309B</t>
  </si>
  <si>
    <t>Low Priority error present in the Fuel Heating System</t>
  </si>
  <si>
    <t>Vbx_fhs_l_prio_err_pres</t>
  </si>
  <si>
    <t>$309C</t>
  </si>
  <si>
    <t>High Priority error present in the Fuel Heating System</t>
  </si>
  <si>
    <t>Vbx_fhs_h_prio_err_pres</t>
  </si>
  <si>
    <t>$309D</t>
  </si>
  <si>
    <t>Fuel Heating System number of pre-heating performed in PREDRIVE mode</t>
  </si>
  <si>
    <t>Vxx_fhs_pre_heat_pre_drv_nr</t>
  </si>
  <si>
    <t>$309E</t>
  </si>
  <si>
    <t>Fuel Heating System External release conditions logic state</t>
  </si>
  <si>
    <t>Vsx_fhs_ext_rls_cdn_stt</t>
  </si>
  <si>
    <t>Vbx_fhs_eng_bnet_stt</t>
  </si>
  <si>
    <t>$30A0</t>
  </si>
  <si>
    <t>DIDs supported in range [$30A1 - $30C0]</t>
  </si>
  <si>
    <t>Vbx_fhs_btp_stt</t>
  </si>
  <si>
    <t>$30A2</t>
  </si>
  <si>
    <t>Fuel heating for flex-fuel engines is present or not</t>
  </si>
  <si>
    <t>Vbx_alco_htg_cfm</t>
  </si>
  <si>
    <t>$30A3</t>
  </si>
  <si>
    <t>Fuel temperature setpoint</t>
  </si>
  <si>
    <t>Vxx_tfue_sp</t>
  </si>
  <si>
    <t>Temperature5</t>
  </si>
  <si>
    <t>$30A4</t>
  </si>
  <si>
    <t>Model value of fuel temperature</t>
  </si>
  <si>
    <t>Vxx_tfue_mdl</t>
  </si>
  <si>
    <t>$30A5</t>
  </si>
  <si>
    <t>Requested state for the transmission of power requests to the HCU</t>
  </si>
  <si>
    <t>Vsx_hcu_stt_req</t>
  </si>
  <si>
    <t>2: Active mode of the Heating Control Unit
0: Sleep mode of the Heating Control Unit
1: Standby mode of the Heating Control Unit</t>
  </si>
  <si>
    <t>$30A6</t>
  </si>
  <si>
    <t>Fuel heating for flex fuel engines information lamp state</t>
  </si>
  <si>
    <t>Vsx_htg_fuel_heat_lght_stt</t>
  </si>
  <si>
    <t>4: State of failure light demanded for fuel heating system for flex fuel engines 
2: State of hold phase light demanded for fuel heating system for flex fuel engines
0: State of no light demanded for fuel heating system for flex fuel engines 
1: State of pre-heating phase light demanded for fuel heating system for flex fuel engines
3: State of post-heating phase light demanded for fuel heating system for flex fuel engines</t>
  </si>
  <si>
    <t>$30A7</t>
  </si>
  <si>
    <t>Fuel Heating System Current State</t>
  </si>
  <si>
    <t>Vsx_fhs_ctrl_log_stt</t>
  </si>
  <si>
    <t>State08 - offset</t>
  </si>
  <si>
    <t>Vbx_sup_tps_stt</t>
  </si>
  <si>
    <t>$30A9</t>
  </si>
  <si>
    <t>Glow Plugs State</t>
  </si>
  <si>
    <t>Vsx_lin_htg_stt</t>
  </si>
  <si>
    <t>0: Glow plugs OK;
1: Glow plugs MOSFET error;
3: Glow plugs Short Circuit error</t>
  </si>
  <si>
    <t>CM_LEB_TRA</t>
  </si>
  <si>
    <t>$30AA</t>
  </si>
  <si>
    <t>Glow plug 0 error state</t>
  </si>
  <si>
    <t>Vbx_lin_htg_err_stt_0</t>
  </si>
  <si>
    <t>$30AB</t>
  </si>
  <si>
    <t>Glow plug 1 error state</t>
  </si>
  <si>
    <t>Vbx_lin_htg_err_stt_1</t>
  </si>
  <si>
    <t>$30AC</t>
  </si>
  <si>
    <t>Glow plug 2 error state</t>
  </si>
  <si>
    <t>Vbx_lin_htg_err_stt_2</t>
  </si>
  <si>
    <t>$30AD</t>
  </si>
  <si>
    <t>Glow plug 3 error state</t>
  </si>
  <si>
    <t>Vbx_lin_htg_err_stt_3</t>
  </si>
  <si>
    <t>$30AE</t>
  </si>
  <si>
    <t>Coordinator state for the transmission of power requests to the HCU</t>
  </si>
  <si>
    <t>Vsx_lin_hcu_stt</t>
  </si>
  <si>
    <t>Nsx_hcu_slp_mod: HCU in SLEEP state;
Nsx_hcu_stb_mod: HCU in OFFLINE state;
Nsx_hcu_act_mod: HCU in ACTIVE state;
Nsx_hcu_idle_mod: HCU in IDLE state</t>
  </si>
  <si>
    <t>$30AF</t>
  </si>
  <si>
    <t>Voltage delivered by IPP-Relay to HCU</t>
  </si>
  <si>
    <t>Vxx_lin_ipp_rly_v_1_fbk</t>
  </si>
  <si>
    <t>Voltage01 - mV</t>
  </si>
  <si>
    <t>$30B0</t>
  </si>
  <si>
    <t>GCU4 Variant identification</t>
  </si>
  <si>
    <t>Vxx_lin_hcu_typ_fbk</t>
  </si>
  <si>
    <t>$30B1</t>
  </si>
  <si>
    <t>Auto Braking is activated</t>
  </si>
  <si>
    <t>Vbx_auto_brk_cfm</t>
  </si>
  <si>
    <t>0: Auto braking disabled 
1: Auto braking enabled</t>
  </si>
  <si>
    <t>PC_CRU_CTL</t>
  </si>
  <si>
    <t>$30B2</t>
  </si>
  <si>
    <t>Exhaust gaz temperature filter value</t>
  </si>
  <si>
    <t>Vxx_ex_gaz_temp_fil_val</t>
  </si>
  <si>
    <t>Temperature6</t>
  </si>
  <si>
    <t>IN_ATI_TBO</t>
  </si>
  <si>
    <t>$30B3</t>
  </si>
  <si>
    <t>Exhaust gas mass flow at the upstream O2 sensor location</t>
  </si>
  <si>
    <t>Vxx_egaf_tot</t>
  </si>
  <si>
    <t>CB_RIC_UEG</t>
  </si>
  <si>
    <t>$30B4</t>
  </si>
  <si>
    <t>Soot mass in particulate filter, Bank 1</t>
  </si>
  <si>
    <t>Vxx_pft_ms_cs</t>
  </si>
  <si>
    <t>Mass 10</t>
  </si>
  <si>
    <t>BI_ATI_GPF</t>
  </si>
  <si>
    <t>$30B5</t>
  </si>
  <si>
    <t>Engine operation time since the last successful regeneration</t>
  </si>
  <si>
    <t>Vxx_pft_rgn_last_suc_t</t>
  </si>
  <si>
    <t>Hour</t>
  </si>
  <si>
    <t>Vsx_scm_actr_prim_diag</t>
  </si>
  <si>
    <t>Vxx_nr_dc_rly_open_crt</t>
  </si>
  <si>
    <t>Vxx_nr_dc_rly_open</t>
  </si>
  <si>
    <t>Vxx_nr_dc_rly_clos</t>
  </si>
  <si>
    <t>Vsx_sfty_s2_rdcy_rly_stt_2</t>
  </si>
  <si>
    <t>Vxx_nr_chg_sta</t>
  </si>
  <si>
    <t>Vxx_levr_rat_1</t>
  </si>
  <si>
    <t>BI_AGI_ASC</t>
  </si>
  <si>
    <t>Vxx_pbc_dif_mem</t>
  </si>
  <si>
    <t>$30BE</t>
  </si>
  <si>
    <t>Distance travelled by a vehicle since the last occurrence of valid OSC measurement</t>
  </si>
  <si>
    <t>Vxx_vh_dist_osc_mes</t>
  </si>
  <si>
    <t>$30C0</t>
  </si>
  <si>
    <t>DIDs supported in range [$30C1 - $30E0]</t>
  </si>
  <si>
    <t>$30C1</t>
  </si>
  <si>
    <t>DriverExitRestartRequest (1 = restart requested, 0 = restart not requested)</t>
  </si>
  <si>
    <t>Vbx_sas_driv_exit_sta_req</t>
  </si>
  <si>
    <t>Vxx_tp_nox_km_dm</t>
  </si>
  <si>
    <t>AT_SCR_MNG</t>
  </si>
  <si>
    <t>Vsx_scrf_stt</t>
  </si>
  <si>
    <t>Vsx_scruf_stt</t>
  </si>
  <si>
    <t>Vxx_sfty_tq_ffm_data_10_mem</t>
  </si>
  <si>
    <t>SF_SAF_MON</t>
  </si>
  <si>
    <t>Vxx_sfty_tq_ffm_data_9_mem</t>
  </si>
  <si>
    <t>Vxx_sfty_tq_ffm_data_8_mem</t>
  </si>
  <si>
    <t>Vxx_sfty_tq_ffm_data_7_mem</t>
  </si>
  <si>
    <t>Vxx_sfty_tq_ffm_data_6_mem</t>
  </si>
  <si>
    <t>Vxx_sfty_tq_ffm_data_5_mem</t>
  </si>
  <si>
    <t>Vxx_sfty_tq_ffm_data_4_mem</t>
  </si>
  <si>
    <t>Vxx_sfty_tq_ffm_data_3_mem</t>
  </si>
  <si>
    <t>Vxx_sfty_tq_ffm_data_2_mem</t>
  </si>
  <si>
    <t>Vxx_sfty_tq_ffm_data_1_mem</t>
  </si>
  <si>
    <t>Vxx_sfty_tq_ffm_data_0_mem</t>
  </si>
  <si>
    <t>$30D0</t>
  </si>
  <si>
    <t>Bypass activation for OBD test on spg pressure</t>
  </si>
  <si>
    <t>Vbx_spg_obd_bch_mod_ena</t>
  </si>
  <si>
    <t>AS_BST_CTL</t>
  </si>
  <si>
    <t>$30D1</t>
  </si>
  <si>
    <t>After-sale tool informs that the particulate filter was changed</t>
  </si>
  <si>
    <t>Vbx_pft_asd_cpt_exch</t>
  </si>
  <si>
    <t>0 (false) : GPF is not changed.;
1 (true) : GPF is changed.</t>
  </si>
  <si>
    <t>Vxx_down_lp_cpr_prs</t>
  </si>
  <si>
    <t>$30D3</t>
  </si>
  <si>
    <t>Reason for the interruption of the last service regeneration</t>
  </si>
  <si>
    <t>Vnx_pft_asd_fail_val</t>
  </si>
  <si>
    <t>$30D4</t>
  </si>
  <si>
    <t>GPF Regeneration progress</t>
  </si>
  <si>
    <t>Vxx_pft_rgn_run_rat</t>
  </si>
  <si>
    <t>Vxx_hsg_bst_tmr_hevc</t>
  </si>
  <si>
    <t>$30D6</t>
  </si>
  <si>
    <t>Soot mass of particulate filter bank 1 / Soot mass in filter</t>
  </si>
  <si>
    <t>PFltLd_mSotSimLoad_f</t>
  </si>
  <si>
    <t>$30D7</t>
  </si>
  <si>
    <t>Buffer for the measured normalized CCF factor for the ash in the particulate filter loading</t>
  </si>
  <si>
    <t>PFltLd_ratPCorrlnAshBuf_f</t>
  </si>
  <si>
    <t>$30D8</t>
  </si>
  <si>
    <t>Total sum of the engine on time</t>
  </si>
  <si>
    <t>PFltLd_tiEngOnSum_f</t>
  </si>
  <si>
    <t>Time - Long - Res 4</t>
  </si>
  <si>
    <t>$30D9</t>
  </si>
  <si>
    <t>Engine starts since last successful regeneration</t>
  </si>
  <si>
    <t>PFltRgn_cntrStrtSnceRgn</t>
  </si>
  <si>
    <t>$30DA</t>
  </si>
  <si>
    <t>factor number of engine starts</t>
  </si>
  <si>
    <t>PFltRgn_facNrEngStrts_f</t>
  </si>
  <si>
    <t>Counter34</t>
  </si>
  <si>
    <t>$30DB</t>
  </si>
  <si>
    <t>Driven distance since the last successful regeneration</t>
  </si>
  <si>
    <t>PFltRgn_lTotDstLstRgn_f</t>
  </si>
  <si>
    <t>Distance8</t>
  </si>
  <si>
    <t>$30DC</t>
  </si>
  <si>
    <t>Fuel consumption since the last regeneration</t>
  </si>
  <si>
    <t>PFltRgn_qFu_f</t>
  </si>
  <si>
    <t>Fuel Consumption03</t>
  </si>
  <si>
    <t>L</t>
  </si>
  <si>
    <t>$30DD</t>
  </si>
  <si>
    <t>Engine on time since the last regeneration</t>
  </si>
  <si>
    <t>PFltRgn_tiEngOn_f</t>
  </si>
  <si>
    <t>Time - Long - Res 5</t>
  </si>
  <si>
    <t>$30DE</t>
  </si>
  <si>
    <t>PFltRgn_tiSnceRgnEep_f</t>
  </si>
  <si>
    <t>$30DF</t>
  </si>
  <si>
    <t>Number of exchanged particulate filter</t>
  </si>
  <si>
    <t>PFltSrv_cntrPfilExchEep</t>
  </si>
  <si>
    <t>state08</t>
  </si>
  <si>
    <t>$30E0</t>
  </si>
  <si>
    <t>DIDs supported in range [$30E1 - $3100]</t>
  </si>
  <si>
    <t>$30E1</t>
  </si>
  <si>
    <t>Driven distance at the last replacement of the particulate filter</t>
  </si>
  <si>
    <t>PFltSrv_lLstPfilExchEep_f</t>
  </si>
  <si>
    <t>$30E2</t>
  </si>
  <si>
    <t>Offset value of pDiff sensor which is calculated in the previous driving cycle</t>
  </si>
  <si>
    <t>PPfilDif_pOffsValActB1Eep</t>
  </si>
  <si>
    <t>Pressure 15</t>
  </si>
  <si>
    <t>$30E3</t>
  </si>
  <si>
    <t>Offset value of pDiff sensor which is calculated in the previous to previous driving cycle</t>
  </si>
  <si>
    <t>PPfilDif_pOffsValOldB1Eep</t>
  </si>
  <si>
    <t>$30E4</t>
  </si>
  <si>
    <t>Aerotherm branch coolant temperature</t>
  </si>
  <si>
    <t>Vxx_aero_tco</t>
  </si>
  <si>
    <t>$30E5</t>
  </si>
  <si>
    <t>Measured soot mass of particulate filter bank 1 / Remaining soot mass in filter (Stored in EEPROM)</t>
  </si>
  <si>
    <t>PFltLd_mSotMeasLoadRmn_f</t>
  </si>
  <si>
    <t>Mass 12</t>
  </si>
  <si>
    <t>$30E6</t>
  </si>
  <si>
    <t>Driven distance since the last regeneration (Stored in EEPROM)</t>
  </si>
  <si>
    <t>PFltRgn_lDst_f</t>
  </si>
  <si>
    <t>$30E7</t>
  </si>
  <si>
    <t>Measured soot mass of particulate filter bank 1 / Soot mass in filter (Stored in EEPROM)</t>
  </si>
  <si>
    <t>PFltLd_mSotMeasLoad_f</t>
  </si>
  <si>
    <t>$30E8</t>
  </si>
  <si>
    <t>Soot mass of particulate filter bank 1 / Remaining soot mass in filter (Stored in EEPROM)</t>
  </si>
  <si>
    <t>PFltLd_mSotSimLoadRmn_f</t>
  </si>
  <si>
    <t>$3400</t>
  </si>
  <si>
    <t>DIDs supported in range [$3401 - $3420]</t>
  </si>
  <si>
    <t>$3401</t>
  </si>
  <si>
    <t>$3402</t>
  </si>
  <si>
    <t>$3403</t>
  </si>
  <si>
    <t>$3404</t>
  </si>
  <si>
    <t>$3405</t>
  </si>
  <si>
    <t>AT_SCR_AFS</t>
  </si>
  <si>
    <t>$3420</t>
  </si>
  <si>
    <t>DIDs supportés dans la plage [$3421 - $3440]</t>
  </si>
  <si>
    <t>DIDs supported in range [$3421 - $3440]</t>
  </si>
  <si>
    <t>$3440</t>
  </si>
  <si>
    <t>DIDs supportés dans la plage [$3441 - $3460]</t>
  </si>
  <si>
    <t>DIDs supported in range [$3441 - $3460]</t>
  </si>
  <si>
    <t>$345D</t>
  </si>
  <si>
    <t>$345E</t>
  </si>
  <si>
    <t>$345F</t>
  </si>
  <si>
    <t>$EE00</t>
  </si>
  <si>
    <t>DIDs supportés dans la plage [$EF01 - $EF20]</t>
  </si>
  <si>
    <t>DIDs supported in range [$EE01 - $EE20]</t>
  </si>
  <si>
    <t>Vxx_rtn_pid_02h</t>
  </si>
  <si>
    <t>-
-</t>
  </si>
  <si>
    <t>Vxx_rtn_pid_04h</t>
  </si>
  <si>
    <t>Vxx_rtn_pid_05h</t>
  </si>
  <si>
    <t>Vxx_rtn_pid_06h</t>
  </si>
  <si>
    <t>Percentage - High Res offset 3</t>
  </si>
  <si>
    <t>Vxx_rtn_pid_07h</t>
  </si>
  <si>
    <t>Vxx_rtn_pid_0ah</t>
  </si>
  <si>
    <t>Pressure 7</t>
  </si>
  <si>
    <t>Vxx_rtn_pid_0bh</t>
  </si>
  <si>
    <t>Pressure</t>
  </si>
  <si>
    <t>Vxx_rtn_pid_0ch</t>
  </si>
  <si>
    <t>Vxx_rtn_pid_0dh</t>
  </si>
  <si>
    <t>Vxx_rtn_pid_0eh</t>
  </si>
  <si>
    <t>Ratio offset</t>
  </si>
  <si>
    <t>Vxx_rtn_pid_0fh</t>
  </si>
  <si>
    <t>Vxx_rtn_pid_10h</t>
  </si>
  <si>
    <t>Vxx_rtn_pid_11h</t>
  </si>
  <si>
    <t>Vxx_rtn_pid_1eh</t>
  </si>
  <si>
    <t>Vxx_rtn_pid_1fh</t>
  </si>
  <si>
    <t>$EE20</t>
  </si>
  <si>
    <t>DIDs supportés dans la plage [$EF21 - $EF40]</t>
  </si>
  <si>
    <t>DIDs supported in range [$EE21 - $EE40]</t>
  </si>
  <si>
    <t>Vxx_rtn_pid_22h</t>
  </si>
  <si>
    <t>Pressure 8</t>
  </si>
  <si>
    <t>Vxx_rtn_pid_23h</t>
  </si>
  <si>
    <t>Pressure High 2</t>
  </si>
  <si>
    <t>Vxx_rtn_pid_2ch</t>
  </si>
  <si>
    <t>Vxx_rtn_pid_2dh</t>
  </si>
  <si>
    <t>Vxx_rtn_pid_2eh</t>
  </si>
  <si>
    <t>Vxx_rtn_pid_2fh</t>
  </si>
  <si>
    <t>Vxx_rtn_clr_dist</t>
  </si>
  <si>
    <t>Vxx_rtn_rvac</t>
  </si>
  <si>
    <t>Vxx_rtn_pid_33h</t>
  </si>
  <si>
    <t>Vxx_rtn_pid_3ch</t>
  </si>
  <si>
    <t>$EE40</t>
  </si>
  <si>
    <t>DIDs supportés dans la plage [$EF41 - $EF60]</t>
  </si>
  <si>
    <t>DIDs supported in range [$EE41 - $EE60]</t>
  </si>
  <si>
    <t>Vxx_rtn_pid_42h</t>
  </si>
  <si>
    <t>Vxx_rtn_pid_43h</t>
  </si>
  <si>
    <t>Percentage - Res18</t>
  </si>
  <si>
    <t>[0 - 25700]</t>
  </si>
  <si>
    <t>Vxx_rtn_pid_44h</t>
  </si>
  <si>
    <t>Vxx_rtn_pid_45h</t>
  </si>
  <si>
    <t>Vxx_rtn_pid_46h</t>
  </si>
  <si>
    <t>Vxx_rtn_pid_47h</t>
  </si>
  <si>
    <t>Vxx_rtn_pid_49h</t>
  </si>
  <si>
    <t>Vxx_rtn_pid_4ah</t>
  </si>
  <si>
    <t>Vxx_rtn_pid_4ch</t>
  </si>
  <si>
    <t>Vxx_rtn_pid_5ch</t>
  </si>
  <si>
    <t>Vxx_rtn_pid_5dh</t>
  </si>
  <si>
    <t>Fuel Timing</t>
  </si>
  <si>
    <t>Vxx_rtn_pid_5eh</t>
  </si>
  <si>
    <t>$EE60</t>
  </si>
  <si>
    <t>DIDs supportés dans la plage [$EF61 - $EF80]</t>
  </si>
  <si>
    <t>DIDs supported in range [$EE61 - $EE80]</t>
  </si>
  <si>
    <t>Vxx_rtn_pid_61h</t>
  </si>
  <si>
    <t>Percentage - Res19</t>
  </si>
  <si>
    <t>[-125 - 130]</t>
  </si>
  <si>
    <t>Vxx_rtn_pid_62h</t>
  </si>
  <si>
    <t>Vxx_rtn_pid_63h</t>
  </si>
  <si>
    <t>Torque 3</t>
  </si>
  <si>
    <t>-
-
-
-
-
-
-</t>
  </si>
  <si>
    <t>-
-
-
-
-</t>
  </si>
  <si>
    <t>-
-
-
-
-
-</t>
  </si>
  <si>
    <t>[0 - 255]
[-40 - 215]
[-40 - 215]</t>
  </si>
  <si>
    <t>-
-
-
-</t>
  </si>
  <si>
    <t>$EE80</t>
  </si>
  <si>
    <t>DIDs supported in range [$EE81 - $EEA0]</t>
  </si>
  <si>
    <t>$EEA0</t>
  </si>
  <si>
    <t>DIDs supported in range [$EEA1 - $EEC0]</t>
  </si>
  <si>
    <t>[0 - 16383,75]</t>
  </si>
  <si>
    <t>[-64 - 63,5]</t>
  </si>
  <si>
    <t>[0 - 655,35]</t>
  </si>
  <si>
    <t>[-40 - 6513,5]</t>
  </si>
  <si>
    <t>[-210 - 301,9921875]</t>
  </si>
  <si>
    <t>[0 - 3276,75]</t>
  </si>
  <si>
    <t>$EF80</t>
  </si>
  <si>
    <t>DIDs supportés dans la plage [$EF81 - $EFA0]</t>
  </si>
  <si>
    <t>DIDs supported in range [$EF81 - $EFA0]</t>
  </si>
  <si>
    <t>$EF82</t>
  </si>
  <si>
    <t>Etats des ECU supervisés pour le diagnostic réseau CAN</t>
  </si>
  <si>
    <t>States of the monitoring ECU for CAN network diagnosis</t>
  </si>
  <si>
    <t>Vtx_can_vh_ecu_stt_diag[0]
Vtx_can_vh_ecu_stt_diag[1]
Vtx_can_vh_ecu_stt_diag[2]
,,,
Vtx_can_vh_ecu_stt_diag[139]</t>
  </si>
  <si>
    <t>$F000</t>
  </si>
  <si>
    <t>DIDs supportés dans la plage [$F001 - $F020]</t>
  </si>
  <si>
    <t>DIDs supported in range [$F001 - $F020]</t>
  </si>
  <si>
    <t>$F010</t>
  </si>
  <si>
    <t>Fingerprint information</t>
  </si>
  <si>
    <t>Vxx_fng_1
Vxx_fng_2
Vxx_fng_3
Vxx_fng_4
Vxx_fng_5
Vxx_fng_6
Vxx_fng_7
Vxx_fng_8
Vxx_fng_9
Vxx_fng_10
Vxx_fng_11
Vxx_fng_12
Vxx_fng_13
Vxx_fng_14
Vxx_fng_15
Vxx_fng_16</t>
  </si>
  <si>
    <t>$F011</t>
  </si>
  <si>
    <t xml:space="preserve">the IndexSrvData </t>
  </si>
  <si>
    <t>Vxx_srv_data_1
Vxx_srv_data_2
Vxx_srv_data_3
Vxx_srv_data_4
Vxx_srv_data_5
Vxx_srv_data_6 
Vxx_srv_data_7
Vxx_srv_data_8
Vxx_srv_data_9
Vxx_srv_data_10</t>
  </si>
  <si>
    <t>ddss</t>
  </si>
  <si>
    <t>$F012</t>
  </si>
  <si>
    <t>Numéro de série du software ECU constructeur (Ref C)</t>
  </si>
  <si>
    <t>vehicleManufacturerECUSoftwareNumber (Ref C)</t>
  </si>
  <si>
    <t>Cxx_c_id1
Cxx_c_id2
Cxx_c_id3
Cxx_c_id4
Cxx_c_id5
Cxx_c_id6
Cxx_c_id7
Cxx_c_id8
Cxx_c_id9
Cxx_c_id10</t>
  </si>
  <si>
    <t>$F0FF</t>
  </si>
  <si>
    <t xml:space="preserve">Reset composant RSA </t>
  </si>
  <si>
    <t>RSA reset componant</t>
  </si>
  <si>
    <t>$F111</t>
  </si>
  <si>
    <t>Numéro Hardware (10 caractères)</t>
  </si>
  <si>
    <t>Hardware Part Number (10 characters)</t>
  </si>
  <si>
    <t>Vxx_db_hw_nr_1
Vxx_db_hw_nr_2
Vxx_db_hw_nr_3
Vxx_db_hw_nr_4
Vxx_db_hw_nr_5
Vxx_db_hw_nr_6
Vxx_db_hw_nr_7
Vxx_db_hw_nr_8
Vxx_db_hw_nr_9
Vxx_db_hw_nr_10</t>
  </si>
  <si>
    <t>$F120</t>
  </si>
  <si>
    <t>DIDs supportés dans la plage [$F121 - $F140]</t>
  </si>
  <si>
    <t>DIDs supported in range [$F121 - $F140]</t>
  </si>
  <si>
    <t>$F121</t>
  </si>
  <si>
    <t>Numéro logiciel (20 caractères)</t>
  </si>
  <si>
    <t>Software Part Number (20 characters)</t>
  </si>
  <si>
    <t>Vxx_db_sw_nr_0_1
Vxx_db_sw_nr_0_2
Vxx_db_sw_nr_0_3
Vxx_db_sw_nr_0_4
Vxx_db_sw_nr_0_5
Vxx_db_sw_nr_0_6
Vxx_db_sw_nr_0_7
Vxx_db_sw_nr_0_8
Vxx_db_sw_nr_0_9
Vxx_db_sw_nr_0_10
Vxx_db_sw_nr_1_1
Vxx_db_sw_nr_1_2
Vxx_db_sw_nr_1_3
Vxx_db_sw_nr_1_4
Vxx_db_sw_nr_1_5
Vxx_db_sw_nr_1_6
Vxx_db_sw_nr_1_7
Vxx_db_sw_nr_1_8
Vxx_db_sw_nr_1_9
Vxx_db_sw_nr_1_10</t>
  </si>
  <si>
    <t>$F140</t>
  </si>
  <si>
    <t>DIDs supportés dans la plage [$F141 - $F160]</t>
  </si>
  <si>
    <t>DIDs supported in range [$F141 - $F160]</t>
  </si>
  <si>
    <t>$F150</t>
  </si>
  <si>
    <t>Octets 0, 1 et 2 de la version hard</t>
  </si>
  <si>
    <t>Data Bytes 0, 1 and 2 of Hardware Version Information</t>
  </si>
  <si>
    <t>Vxx_db_hw_vers</t>
  </si>
  <si>
    <t>$F151</t>
  </si>
  <si>
    <t>Version de logiciel</t>
  </si>
  <si>
    <t>Software Version Information</t>
  </si>
  <si>
    <t>Vxx_db_sw_vers_0
Vxx_db_sw_vers_1</t>
  </si>
  <si>
    <t>$F153</t>
  </si>
  <si>
    <t>Information de version du logiciel de boot</t>
  </si>
  <si>
    <t>Boot Software Version Information</t>
  </si>
  <si>
    <t>Vxx_db_boot_sw_vers</t>
  </si>
  <si>
    <t>$F154</t>
  </si>
  <si>
    <t>Octets 0 et 1 de l'identification de fournisseur hard</t>
  </si>
  <si>
    <t>Data Bytes 0 and 1 of Hardware Supplier Identification</t>
  </si>
  <si>
    <t>Cxx_db_hw_supl</t>
  </si>
  <si>
    <t>state16</t>
  </si>
  <si>
    <t>DG_DGT_ASW</t>
  </si>
  <si>
    <t>$F155</t>
  </si>
  <si>
    <t>Octets 0 et 1 de l'identification du fourniseur de logiciel (bloc logique 0)
Octets 2 et 3 de l'identification du fourniseur de logiciel (bloc logique 1)</t>
  </si>
  <si>
    <t>Data bytes 0 and 1 of Software Supplier Identification (Logical Block 0)
Data bytes 2 and 3 of Software Supplier Identification (Logical Block 1)</t>
  </si>
  <si>
    <t>Vxx_db_sw_supl_0
Vxx_db_sw_supl_1</t>
  </si>
  <si>
    <t>DG_DGT_SER</t>
  </si>
  <si>
    <t>$F180</t>
  </si>
  <si>
    <t>identification du boot</t>
  </si>
  <si>
    <t>Boot identification</t>
  </si>
  <si>
    <t>Vxx_boot_sw_vers_0
Vxx_boot_sw_vers_1
Vxx_boot_sw_vers_2
Vxx_boot_sw_vers_3
Vxx_boot_sw_vers_4
Vxx_boot_sw_vers_5
Vxx_boot_sw_vers_6
Vxx_boot_sw_vers_7
Vxx_boot_sw_vers_8
Vxx_boot_sw_vers_9
Vxx_boot_sw_vers_10
Vxx_boot_sw_vers_11
Vxx_boot_sw_vers_12
Vxx_boot_sw_vers_13
Vxx_boot_sw_vers_14
Vxx_boot_sw_vers_15
Vxx_boot_sw_vers_16
Vxx_boot_sw_vers_17
Vxx_boot_sw_vers_18
Vxx_boot_sw_vers_19
Vxx_boot_sw_vers_20
Vxx_boot_sw_vers_21
Vxx_boot_sw_vers_22
Vxx_boot_sw_vers_23
Vxx_boot_sw_vers_24
Vxx_boot_sw_vers_25
Vxx_boot_sw_vers_26
Vxx_boot_sw_vers_27
Vxx_boot_sw_vers_28
Vxx_boot_sw_vers_29
Vxx_boot_sw_vers_30
Vxx_boot_sw_vers_31</t>
  </si>
  <si>
    <t>$F182</t>
  </si>
  <si>
    <t>Version de calibration</t>
  </si>
  <si>
    <t>Calibration number</t>
  </si>
  <si>
    <t>Cxx_c_nr1
Cxx_c_nr2</t>
  </si>
  <si>
    <t>$F187</t>
  </si>
  <si>
    <t>Spare part number du vehicule</t>
  </si>
  <si>
    <t>Vehicle spare part number</t>
  </si>
  <si>
    <t>Vxx_boot_vh_spre_prt_nr_0
Vxx_boot_vh_spre_prt_nr_1
Vxx_boot_vh_spre_prt_nr_2
Vxx_boot_vh_spre_prt_nr_3
Vxx_boot_vh_spre_prt_nr_4
Vxx_boot_vh_spre_prt_nr_5
Vxx_boot_vh_spre_prt_nr_6
Vxx_boot_vh_spre_prt_nr_7
Vxx_boot_vh_spre_prt_nr_8
Vxx_boot_vh_spre_prt_nr_9</t>
  </si>
  <si>
    <t>$F188</t>
  </si>
  <si>
    <t>Configuration File Reference Link</t>
  </si>
  <si>
    <t>Ctx_conf_id[0]
Ctx_conf_id[1]
Ctx_conf_id[2]
Ctx_conf_id[3]
Ctx_conf_id[4]
Ctx_conf_id[5]
Ctx_conf_id[6]
Ctx_conf_id[7]
Ctx_conf_id[8]
Ctx_conf_id[9]</t>
  </si>
  <si>
    <t>$F18A</t>
  </si>
  <si>
    <t>Identifiant du fournisseur du système</t>
  </si>
  <si>
    <t>System supplier ID</t>
  </si>
  <si>
    <t>Vtx_boot_sys_supl_id[0]
Vtx_boot_sys_supl_id[1]
Vtx_boot_sys_supl_id[2]
…
Vtx_boot_sys_supl_id[63]</t>
  </si>
  <si>
    <t>$F18C</t>
  </si>
  <si>
    <t>Octets 0 à 19 du numéro de série du calculateur</t>
  </si>
  <si>
    <t xml:space="preserve">Data Bytes 0 to 19  of ECU Serial Number </t>
  </si>
  <si>
    <t>Vxx_ecu_nr_1
Vxx_ecu_nr_2
Vxx_ecu_nr_3
Vxx_ecu_nr_4
Vxx_ecu_nr_5
Vxx_ecu_nr_6
Vxx_ecu_nr_7
Vxx_ecu_nr_8
Vxx_ecu_nr_9
Vxx_ecu_nr_10
Vxx_ecu_nr_11
Vxx_ecu_nr_12
Vxx_ecu_nr_13
Vxx_ecu_nr_14
Vxx_ecu_nr_15
Vxx_ecu_nr_16
Vxx_ecu_nr_17
Vxx_ecu_nr_18
Vxx_ecu_nr_19
Vxx_ecu_nr_20</t>
  </si>
  <si>
    <t>$F190</t>
  </si>
  <si>
    <t>Valeur du VIN</t>
  </si>
  <si>
    <t>Value of VIN</t>
  </si>
  <si>
    <t>Vtx_vin_crc_data[0]
Vtx_vin_crc_data[1]
Vtx_vin_crc_data[2]
Vtx_vin_crc_data[3]
Vtx_vin_crc_data[4]
Vtx_vin_crc_data[5]
Vtx_vin_crc_data[6]
Vtx_vin_crc_data[7]
Vtx_vin_crc_data[8]
Vtx_vin_crc_data[9] 
Vtx_vin_crc_data[10]
Vtx_vin_crc_data[11]
Vtx_vin_crc_data[12]
Vtx_vin_crc_data[13]
Vtx_vin_crc_data[14]
Vtx_vin_crc_data[15]
Vtx_vin_crc_data[16]</t>
  </si>
  <si>
    <t>$F191</t>
  </si>
  <si>
    <t>Vxx_hw_nr_1 
Vxx_hw_nr_2
Vxx_hw_nr_3
Vxx_hw_nr_4
Vxx_hw_nr_5
Vxx_hw_nr_6
Vxx_hw_nr_7
Vxx_hw_nr_8
Vxx_hw_nr_9
Vxx_hw_nr_10</t>
  </si>
  <si>
    <t>$F194</t>
  </si>
  <si>
    <t>Numéro de software ECU fournissseur</t>
  </si>
  <si>
    <t>systemSupplierECUSoftwareNumber</t>
  </si>
  <si>
    <t>Ctx_uds_prog_nr[0]
Ctx_uds_prog_nr[1]
Ctx_uds_prog_nr[2]
Ctx_uds_prog_nr[3]
Ctx_uds_prog_nr[4]
Ctx_uds_prog_nr[5]
Ctx_uds_prog_nr[6]
Ctx_uds_prog_nr[7]
Ctx_uds_prog_nr[8]
Ctx_uds_prog_nr[9]
Ctx_uds_prog_nr[10]
Ctx_uds_prog_nr[11]
Ctx_uds_prog_nr[12]
Ctx_uds_prog_nr[13]
Ctx_uds_prog_nr[14]
Ctx_uds_prog_nr[15]
Ctx_uds_prog_nr[16]
Ctx_uds_prog_nr[17]
Ctx_uds_prog_nr[18]
Ctx_uds_prog_nr[19]
Ctx_uds_prog_nr[20]
Ctx_uds_prog_nr[21]
Ctx_uds_prog_nr[22]
Ctx_uds_prog_nr[23]
Ctx_uds_prog_nr[24]
Ctx_uds_prog_nr[25]
Ctx_uds_prog_nr[26]
Ctx_uds_prog_nr[27]
Ctx_uds_prog_nr[28]
Ctx_uds_prog_nr[29]
Ctx_uds_prog_nr[30]
Ctx_uds_prog_nr[31]</t>
  </si>
  <si>
    <t>$F195</t>
  </si>
  <si>
    <t>Numéro de version du software ECU fournisseur</t>
  </si>
  <si>
    <t>systemSupplierECUSoftwareVersionNumber</t>
  </si>
  <si>
    <t>Ctx_uds_vers_nr[0]
Ctx_uds_vers_nr[1]
Ctx_uds_vers_nr[2]
Ctx_uds_vers_nr[3]
Ctx_uds_vers_nr[4]
Ctx_uds_vers_nr[5]
Ctx_uds_vers_nr[6]
Ctx_uds_vers_nr[7]
Ctx_uds_vers_nr[8]
Ctx_uds_vers_nr[9]
Ctx_uds_vers_nr[10]
Ctx_uds_vers_nr[11]
Ctx_uds_vers_nr[12]
Ctx_uds_vers_nr[13]
Ctx_uds_vers_nr[14]
Ctx_uds_vers_nr[15]
Ctx_uds_vers_nr[16]
Ctx_uds_vers_nr[17]
Ctx_uds_vers_nr[18]
Ctx_uds_vers_nr[19]
Ctx_uds_vers_nr[20]
Ctx_uds_vers_nr[21]
Ctx_uds_vers_nr[22]
Ctx_uds_vers_nr[23]
Ctx_uds_vers_nr[24]
Ctx_uds_vers_nr[25]
Ctx_uds_vers_nr[26]
Ctx_uds_vers_nr[27]
Ctx_uds_vers_nr[28]
Ctx_uds_vers_nr[29]
Ctx_uds_vers_nr[30]
Ctx_uds_vers_nr[31]</t>
  </si>
  <si>
    <t>$F196</t>
  </si>
  <si>
    <t>Numéro d'homologation</t>
  </si>
  <si>
    <t>exhaustRegulationorTypeApprovalNumber</t>
  </si>
  <si>
    <t>Cxx_obd_cert_nr1
Cxx_obd_cert_nr2
Cxx_obd_cert_nr3
Cxx_obd_cert_nr4
Cxx_obd_cert_nr5
Cxx_obd_cert_nr6
Cxx_obd_cert_nr7
Cxx_obd_cert_nr8
Cxx_obd_cert_nr9
Cxx_obd_cert_nr10</t>
  </si>
  <si>
    <t>DG_DGT_DAT</t>
  </si>
  <si>
    <t>$F197</t>
  </si>
  <si>
    <t>Nom du système ou type du moteur</t>
  </si>
  <si>
    <t>systemNameorEngineType</t>
  </si>
  <si>
    <t>Cxx_obd_ecu_name_1
Cxx_obd_ecu_name_2
Cxx_obd_ecu_name_3
Cxx_obd_ecu_name_4
Cxx_obd_ecu_name_5
Cxx_obd_ecu_name_6
Cxx_obd_ecu_name_7
Cxx_obd_ecu_name_8
Cxx_obd_ecu_name_9
Cxx_obd_ecu_name_10
Cxx_obd_ecu_name_11
Cxx_obd_ecu_name_12
Cxx_obd_ecu_name_13
Cxx_obd_ecu_name_14
Cxx_obd_ecu_name_15
Cxx_obd_ecu_name_16
Cxx_obd_ecu_name_17
Cxx_obd_ecu_name_18
Cxx_obd_ecu_name_19
Cxx_obd_ecu_name_20</t>
  </si>
  <si>
    <t>$F1A0</t>
  </si>
  <si>
    <t>VDIAG</t>
  </si>
  <si>
    <t>Cxx_diag_nr</t>
  </si>
  <si>
    <t>$F1A1</t>
  </si>
  <si>
    <t>Spare Part Number Vehicule Nissan</t>
  </si>
  <si>
    <t>Nissan vehicle Spare Part Number</t>
  </si>
  <si>
    <t>Vxx_boot_nis_vh_spre_prt_nr_0
Vxx_boot_nis_vh_spre_prt_nr_1
Vxx_boot_nis_vh_spre_prt_nr_2
Vxx_boot_nis_vh_spre_prt_nr_3
Vxx_boot_nis_vh_spre_prt_nr_4
Vxx_boot_nis_vh_spre_prt_nr_5
Vxx_boot_nis_vh_spre_prt_nr_6
Vxx_boot_nis_vh_spre_prt_nr_7
Vxx_boot_nis_vh_spre_prt_nr_8
Vxx_boot_nis_vh_spre_prt_nr_9</t>
  </si>
  <si>
    <t>$F1A2</t>
  </si>
  <si>
    <t xml:space="preserve">Configuration file reference information written for Nissan vehicles in plant </t>
  </si>
  <si>
    <t>Vtx_conf_file_id[0]
Vtx_conf_file_id[1]
Vtx_conf_file_id[2]
Vtx_conf_file_id[3]
Vtx_conf_file_id[4]
Vtx_conf_file_id[5]
Vtx_conf_file_id[6]
Vtx_conf_file_id[7]
Vtx_conf_file_id[8]
Vtx_conf_file_id[9]</t>
  </si>
  <si>
    <t>$F400</t>
  </si>
  <si>
    <t>DIDs supportés dans la plage [$F401 - $F420]</t>
  </si>
  <si>
    <t>DIDs supported in range [$F401 - $F420]</t>
  </si>
  <si>
    <t>$F401</t>
  </si>
  <si>
    <t>Nombre de DTCs stockés et état de la MIL
Support et résultat des diagnostics OBD continus 
Support des diagnostics OBD non-continus
Résultat des diagnostics OBD non-continus</t>
  </si>
  <si>
    <t>Number of DTC and MIL lamp Status
On-board diagnostic evaluation and Continuous monitoring tests
Supported tests run at least once per trip
Status of tests run at least once per trip</t>
  </si>
  <si>
    <t>Vxx_pid_01h_a
Vxx_pid_01h_b
Vxx_pid_01h_c
Vxx_pid_01h_d</t>
  </si>
  <si>
    <t>State08
State08
State08
State08</t>
  </si>
  <si>
    <t>[0 - 255]
[0 - 255]
[0 - 255]
[0 - 255]</t>
  </si>
  <si>
    <t>1
1
1
1</t>
  </si>
  <si>
    <t>$F403</t>
  </si>
  <si>
    <t>$01 - Etat de la boucle de richesse</t>
  </si>
  <si>
    <t>$01 - Fuel system status</t>
  </si>
  <si>
    <t>Vxx_pid_03h_a
Vxx_pid_03h_b</t>
  </si>
  <si>
    <t>State08
State08</t>
  </si>
  <si>
    <t>[0 - 255]
[0 - 255]</t>
  </si>
  <si>
    <t>8
8</t>
  </si>
  <si>
    <t>1
1</t>
  </si>
  <si>
    <t>$F404</t>
  </si>
  <si>
    <t>$01 - Valeur de la charge calculée</t>
  </si>
  <si>
    <t>$01 - Calculated LOAD value</t>
  </si>
  <si>
    <t>Vxx_pid_04h</t>
  </si>
  <si>
    <t>$F405</t>
  </si>
  <si>
    <t>$01 - Température du liquide de refroidissement</t>
  </si>
  <si>
    <t>$01 - Engine coolant temperature</t>
  </si>
  <si>
    <t>Vxx_pid_05h</t>
  </si>
  <si>
    <t>$F406</t>
  </si>
  <si>
    <t>$01 - Facteur correctif temps injection</t>
  </si>
  <si>
    <t>$01 - Short Term Fuel Trim – Bank 1</t>
  </si>
  <si>
    <t>Vxx_pid_06h</t>
  </si>
  <si>
    <t>$F407</t>
  </si>
  <si>
    <t>$01 - Long Term Fuel Trim – Bank 1</t>
  </si>
  <si>
    <t>Vxx_pid_07h</t>
  </si>
  <si>
    <t>$F40A</t>
  </si>
  <si>
    <t>$01 - Pression Carburant (Jauge)</t>
  </si>
  <si>
    <t>$01 - Fuel Pressure (Gauge)</t>
  </si>
  <si>
    <t>Vxx_pid_0ah</t>
  </si>
  <si>
    <t>$F40B</t>
  </si>
  <si>
    <t>$01 - Pression absolue dans le collecteur d'admission</t>
  </si>
  <si>
    <t>$01 - Intake Manifold Absolute Pressure</t>
  </si>
  <si>
    <t>Vxx_pid_0bh</t>
  </si>
  <si>
    <t>Pressure 13</t>
  </si>
  <si>
    <t>$F40C</t>
  </si>
  <si>
    <t>$01 - Régime moteur</t>
  </si>
  <si>
    <t>$01 - Engine RPM</t>
  </si>
  <si>
    <t>Vxx_pid_0ch</t>
  </si>
  <si>
    <t>$F40D</t>
  </si>
  <si>
    <t>$01 - Vitesse véhicule</t>
  </si>
  <si>
    <t>$01 - Vehicle speed sensor</t>
  </si>
  <si>
    <t>Vxx_pid_0dh</t>
  </si>
  <si>
    <t>$F40E</t>
  </si>
  <si>
    <t>$01 - Temps d'avance à l'allumage pour le cylindre 1</t>
  </si>
  <si>
    <t>$01 - Ignition timing advance for cylinder 1</t>
  </si>
  <si>
    <t>Vxx_pid_0eh</t>
  </si>
  <si>
    <t>$F40F</t>
  </si>
  <si>
    <t>$01 - Température d'air à l'admission</t>
  </si>
  <si>
    <t>$01 - Intake Air Temperature</t>
  </si>
  <si>
    <t>Vxx_pid_0fh</t>
  </si>
  <si>
    <t>Vxx_pid_10h</t>
  </si>
  <si>
    <t>$F411</t>
  </si>
  <si>
    <t>$01 - Position absolue du volet d'air</t>
  </si>
  <si>
    <t>$01 - Absolute throttle position</t>
  </si>
  <si>
    <t>Vxx_pid_11h</t>
  </si>
  <si>
    <t>$F413</t>
  </si>
  <si>
    <t>$01 - Position des sondes à Oxygène</t>
  </si>
  <si>
    <t>$01 - Location of oxygen sensors</t>
  </si>
  <si>
    <t>Vxx_pid_13h</t>
  </si>
  <si>
    <t>$F414</t>
  </si>
  <si>
    <t>$01 - Oxygen sensor output voltage and short term fuel trim</t>
  </si>
  <si>
    <t>Vxx_pid_14h_a
Vxx_pid_14h_b</t>
  </si>
  <si>
    <t>Voltage Res 3
Percentage - Res10</t>
  </si>
  <si>
    <t>[0 - 1.275]
[-100 - 99.21875]</t>
  </si>
  <si>
    <t>V
%</t>
  </si>
  <si>
    <t>0.005
0.78125</t>
  </si>
  <si>
    <t>$F415</t>
  </si>
  <si>
    <t>Vxx_pid_15h_a
Returns FFh</t>
  </si>
  <si>
    <t>Voltage Res 3
-</t>
  </si>
  <si>
    <t>[0 - 1.275]
-</t>
  </si>
  <si>
    <t>V
-</t>
  </si>
  <si>
    <t>0.005
-</t>
  </si>
  <si>
    <t>$F41C</t>
  </si>
  <si>
    <t>$01 - Norme OBD pour laquelle le véhicule a été produit</t>
  </si>
  <si>
    <t>$01 - OBD requirements to wich vehicle is designed</t>
  </si>
  <si>
    <t>Vxx_pid_1ch</t>
  </si>
  <si>
    <t>$F41E</t>
  </si>
  <si>
    <t>$01 - Etat de l'entrée auxiliaire</t>
  </si>
  <si>
    <t>$01 - Auxiliary Input Status</t>
  </si>
  <si>
    <t>Vxx_pid_1eh</t>
  </si>
  <si>
    <t>$F41F</t>
  </si>
  <si>
    <t>$01 - Temps de démarrage moteur</t>
  </si>
  <si>
    <t>$01 - Time Since Engine Start</t>
  </si>
  <si>
    <t>Vxx_pid_1fh</t>
  </si>
  <si>
    <t>$F420</t>
  </si>
  <si>
    <t>DIDs supportés dans la plage [$F421 - $F440]</t>
  </si>
  <si>
    <t>DIDs supported in range [$F421 - $F440]</t>
  </si>
  <si>
    <t>$F421</t>
  </si>
  <si>
    <t>$01 - Kilométrage parcouru avec la MIL allumée</t>
  </si>
  <si>
    <t>$01 - Distance travelled while MIL is activated</t>
  </si>
  <si>
    <t>Vxx_pid_21h</t>
  </si>
  <si>
    <t>$F422</t>
  </si>
  <si>
    <t>$01 - Pression relative du carburant à l'admission</t>
  </si>
  <si>
    <t>$01 - Fuel Pressure relative to manifold vacuum</t>
  </si>
  <si>
    <t>Vxx_pid_22h</t>
  </si>
  <si>
    <t>$F423</t>
  </si>
  <si>
    <t>$01 - Pression rail carburant</t>
  </si>
  <si>
    <t>$01 - Fuel rail pressure</t>
  </si>
  <si>
    <t>Vxx_pid_23h</t>
  </si>
  <si>
    <t xml:space="preserve">ECM </t>
  </si>
  <si>
    <t>$F424</t>
  </si>
  <si>
    <t>$01 - Sonde à oxygène amont</t>
  </si>
  <si>
    <t>$01 - Oxygen sensor monitoring</t>
  </si>
  <si>
    <t>Vxx_pid_24h_ab
Vxx_pid_24h_cd</t>
  </si>
  <si>
    <t>Ratio 6
Voltage High Res</t>
  </si>
  <si>
    <t>[0 - 1.99996948242187]
[0 - 7.99527]</t>
  </si>
  <si>
    <t>-
V</t>
  </si>
  <si>
    <t>0.0000305
0.000122</t>
  </si>
  <si>
    <t>Carrier32</t>
  </si>
  <si>
    <t>Vxx_pid_2ch</t>
  </si>
  <si>
    <t>Vxx_pid_2dh</t>
  </si>
  <si>
    <t>$F42E</t>
  </si>
  <si>
    <t>$01 - Commande de la Purge par Evaporation</t>
  </si>
  <si>
    <t>$01 - Commanded Evaporative Purge</t>
  </si>
  <si>
    <t>Vxx_pid_2eh</t>
  </si>
  <si>
    <t>$F42F</t>
  </si>
  <si>
    <t>$01 - Niveau d'Entrée de Carburant</t>
  </si>
  <si>
    <t>$01 - Fuel Level Input</t>
  </si>
  <si>
    <t>Vxx_pid_2fh</t>
  </si>
  <si>
    <t>$F430</t>
  </si>
  <si>
    <t>$01 - Nombre de Warm up depuis le dernier effacement</t>
  </si>
  <si>
    <t>$01 - Number of warm-ups since diagnostic trouble codes cleared</t>
  </si>
  <si>
    <t>Vxx_pid_30h</t>
  </si>
  <si>
    <t>$F431</t>
  </si>
  <si>
    <t>$01 - Kilométrage parcouru depuis le dernier effacement</t>
  </si>
  <si>
    <t>$01 - Distance travelled since diagnostic trouble codes cleared</t>
  </si>
  <si>
    <t>Vxx_pid_31h</t>
  </si>
  <si>
    <t>Vxx_raw_sens_rvac</t>
  </si>
  <si>
    <t>$F433</t>
  </si>
  <si>
    <t>$01 - Pression atmosphérique</t>
  </si>
  <si>
    <t>$01 - Barometric Pressure</t>
  </si>
  <si>
    <t>Vxx_pid_33h</t>
  </si>
  <si>
    <t>$F434</t>
  </si>
  <si>
    <t>$01 - Oxygen Sensor (Equivalence Ratio / current)</t>
  </si>
  <si>
    <t>Vxx_pid_34h_ab
Vxx_pid_34h_cd</t>
  </si>
  <si>
    <t>Ratio 6
Current 11</t>
  </si>
  <si>
    <t>[0 - 1,99996948242187]
[-128 - 127,9921875]</t>
  </si>
  <si>
    <t>16
16</t>
  </si>
  <si>
    <t>3,05176E-05
0,00390625</t>
  </si>
  <si>
    <t>IN_CBI_ULI</t>
  </si>
  <si>
    <t>$F43C</t>
  </si>
  <si>
    <t>$01 - Temperature du Catalyseur Banc 1, Capteur 1</t>
  </si>
  <si>
    <t>$01 - Catalyst Temperature Bank 1, Sensor 1</t>
  </si>
  <si>
    <t>Vxx_pid_3ch</t>
  </si>
  <si>
    <t>Vxx_pid_3dh</t>
  </si>
  <si>
    <t>$F43E</t>
  </si>
  <si>
    <t>$01 - Temperature du Catalyseur Banc 1, Capteur 2</t>
  </si>
  <si>
    <t>$01 - Catalyst Temperature Bank 1, Sensor 2</t>
  </si>
  <si>
    <t>Vxx_pid_3eh</t>
  </si>
  <si>
    <t>Vxx_pid_3fh</t>
  </si>
  <si>
    <t>$F440</t>
  </si>
  <si>
    <t>DIDs supportés dans la plage [$F441 - $F460]</t>
  </si>
  <si>
    <t>DIDs supported in range [$F441 - $F460]</t>
  </si>
  <si>
    <t>$F441</t>
  </si>
  <si>
    <t>Data Byte A: Réservé ISO/SAE
Data Byte B: Support et résultat des diagnostics OBD continus
Data Byte C: Diagnostics supportés 
Data Byte D: Diagnostics effectués sur le cycle en cours</t>
  </si>
  <si>
    <t>Data Byte A: ISO/SAE Reserved
Data Byte B On-board diagnostic evaluation and Continuous monitoring tests this monitoring cycle
Data Byte C Supported enable tests
Data Byte D Completion of tests this monitoring cycle</t>
  </si>
  <si>
    <t>Vxx_pid_41h_a
Vxx_pid_41h_b
Vxx_pid_41h_c
Vxx_pid_41h_d</t>
  </si>
  <si>
    <t>$F442</t>
  </si>
  <si>
    <t>$01 - Module de Surveillance de la Tension</t>
  </si>
  <si>
    <t>$01 - Control module voltage</t>
  </si>
  <si>
    <t>Vxx_pid_42h</t>
  </si>
  <si>
    <t>$F443</t>
  </si>
  <si>
    <t>$01 - Valeur Absolue de la Charge</t>
  </si>
  <si>
    <t>$01 - Absolute Load Value</t>
  </si>
  <si>
    <t>Vxx_pid_43h</t>
  </si>
  <si>
    <t>$F444</t>
  </si>
  <si>
    <t>$01 - Commande du Rapport des équivalents Carburant/Air</t>
  </si>
  <si>
    <t>$01 - Fuel/Air Commanded Equivalence Ratio</t>
  </si>
  <si>
    <t>Vxx_pid_44h</t>
  </si>
  <si>
    <t>$F445</t>
  </si>
  <si>
    <t>$01 - Position Relative du Clapet</t>
  </si>
  <si>
    <t>$01 - Relative Throttle Position</t>
  </si>
  <si>
    <t>Vxx_pid_45h</t>
  </si>
  <si>
    <t>$F446</t>
  </si>
  <si>
    <t>$01 - Température de l'air ambiant (même graduation comme IAT - $0F)</t>
  </si>
  <si>
    <t>$01 - Ambient air temperature (same scaling as IAT - $0F)</t>
  </si>
  <si>
    <t>Vxx_pid_46h</t>
  </si>
  <si>
    <t>$F447</t>
  </si>
  <si>
    <t>$01 - Position absolue du clapet B</t>
  </si>
  <si>
    <t>$01 - Absolute Throttle Position B</t>
  </si>
  <si>
    <t>Vxx_pid_47h</t>
  </si>
  <si>
    <t>$F449</t>
  </si>
  <si>
    <t>$01 - Position absolue du clapet D</t>
  </si>
  <si>
    <t>$01 - Absolute Throttle Position D</t>
  </si>
  <si>
    <t>Vxx_pid_49h</t>
  </si>
  <si>
    <t>$F44A</t>
  </si>
  <si>
    <t>$01 - Position absolue du clapet E</t>
  </si>
  <si>
    <t>$01 - Absolute Throttle Position E</t>
  </si>
  <si>
    <t>Vxx_pid_4ah</t>
  </si>
  <si>
    <t>$F44C</t>
  </si>
  <si>
    <t>$01 - Commande du contrôle d'activation du clapet</t>
  </si>
  <si>
    <t>$01 - Commanded Throttle Actuator Control</t>
  </si>
  <si>
    <t>Vxx_pid_4ch</t>
  </si>
  <si>
    <t>Vxx_pid_4eh</t>
  </si>
  <si>
    <t>$F44F</t>
  </si>
  <si>
    <t>Returns 00h
Returns 00h
Returns 00h
Returns FFh</t>
  </si>
  <si>
    <t>$F451</t>
  </si>
  <si>
    <t>$01 - Type of fuel currently being utilized by the vehicle</t>
  </si>
  <si>
    <t>Vxx_pid_51h</t>
  </si>
  <si>
    <t>$F452</t>
  </si>
  <si>
    <t>$01 - alcohol fuel percentage</t>
  </si>
  <si>
    <t>Vxx_pid_52h</t>
  </si>
  <si>
    <t>$F453</t>
  </si>
  <si>
    <t>$01 - Système de pression totale d'évaporation</t>
  </si>
  <si>
    <t>$01 - Absolute Evap System Vapor Pressure</t>
  </si>
  <si>
    <t>Vxx_pid_53h</t>
  </si>
  <si>
    <t>Pressure 12</t>
  </si>
  <si>
    <t>Vxx_pid_54h</t>
  </si>
  <si>
    <t>$F455</t>
  </si>
  <si>
    <t>$01 - Short term secondary O2 sensor fuel trim</t>
  </si>
  <si>
    <t>Vxx_pid_55h</t>
  </si>
  <si>
    <t>percentage - Res10</t>
  </si>
  <si>
    <t>[-100 - 99,21875]</t>
  </si>
  <si>
    <t>$F456</t>
  </si>
  <si>
    <t xml:space="preserve">$01 - Long term secondary O2 sensor fuel trim </t>
  </si>
  <si>
    <t>Vxx_pid_56h</t>
  </si>
  <si>
    <t>$F459</t>
  </si>
  <si>
    <t>$01 - Fuel Rail Pressure (absolute)</t>
  </si>
  <si>
    <t>Vxx_pid_59h</t>
  </si>
  <si>
    <t>Vxx_pid_5bh</t>
  </si>
  <si>
    <t>$F45C</t>
  </si>
  <si>
    <t>$01 - Engine Oil Temperature</t>
  </si>
  <si>
    <t>Vxx_pid_5ch</t>
  </si>
  <si>
    <t>$F45D</t>
  </si>
  <si>
    <t>$01 - Fuel Injection Timing</t>
  </si>
  <si>
    <t>Vxx_pid_5dh</t>
  </si>
  <si>
    <t>Vxx_pid_5eh</t>
  </si>
  <si>
    <t>$F460</t>
  </si>
  <si>
    <t>DIDs supportés dans la plage [$F461 - $F480]</t>
  </si>
  <si>
    <t>DIDs supported in range [$F461 - $F480]</t>
  </si>
  <si>
    <t>$F461</t>
  </si>
  <si>
    <t>$01 - Driver's Demand Engine - Percent Torque</t>
  </si>
  <si>
    <t>Vxx_pid_61h</t>
  </si>
  <si>
    <t>$F462</t>
  </si>
  <si>
    <t>$01 - Actual Engine - Percent Torque</t>
  </si>
  <si>
    <t>Vxx_pid_62h</t>
  </si>
  <si>
    <t>$F463</t>
  </si>
  <si>
    <t>$01 - Engine Reference Torque</t>
  </si>
  <si>
    <t>Vxx_pid_63h</t>
  </si>
  <si>
    <t>$F465</t>
  </si>
  <si>
    <t xml:space="preserve">$01 - Glow plug lamp status </t>
  </si>
  <si>
    <t>Vxx_pid_65h_a
Vxx_pid_65h_b</t>
  </si>
  <si>
    <t>Carrier08
Carrier08</t>
  </si>
  <si>
    <t>$F467</t>
  </si>
  <si>
    <t>$01 - Coolant sensor in the low temperature circuit</t>
  </si>
  <si>
    <t>Vxx_pid_67h_a
Vxx_pid_67h_b
Vxx_pid_67h_c</t>
  </si>
  <si>
    <t>Carrier08
Temperature Offset
Temperature Offset</t>
  </si>
  <si>
    <t>wu
°C
°C</t>
  </si>
  <si>
    <t>8
8
8</t>
  </si>
  <si>
    <t>1
1
1</t>
  </si>
  <si>
    <t>$F468</t>
  </si>
  <si>
    <t>$01 - Intake air temperature sensor</t>
  </si>
  <si>
    <t>Vxx_pid_68h_a
Vxx_pid_68h_b
Vxx_pid_68h_c
Vxx_pid_68h_d
Vxx_pid_68h_e
Vxx_pid_68h_f
Vxx_pid_68h_g</t>
  </si>
  <si>
    <t>Carrier08
Temperature Offset
Temperature Offset
Temperature Offset
Temperature Offset
Temperature Offset
Temperature Offset</t>
  </si>
  <si>
    <t>[0 - 255]
[-40 - 215]
[-40 - 215]
[-40 - 215]
[-40 - 215]
[-40 - 215]
[-40 - 215]</t>
  </si>
  <si>
    <t>wu
°C
°C
°C
°C
°C
°C</t>
  </si>
  <si>
    <t>$F46C</t>
  </si>
  <si>
    <t>$01 - Commanded Throttle Actuator Control and Relative Throttle Position</t>
  </si>
  <si>
    <t>Vxx_pid_6ch_a
Vxx_pid_6ch_b
Vxx_pid_6ch_c
Vxx_pid_6ch_d
Vxx_pid_6ch_e</t>
  </si>
  <si>
    <t xml:space="preserve">State08
Percentage - High Res 2
Percentage - High Res 2
Percentage - High Res 2
Percentage - High Res 2
</t>
  </si>
  <si>
    <t xml:space="preserve">[0 - 255]
[0 - 100]
[0 - 100]
[0 - 100]
[0 - 100]
</t>
  </si>
  <si>
    <t>wu
%
%
%
%</t>
  </si>
  <si>
    <t>1
0.39215686274509
0.39215686274509
0.39215686274509
0.39215686274509</t>
  </si>
  <si>
    <t>$F46D</t>
  </si>
  <si>
    <t>$01 - Fuel Pressure Control System</t>
  </si>
  <si>
    <t>Vxx_pid_6dh_a
Vxx_pid_6dh_bc
Vxx_pid_6dh_de
Vxx_pid_6dh_f
Vxx_pid_6dh_gh
Vxx_pid_6dh_ij
Vxx_pid_6dh_k</t>
  </si>
  <si>
    <t>State08
Pressure High 2
Pressure High 2
Temperature Offset
Pressure High 2
Pressure High 2
Temperature Offset</t>
  </si>
  <si>
    <t>[0 - 255]
[0 - 655350]
[0 - 655350]
[-40 - 215]
[0 - 655350]
[0 - 655350]
[-40 - 215]</t>
  </si>
  <si>
    <t>-
kPa
kPa
°C
kPa
kPa
kPa</t>
  </si>
  <si>
    <t>8
16
16
8
16
16
8</t>
  </si>
  <si>
    <t>1
10
10
1
10
10
1</t>
  </si>
  <si>
    <t>CB_RAP_SPT</t>
  </si>
  <si>
    <t>wu
kpa
kpa</t>
  </si>
  <si>
    <t>$F470</t>
  </si>
  <si>
    <t>$01 - Boost Pressure Control</t>
  </si>
  <si>
    <t>Vxx_pid_70h_a
Vxx_pid_70h_bc
Vxx_pid_70h_de
Vxx_pid_70h_fg
Vxx_pid_70h_hi
Vxx_pid_70h_j</t>
  </si>
  <si>
    <t>State08
Pressure 9
Pressure 9
Pressure 9
Pressure 9
State08</t>
  </si>
  <si>
    <t>[0 - 255]
[0 - 2047.96875]
[0 - 2047.96875]
[0 - 2047.96875]
[0 - 2047.96875]
[0 - 255]</t>
  </si>
  <si>
    <t>-
kPa
kPa
kPa
kPa
-</t>
  </si>
  <si>
    <t>8
16
16
16
16
8</t>
  </si>
  <si>
    <t>1
0.03125
0.03125
0.03125
0.03125
1</t>
  </si>
  <si>
    <t>$F472</t>
  </si>
  <si>
    <t>$01 - Wastegate Control</t>
  </si>
  <si>
    <t>Vxx_pid_72h_a
Vxx_pid_72h_b
Vxx_pid_72h_c
Vxx_pid_72h_d
Vxx_pid_72h_e</t>
  </si>
  <si>
    <t>Carrier08
Percentage - High Res 2
Percentage - High Res 2
Percentage - High Res 2
Percentage - High Res 2</t>
  </si>
  <si>
    <t>[0 - 255]
[0 - 100]
[0 - 100]
[0 - 100]
[0 - 100]</t>
  </si>
  <si>
    <t>1
0,39215
0,39215
0,39215
0,39215</t>
  </si>
  <si>
    <t>8
16
16</t>
  </si>
  <si>
    <t>$F480</t>
  </si>
  <si>
    <t>DIDs supportés dans la plage [$F481 - $F4A0]</t>
  </si>
  <si>
    <t>DIDs supported in range [$F481 - $F4A0]</t>
  </si>
  <si>
    <t>$F487</t>
  </si>
  <si>
    <t>$01 - Intake manifold absolute pressure</t>
  </si>
  <si>
    <t>Vxx_pid_87h_a
Vxx_pid_87h_bc
Vxx_pid_87h_de</t>
  </si>
  <si>
    <t>Carrier08
Pressure 9
Pressure 9</t>
  </si>
  <si>
    <t>[0 - 255]
[0 - 2047,96875]
[0 - 2047,96875]</t>
  </si>
  <si>
    <t>1
0,03125
0,03125</t>
  </si>
  <si>
    <t>$F48B</t>
  </si>
  <si>
    <t>$01 - Etat du Post-traitement Diesel</t>
  </si>
  <si>
    <t>$01- Diesel Aftertreatment Status</t>
  </si>
  <si>
    <t>Vxx_pid_8bh_a
Vxx_pid_8bh_b
Vxx_pid_8bh_c
Vxx_pid_8bh_de
Vxx_pid_8bh_fg</t>
  </si>
  <si>
    <t>State08
State08
Percentage - High Res 2
Time minute 2
Distance - Middle</t>
  </si>
  <si>
    <t>[0 - 255]
[0 - 255]
[0 - 100]
[0 - 65535]
[0 - 65535]</t>
  </si>
  <si>
    <t>-
-
%
min
km</t>
  </si>
  <si>
    <t>1
1
0.392156862745098
1
1</t>
  </si>
  <si>
    <t>$F48E</t>
  </si>
  <si>
    <t>$01 - Engine Friction - Percent Torque</t>
  </si>
  <si>
    <t>Vxx_pid_8eh</t>
  </si>
  <si>
    <t>IN_ATI_SCR</t>
  </si>
  <si>
    <t>$F49D</t>
  </si>
  <si>
    <t>$01 - Engine Fuel Rate (except fuel injected directly into the after treatment system)</t>
  </si>
  <si>
    <t>Vxx_pid_9dh_ab
Vxx_pid_9dh_cd</t>
  </si>
  <si>
    <t>Air flow02
Air flow02</t>
  </si>
  <si>
    <t>[0 - 1310,7]
[0 - 1310,7]</t>
  </si>
  <si>
    <t>g/s
g/s</t>
  </si>
  <si>
    <t>0,02
0,02</t>
  </si>
  <si>
    <t>$F49E</t>
  </si>
  <si>
    <t>$01 -  Engine Exhaust Flow Rate</t>
  </si>
  <si>
    <t>Vxx_pid_9eh</t>
  </si>
  <si>
    <t>Mass flow04</t>
  </si>
  <si>
    <t>[0 - 13107]</t>
  </si>
  <si>
    <t>$F4A0</t>
  </si>
  <si>
    <t>DIDs supportés dans la plage [$F601 - $F620]</t>
  </si>
  <si>
    <t>DIDs supported in range [$F4A1 - $F4C0]</t>
  </si>
  <si>
    <t>$F4A2</t>
  </si>
  <si>
    <t>$01 - cylinder fuel rate</t>
  </si>
  <si>
    <t>Vxx_pid_a2h</t>
  </si>
  <si>
    <t>Mass flow03</t>
  </si>
  <si>
    <t>[0 - 2047,96875]</t>
  </si>
  <si>
    <t>0.03125</t>
  </si>
  <si>
    <t>$F600</t>
  </si>
  <si>
    <t>DIDs supported in range [$F601 - $F620]</t>
  </si>
  <si>
    <t>$F601</t>
  </si>
  <si>
    <t>$06 - Diagnostic capteur oxygène amont</t>
  </si>
  <si>
    <t>$06 - Downstream Oxygen sensor diagnostic</t>
  </si>
  <si>
    <t>Oxygen Sensor Monitor Bank 1 - Sensor 1 TID</t>
  </si>
  <si>
    <t>Refer to the specification a_dg_dgt_dat_msgs06x_xxx_xx_x_a</t>
  </si>
  <si>
    <t>$F602</t>
  </si>
  <si>
    <t>$06 - Diagnostic capteur oxygène aval</t>
  </si>
  <si>
    <t>$06 - Upstream Oxygen sensor diagnostic</t>
  </si>
  <si>
    <t>Oxygen Sensor Monitor Bank 1 - Sensor 2 TID</t>
  </si>
  <si>
    <t>$F620</t>
  </si>
  <si>
    <t>DIDs supportés dans la plage [$F621 - $F640]</t>
  </si>
  <si>
    <t>DIDs supported in range [$F621 - $F640]</t>
  </si>
  <si>
    <t>$F621</t>
  </si>
  <si>
    <t>$06 - Diagnostic catalyseur</t>
  </si>
  <si>
    <t>$06 - Catalyst diagnostic</t>
  </si>
  <si>
    <t>Catalyst Monitor Bank 1 TID
Diesel Catalyst diagnostic TID</t>
  </si>
  <si>
    <t>$F635</t>
  </si>
  <si>
    <t>$06 - Diagnostic du calage de variable des soupapes</t>
  </si>
  <si>
    <t>$06 - VVT Diagnostic</t>
  </si>
  <si>
    <t>VVT Monitor Bank 1</t>
  </si>
  <si>
    <t>$F63D</t>
  </si>
  <si>
    <t>$06 - Purge flow Monitor</t>
  </si>
  <si>
    <t>Purge Flow Monitor TID</t>
  </si>
  <si>
    <t>$F640</t>
  </si>
  <si>
    <t>DIDs supportés dans la plage [$F641- $F660]</t>
  </si>
  <si>
    <t>DIDs supported in range [$F641- $F660]</t>
  </si>
  <si>
    <t>$F641</t>
  </si>
  <si>
    <t>$06 - Diagnostique chauffage sonde amont</t>
  </si>
  <si>
    <t>$06 - Downstream Oxygen sensor heater monitoring</t>
  </si>
  <si>
    <t>Downstream Oxygen sensor heater monitoring TID</t>
  </si>
  <si>
    <t>$F642</t>
  </si>
  <si>
    <t>$06 - Diagnostique chauffage sonde aval</t>
  </si>
  <si>
    <t>$06 - Upstream Oxygen sensor heater monitoring</t>
  </si>
  <si>
    <t>Upstream Oxygen sensor heater monitoring TID</t>
  </si>
  <si>
    <t>$F660</t>
  </si>
  <si>
    <t>DIDs supportés dans la plage [$F661- $F680]</t>
  </si>
  <si>
    <t>DIDs supported in range [$F661- $F680]</t>
  </si>
  <si>
    <t>$F680</t>
  </si>
  <si>
    <t>DIDs supportés dans la plage [$F681- $F6A0]</t>
  </si>
  <si>
    <t>DIDs supported in range [$F681- $F6A0]</t>
  </si>
  <si>
    <t>$F681</t>
  </si>
  <si>
    <t>$06 - Diagnostic système d'alimentation en carburant</t>
  </si>
  <si>
    <t>$06 - Fuel system diagnostic</t>
  </si>
  <si>
    <t>Fuel System Monitor TID
(New Fuel System Monitor Bank 1
OR
Fuel System Monitor Bank 1 TID)</t>
  </si>
  <si>
    <t>$F685</t>
  </si>
  <si>
    <t>$06 - Diagnostic de la régulation de suralimentation</t>
  </si>
  <si>
    <t>$06 - Turbocharger Monitor diagnostic</t>
  </si>
  <si>
    <t>Turbocharger Monitor Bank1</t>
  </si>
  <si>
    <t>$F6A0</t>
  </si>
  <si>
    <t>DIDs supportés dans la plage [$F6A1- $F6C0]</t>
  </si>
  <si>
    <t>DIDs supported in range [$F6A1- $F6C0]</t>
  </si>
  <si>
    <t>$F6A1</t>
  </si>
  <si>
    <t>$06 - Diagnostic ratés d'allumage</t>
  </si>
  <si>
    <t>$06 - Misfire diagnostic</t>
  </si>
  <si>
    <t>Misfire Monitor General Data TID</t>
  </si>
  <si>
    <t>$F6B2</t>
  </si>
  <si>
    <t>$06 - GPF Monitor</t>
  </si>
  <si>
    <t>GPF Monitor</t>
  </si>
  <si>
    <t>$F6C0</t>
  </si>
  <si>
    <t>DIDs supportés dans la plage [$F6C1- $F6E0]</t>
  </si>
  <si>
    <t>DIDs supported in range [$F6C1- $F6E0]</t>
  </si>
  <si>
    <t>$F6E0</t>
  </si>
  <si>
    <t>DIDs supportés dans la plage [$F6E1- $F6FF]</t>
  </si>
  <si>
    <t>DIDs supported in range [$F6E1- $F700]</t>
  </si>
  <si>
    <t>$F6E5</t>
  </si>
  <si>
    <t>$06 - Diagnostic de la régulation de température d'eau moteur</t>
  </si>
  <si>
    <t>$06 - Engine Coolant Temperature Monitor diagnostic</t>
  </si>
  <si>
    <t>Engine Coolant Temperature Monitor Monitor</t>
  </si>
  <si>
    <t>$F800</t>
  </si>
  <si>
    <t>DIDs supportés dans la plage [$F801 - $F820]</t>
  </si>
  <si>
    <t>DIDs supported in range [$F801 - $F820]</t>
  </si>
  <si>
    <t>$F802</t>
  </si>
  <si>
    <t>$09 - Numéro d'identification véhicule</t>
  </si>
  <si>
    <t>$09 - Vehicle identification number</t>
  </si>
  <si>
    <t>Vtx_vin_crc_data[0]      OR     Vxx_lpg_ecu_vin_1
Vtx_vin_crc_data[1]      OR     Vxx_lpg_ecu_vin_2
Vtx_vin_crc_data[2]      OR     Vxx_lpg_ecu_vin_3
Vtx_vin_crc_data[3]      OR     Vxx_lpg_ecu_vin_4
Vtx_vin_crc_data[4]      OR     Vxx_lpg_ecu_vin_5
Vtx_vin_crc_data[5]      OR     Vxx_lpg_ecu_vin_6
Vtx_vin_crc_data[6]      OR     Vxx_lpg_ecu_vin_7
Vtx_vin_crc_data[7]      OR     Vxx_lpg_ecu_vin_8
Vtx_vin_crc_data[8]      OR     Vxx_lpg_ecu_vin_9
Vtx_vin_crc_data[9]      OR     Vxx_lpg_ecu_vin_10
Vtx_vin_crc_data[10]    OR     Vxx_lpg_ecu_vin_11
Vtx_vin_crc_data[11]    OR     Vxx_lpg_ecu_vin_12
Vtx_vin_crc_data[12]    OR     Vxx_lpg_ecu_vin_13
Vtx_vin_crc_data[13]    OR     Vxx_lpg_ecu_vin_14
Vtx_vin_crc_data[14]    OR     Vxx_lpg_ecu_vin_15
Vtx_vin_crc_data[15]    OR     Vxx_lpg_ecu_vin_16
Vtx_vin_crc_data[16]    OR     Vxx_lpg_ecu_vin_17</t>
  </si>
  <si>
    <t>Refer to the specification a_dg_dgt_dat_msgs09x_xxx_xx_x_a</t>
  </si>
  <si>
    <t>$F804</t>
  </si>
  <si>
    <t>$09 - Identification de calibration OBD</t>
  </si>
  <si>
    <t>$09 - OBD calibration identifications</t>
  </si>
  <si>
    <t>Cxx_c_id1      OR     Vxx_c_lpg_id1
Cxx_c_id2      OR     Vxx_c_lpg_id2
Cxx_c_id3      OR     Vxx_c_lpg_id3
Cxx_c_id4      OR     Vxx_c_lpg_id4
Cxx_c_id5      OR     Vxx_c_lpg_id5
Cxx_c_id6      OR     Vxx_c_lpg_id6
Cxx_c_id7      OR     Vxx_c_lpg_id7
Cxx_c_id8      OR     Vxx_c_lpg_id8
Cxx_c_id9      OR     Vxx_c_lpg_id9
Cxx_c_id10     OR     Vxx_c_lpg_id10
Cxx_c_id11     OR     Vxx_c_lpg_id11
Cxx_c_id12     OR     Vxx_c_lpg_id12
Cxx_c_id13     OR     Vxx_c_lpg_id13
Cxx_c_id14     OR     Vxx_c_lpg_id14
Cxx_c_id15     OR     Vxx_c_lpg_id15
Cxx_c_id16     OR     Vxx_c_lpg_id16
Cxx_obd_cert_nr1      OR     Vxx_obd_lpg_cert_nr1
Cxx_obd_cert_nr2     OR     Vxx_obd_lpg_cert_nr2
Cxx_obd_cert_nr3     OR     Vxx_obd_lpg_cert_nr3
Cxx_obd_cert_nr4     OR     Vxx_obd_lpg_cert_nr4
Cxx_obd_cert_nr5     OR     Vxx_obd_lpg_cert_nr5
Cxx_obd_cert_nr6     OR     Vxx_obd_lpg_cert_nr6
Cxx_obd_cert_nr7     OR     Vxx_obd_lpg_cert_nr7
Cxx_obd_cert_nr8     OR     Vxx_obd_lpg_cert_nr8
Cxx_obd_cert_nr9     OR     Vxx_obd_lpg_cert_nr9
Cxx_obd_cert_nr10    OR     Vxx_obd_lpg_cert_nr10
00h                                   OR     Vxx_obd_lpg_cert_nr11
00h                                   OR     Vxx_obd_lpg_cert_nr12
00h                                   OR     Vxx_obd_lpg_cert_nr13
00h                                   OR     Vxx_obd_lpg_cert_nr14
00h                                   OR     Vxx_obd_lpg_cert_nr15
00h                                   OR     Vxx_obd_lpg_cert_nr16</t>
  </si>
  <si>
    <t>$F806</t>
  </si>
  <si>
    <t>$09 - Numéro de vérification des calibrations</t>
  </si>
  <si>
    <t>$09 - Calibration verification numbers</t>
  </si>
  <si>
    <t>Vxx_chks_c_sw_1
Vxx_chks_c_sw_2
OR
Vxx_chks_lpg_c_sw_1
Vxx_chks_lpg_c_sw_2</t>
  </si>
  <si>
    <t>$F80A</t>
  </si>
  <si>
    <t>$09 - Nom du système ou type du moteur</t>
  </si>
  <si>
    <t>$09 - systemNameorEngineType</t>
  </si>
  <si>
    <t>$F80F</t>
  </si>
  <si>
    <t>$09 - Numéro d'homologation</t>
  </si>
  <si>
    <t>$09 - exhaustRegulationorTypeApprovalNumber</t>
  </si>
  <si>
    <t>$FEE0</t>
  </si>
  <si>
    <t>DIDs supportés dans la plage [$FEE1 - $FEFF]</t>
  </si>
  <si>
    <t>DIDs supported in range [$FEE1 - $FF00]</t>
  </si>
  <si>
    <t>$FEFF</t>
  </si>
  <si>
    <t>Reset composant supplier</t>
  </si>
  <si>
    <t>Supplier componant reset</t>
  </si>
  <si>
    <t>French description</t>
  </si>
  <si>
    <t>English description</t>
  </si>
  <si>
    <t>Data type</t>
  </si>
  <si>
    <t>State</t>
  </si>
  <si>
    <t>Porteur SFD 1</t>
  </si>
  <si>
    <t>SFD Vector 1</t>
  </si>
  <si>
    <t>Vtx_sfd_01 [0]
Vtx_sfd_01 [1]
Vtx_sfd_01 [2]
Vtx_sfd_01 [3]
Vtx_sfd_01 [4]
Vtx_sfd_01 [5]
Vtx_sfd_01 [6]
Vtx_sfd_01 [7]
Vtx_sfd_01 [8]
Vtx_sfd_01 [9]
Vtx_sfd_01 [10]
Vtx_sfd_01 [11]
Vtx_sfd_01 [12]
Vtx_sfd_01 [13]
Vtx_sfd_01 [14]
Vtx_sfd_01 [15]
Vtx_sfd_01 [16]
Vtx_sfd_01 [17]
Vtx_sfd_01 [18]
Vtx_sfd_01 [19]
Vtx_sfd_01 [20]
Vtx_sfd_01 [21]
Vtx_sfd_01 [22]
Vtx_sfd_01 [23]
Vtx_sfd_01 [24]
Vtx_sfd_01 [25]
Vtx_sfd_01 [26]
Vtx_sfd_01 [27]
Vtx_sfd_01 [28]
Vtx_sfd_01 [29]
Vtx_sfd_01 [30]
Vtx_sfd_01 [31]
Vtx_sfd_01 [32]
Vtx_sfd_01 [33]
Vtx_sfd_01 [34]
Vtx_sfd_01 [35]
Vtx_sfd_01 [36]
Vtx_sfd_01 [37]
Vtx_sfd_01 [38]
Vtx_sfd_01 [39]
Vtx_sfd_01 [40]
Vtx_sfd_01 [41]
Vtx_sfd_01 [42]
Vtx_sfd_01 [43]
Vtx_sfd_01 [44]
Vtx_sfd_01 [45]
Vtx_sfd_01 [46]
Vtx_sfd_01 [47]</t>
  </si>
  <si>
    <t>48 x [0 - 65535]</t>
  </si>
  <si>
    <t>Porteur SFD 2</t>
  </si>
  <si>
    <t>SFD Vector 2</t>
  </si>
  <si>
    <t>Vtx_sfd_02 [0]
Vtx_sfd_02 [1]
Vtx_sfd_02 [2]
Vtx_sfd_02 [3]
Vtx_sfd_02 [4]
Vtx_sfd_02 [5]
Vtx_sfd_02 [6]
Vtx_sfd_02 [7]
Vtx_sfd_02 [8]
Vtx_sfd_02 [9]
Vtx_sfd_02 [10]
Vtx_sfd_02 [11]
Vtx_sfd_02 [12]
Vtx_sfd_02 [13]
Vtx_sfd_02 [14]
Vtx_sfd_02 [15]
Vtx_sfd_02 [16]
Vtx_sfd_02 [17]
Vtx_sfd_02 [18]
Vtx_sfd_02 [19]
Vtx_sfd_02 [20]
Vtx_sfd_02 [21]
Vtx_sfd_02 [22]
Vtx_sfd_02 [23]
Vtx_sfd_02 [24]
Vtx_sfd_02 [25]
Vtx_sfd_02 [26]
Vtx_sfd_02 [27]
Vtx_sfd_02 [28]
Vtx_sfd_02 [29]
Vtx_sfd_02 [30]
Vtx_sfd_02 [31]
Vtx_sfd_02 [32]
Vtx_sfd_02 [33]
Vtx_sfd_02 [34]
Vtx_sfd_02 [35]
Vtx_sfd_02 [36]
Vtx_sfd_02 [37]
Vtx_sfd_02 [38]
Vtx_sfd_02 [39]
Vtx_sfd_02 [40]
Vtx_sfd_02 [41]
Vtx_sfd_02 [42]
Vtx_sfd_02 [43]
Vtx_sfd_02 [44]
Vtx_sfd_02 [45]
Vtx_sfd_02 [46]
Vtx_sfd_02 [47]</t>
  </si>
  <si>
    <t>Porteur SFD 3</t>
  </si>
  <si>
    <t>SFD Vector 3</t>
  </si>
  <si>
    <t>Vtx_sfd_03 [0]
Vtx_sfd_03 [1]
Vtx_sfd_03 [2]
Vtx_sfd_03 [3]
Vtx_sfd_03 [4]
Vtx_sfd_03 [5]
Vtx_sfd_03 [6]
Vtx_sfd_03 [7]
Vtx_sfd_03 [8]
Vtx_sfd_03 [9]
Vtx_sfd_03 [10]
Vtx_sfd_03 [11]
Vtx_sfd_03 [12]
Vtx_sfd_03 [13]
Vtx_sfd_03 [14]
Vtx_sfd_03 [15]
Vtx_sfd_03 [16]
Vtx_sfd_03 [17]
Vtx_sfd_03 [18]
Vtx_sfd_03 [19]
Vtx_sfd_03 [20]
Vtx_sfd_03 [21]
Vtx_sfd_03 [22]
Vtx_sfd_03 [23]
Vtx_sfd_03 [24]
Vtx_sfd_03 [25]
Vtx_sfd_03 [26]
Vtx_sfd_03 [27]
Vtx_sfd_03 [28]
Vtx_sfd_03 [29]
Vtx_sfd_03 [30]
Vtx_sfd_03 [31]
Vtx_sfd_03 [32]
Vtx_sfd_03 [33]
Vtx_sfd_03 [34]
Vtx_sfd_03 [35]
Vtx_sfd_03 [36]
Vtx_sfd_03 [37]
Vtx_sfd_03 [38]
Vtx_sfd_03 [39]
Vtx_sfd_03 [40]
Vtx_sfd_03 [41]
Vtx_sfd_03 [42]
Vtx_sfd_03 [43]
Vtx_sfd_03 [44]
Vtx_sfd_03 [45]
Vtx_sfd_03 [46]
Vtx_sfd_03 [47]</t>
  </si>
  <si>
    <t>Porteur SFD 4</t>
  </si>
  <si>
    <t>SFD Vector 4</t>
  </si>
  <si>
    <t>Vtx_sfd_04 [0]
Vtx_sfd_04 [1]
Vtx_sfd_04 [2]
Vtx_sfd_04 [3]
Vtx_sfd_04 [4]
Vtx_sfd_04 [5]
Vtx_sfd_04 [6]
Vtx_sfd_04 [7]
Vtx_sfd_04 [8]
Vtx_sfd_04 [9]
Vtx_sfd_04 [10]
Vtx_sfd_04 [11]
Vtx_sfd_04 [12]
Vtx_sfd_04 [13]
Vtx_sfd_04 [14]
Vtx_sfd_04 [15]
Vtx_sfd_04 [16]
Vtx_sfd_04 [17]
Vtx_sfd_04 [18]
Vtx_sfd_04 [19]
Vtx_sfd_04 [20]
Vtx_sfd_04 [21]
Vtx_sfd_04 [22]
Vtx_sfd_04 [23]
Vtx_sfd_04 [24]
Vtx_sfd_04 [25]
Vtx_sfd_04 [26]
Vtx_sfd_04 [27]
Vtx_sfd_04 [28]
Vtx_sfd_04 [29]
Vtx_sfd_04 [30]
Vtx_sfd_04 [31]
Vtx_sfd_04 [32]
Vtx_sfd_04 [33]
Vtx_sfd_04 [34]
Vtx_sfd_04 [35]
Vtx_sfd_04 [36]
Vtx_sfd_04 [37]
Vtx_sfd_04 [38]
Vtx_sfd_04 [39]
Vtx_sfd_04 [40]
Vtx_sfd_04 [41]
Vtx_sfd_04 [42]
Vtx_sfd_04 [43]
Vtx_sfd_04 [44]
Vtx_sfd_04 [45]
Vtx_sfd_04 [46]
Vtx_sfd_04 [47]</t>
  </si>
  <si>
    <t>Vtx_sfd_scr_hist</t>
  </si>
  <si>
    <t>Vtx_sfd_scr_hist_2</t>
  </si>
  <si>
    <t>Vtx_sfd_scr_hist_3</t>
  </si>
  <si>
    <t xml:space="preserve">2 premiers octets du compteur de démarrage cumulatif (SFD) </t>
  </si>
  <si>
    <t>Cumulative number of engine starts, Number of engine first starts, Cumulative number of engine starts non-resettable, Number of engine first starts non-resettable</t>
  </si>
  <si>
    <t>Vxx_sta_nr
Vxx_frst_sta_nr
Vxx_sta_nr_no_rst
Vxx_frst_sta_nr_no_rst</t>
  </si>
  <si>
    <t>Carrier24</t>
  </si>
  <si>
    <t>4*[0 - 16777215]</t>
  </si>
  <si>
    <t>Porteur SFD 5</t>
  </si>
  <si>
    <t>Diagnosis criteria distributions nb 5 for OBD_recorder</t>
  </si>
  <si>
    <t>Vtx_sfd_05 [0]
Vtx_sfd_05 [1]
Vtx_sfd_05 [2]
Vtx_sfd_05 [3]
Vtx_sfd_05 [4]
Vtx_sfd_05 [5]
Vtx_sfd_05 [6]
Vtx_sfd_05 [7]
Vtx_sfd_05 [8]
Vtx_sfd_05 [9]
Vtx_sfd_05 [10]
Vtx_sfd_05 [11]
Vtx_sfd_05 [12]
Vtx_sfd_05 [13]
Vtx_sfd_05 [14]
Vtx_sfd_05 [15]
Vtx_sfd_05 [16]
Vtx_sfd_05 [17]
Vtx_sfd_05 [18]
Vtx_sfd_05 [19]
Vtx_sfd_05 [20]
Vtx_sfd_05 [21]
Vtx_sfd_05 [22]
Vtx_sfd_05 [23]
Vtx_sfd_05 [24]
Vtx_sfd_05 [25]
Vtx_sfd_05 [26]
Vtx_sfd_05 [27]
Vtx_sfd_05 [28]
Vtx_sfd_05 [29]
Vtx_sfd_05 [30]
Vtx_sfd_05 [31]
Vtx_sfd_05 [32]
Vtx_sfd_05 [33]
Vtx_sfd_05 [34]
Vtx_sfd_05 [35]
Vtx_sfd_05 [36]
Vtx_sfd_05 [37]
Vtx_sfd_05 [38]
Vtx_sfd_05 [39]
Vtx_sfd_05 [40]
Vtx_sfd_05 [41]
Vtx_sfd_05 [42]
Vtx_sfd_05 [43]
Vtx_sfd_05 [44]
Vtx_sfd_05 [45]
Vtx_sfd_05 [46]
Vtx_sfd_05 [47]</t>
  </si>
  <si>
    <t>Ratio for IUPR pool classes</t>
  </si>
  <si>
    <t>Ratio IUPR classe pool</t>
  </si>
  <si>
    <t>Vxx_obd_iupr_rat_pool_01
Vxx_obd_iupr_rat_pool_02
Vxx_obd_iupr_rat_pool_03
Vxx_obd_iupr_rat_pool_04
Vxx_obd_iupr_rat_pool_05
Vxx_obd_iupr_rat_pool_06
Vxx_obd_iupr_rat_pool_07
Vxx_obd_iupr_rat_pool_08
Vxx_obd_iupr_rat_pool_09
Vxx_obd_iupr_rat_pool_10
Vxx_obd_iupr_rat_pool_11
Vxx_obd_iupr_rat_pool_12
Vxx_obd_iupr_rat_pool_13
Vxx_obd_iupr_rat_pool_14
Vxx_obd_iupr_rat_pool_15
Vxx_obd_iupr_rat_pool_16
Vxx_obd_iupr_rat_pool_17
Vxx_obd_iupr_rat_pool_18
Vxx_obd_iupr_rat_pool_19
Vxx_obd_iupr_rat_pool_20</t>
  </si>
  <si>
    <t>20 x [0 - 2,55]</t>
  </si>
  <si>
    <t>Numerator and denominator for IUPR private classes</t>
  </si>
  <si>
    <t>Numerateur et denominateur des IUPR pour les classes private</t>
  </si>
  <si>
    <t>DID (hex)</t>
  </si>
  <si>
    <t>Scaling/bit</t>
  </si>
  <si>
    <t>Offset</t>
  </si>
  <si>
    <t>Sign</t>
  </si>
  <si>
    <t>States description</t>
  </si>
  <si>
    <t>Besoin</t>
  </si>
  <si>
    <t>Besoin FF</t>
  </si>
  <si>
    <t>Besoin Monitool</t>
  </si>
  <si>
    <t>Besoin APV</t>
  </si>
  <si>
    <t>Besoin OBD</t>
  </si>
  <si>
    <t>Besoin AF-COP-COPIS</t>
  </si>
  <si>
    <t>Besoin MAP</t>
  </si>
  <si>
    <t>Besoin Usine</t>
  </si>
  <si>
    <t>Besoin Etude</t>
  </si>
  <si>
    <t>RSA name</t>
  </si>
  <si>
    <t>6 Indicateurs de GPL</t>
  </si>
  <si>
    <t>mode dégradé GPL</t>
  </si>
  <si>
    <t>Vbx_lpg_dft</t>
  </si>
  <si>
    <t>Etat regulateur air voir avec les métiers</t>
  </si>
  <si>
    <t>Configuration - Thermoplongeurs</t>
  </si>
  <si>
    <t xml:space="preserve">Configuration - </t>
  </si>
  <si>
    <t>Configuration - Chaudière</t>
  </si>
  <si>
    <t>Configuration - Décaleur arbre à cames / phasage</t>
  </si>
  <si>
    <t>Configuration - Pompe à eau électrique</t>
  </si>
  <si>
    <t>Configuration - Sonde à oxygène amont</t>
  </si>
  <si>
    <t>Configuration - Sonde à oxygène aval</t>
  </si>
  <si>
    <t>Configuration - Séquenceur OBD diag catalyseur</t>
  </si>
  <si>
    <t>Configuration - Séquenceur OBD diag râté de combustion</t>
  </si>
  <si>
    <t>Configuration - Séquenceur OBD diag sondes</t>
  </si>
  <si>
    <t>Configuration - FàP</t>
  </si>
  <si>
    <t>Configuration - Thermostat d'eau piloté</t>
  </si>
  <si>
    <t>Configuration - Volet de turbulence</t>
  </si>
  <si>
    <t>Configuration - Détecteur d'eau dans le gazoil</t>
  </si>
  <si>
    <t>Configuration - Volet d'admission</t>
  </si>
  <si>
    <t>abs, esp impossible de differencier avec le vsu. Interroger le calculo concerné directement</t>
  </si>
  <si>
    <t>tension de commande des bobines ?</t>
  </si>
  <si>
    <t>Commande RCO de la bobine (4 bobines?) ou courant (Rémy)</t>
  </si>
  <si>
    <t xml:space="preserve">DIDs calibrables </t>
  </si>
  <si>
    <t>Tension condensateur pilotage injecteurs</t>
  </si>
  <si>
    <t>Vxx_n_mv</t>
  </si>
  <si>
    <t>Vxx_raw_h_tdc_per</t>
  </si>
  <si>
    <t>Vbx_raw_run_eng_det</t>
  </si>
  <si>
    <t>Vbx_raw_crk</t>
  </si>
  <si>
    <t>reconnaissance cylindre 1</t>
  </si>
  <si>
    <t>besoin états et paramètres</t>
  </si>
  <si>
    <t>correction anti-cliquetis</t>
  </si>
  <si>
    <t>avance après correction du cliquetis</t>
  </si>
  <si>
    <t>Sonde amont</t>
  </si>
  <si>
    <t>nb faux basculement sonde amont</t>
  </si>
  <si>
    <t>période moyenne sonde amont totale</t>
  </si>
  <si>
    <t>connexion pompe à eau</t>
  </si>
  <si>
    <t>pompe à vide (pompe à air)</t>
  </si>
  <si>
    <t>voir canister</t>
  </si>
  <si>
    <t>AJOUTER CODES INJECTEURS</t>
  </si>
  <si>
    <t>C2I 8 octets</t>
  </si>
  <si>
    <t>il existe un statut pour le write sur un octet (DCM1.2)</t>
  </si>
  <si>
    <t>E2P</t>
  </si>
  <si>
    <t>IMA 6 octets (EDC15)</t>
  </si>
  <si>
    <t>IMA 7 octets (EDC16)</t>
  </si>
  <si>
    <t>voir variables Nox avec EDC 17 (décembre)</t>
  </si>
  <si>
    <t>voir variables Didier/Vincent (avec EDC17)</t>
  </si>
  <si>
    <t>_ LSUCD_rO2Raw</t>
  </si>
  <si>
    <t>_ LSUCD_tRi</t>
  </si>
  <si>
    <t>_ LSUCD_rO2Adpt</t>
  </si>
  <si>
    <t>_ LSUCD_rLmbdRec</t>
  </si>
  <si>
    <t>_ LSUCD_uO2Raw</t>
  </si>
  <si>
    <t>_ LSUCD_dcycHtCor</t>
  </si>
  <si>
    <t>Existe-t-il un booléen pour dire les sondes sont chaudes ?</t>
  </si>
  <si>
    <t>Infos diag fournisseur (run up test, compressions, high pressure test)</t>
  </si>
  <si>
    <t>voir Richard Roth</t>
  </si>
  <si>
    <t>capteur de détection d'eau dans le gasoil</t>
  </si>
  <si>
    <t>Caroline Riche, Richard Roth</t>
  </si>
  <si>
    <t>NVC</t>
  </si>
  <si>
    <t>7 octets</t>
  </si>
  <si>
    <t>dernier O : code ISA</t>
  </si>
  <si>
    <t>voir G.Chevant</t>
  </si>
  <si>
    <t>pê Vxx_pwl_dly</t>
  </si>
  <si>
    <t>Vsx_acr_stt</t>
  </si>
  <si>
    <t>voir avec Guillaume lesquelles sont tjs utiles, Vbx_ac_req, vbx_ac_clu_ena,…</t>
  </si>
  <si>
    <t>Configuration - Requête de climatisation</t>
  </si>
  <si>
    <t>Configuration - Air conditioning request</t>
  </si>
  <si>
    <t>Caractéristique Section-Position du papillon</t>
  </si>
  <si>
    <t>Apprentissage lent de la wastegate</t>
  </si>
  <si>
    <t>pb resol 10-3 dans spéc. Est-ce que 10-2 ok</t>
  </si>
  <si>
    <t>Compteur des échecs de contrôle des requêtes du moment de torsion</t>
  </si>
  <si>
    <t>Jan</t>
  </si>
  <si>
    <t>NEW</t>
  </si>
  <si>
    <t>Compteur des écheques de contrôle de réalisation des moments de torsion</t>
  </si>
  <si>
    <t>Dernière valeur de l'échec du contrôle de la pédale d'accélération</t>
  </si>
  <si>
    <t>Last value of counter of near-failures of aceleration pedal ration check</t>
  </si>
  <si>
    <t>Vxx_sfty_acel_pdl_rat_ctr</t>
  </si>
  <si>
    <t>Nom de l’appli</t>
  </si>
  <si>
    <t>Livraison spécification</t>
  </si>
  <si>
    <t>Nb de DIDs MCD intégrés</t>
  </si>
  <si>
    <t>Nb de DIDs spécifiques intégrés</t>
  </si>
  <si>
    <t>AJ0 (boîte)</t>
  </si>
  <si>
    <t>1.7</t>
  </si>
  <si>
    <t>livraison du soft en janvier 2006</t>
  </si>
  <si>
    <t>BVR (boîte)</t>
  </si>
  <si>
    <t>DCM 3.4 (diesel)</t>
  </si>
  <si>
    <t>3.1</t>
  </si>
  <si>
    <t>EDC16+ (diesel)</t>
  </si>
  <si>
    <t>2.1</t>
  </si>
  <si>
    <t>livraison du soft en décembre 2005</t>
  </si>
  <si>
    <t>RM2 (diesel)</t>
  </si>
  <si>
    <t>3.4</t>
  </si>
  <si>
    <t>90 (RM2-500)</t>
  </si>
  <si>
    <t>S3000 soft 26 (essence)</t>
  </si>
  <si>
    <t>livraison en cours</t>
  </si>
  <si>
    <t>27 (26-30)</t>
  </si>
  <si>
    <t>M4R / M5R / V4Y (essence)</t>
  </si>
  <si>
    <t>3.2</t>
  </si>
  <si>
    <t>47 (6x50)</t>
  </si>
  <si>
    <t>RM5 (EMS diesel)</t>
  </si>
  <si>
    <t>3.5</t>
  </si>
  <si>
    <t>livraison du soft en avril 2006</t>
  </si>
  <si>
    <t>RD8 (EMS essence)</t>
  </si>
  <si>
    <t>Ratio12</t>
  </si>
  <si>
    <t>P0003</t>
  </si>
  <si>
    <t xml:space="preserve"> Fuel Volume Regulator Control Circuit Low</t>
  </si>
  <si>
    <t>P0004</t>
  </si>
  <si>
    <t xml:space="preserve"> Fuel Volume Regulator Control Circuit High</t>
  </si>
  <si>
    <t>P0005</t>
  </si>
  <si>
    <t xml:space="preserve"> Fuel Shutoff Valve "A" Control Circuit/Open</t>
  </si>
  <si>
    <t>P0006</t>
  </si>
  <si>
    <t xml:space="preserve"> Fuel Shutoff Valve "A" Control Circuit Low</t>
  </si>
  <si>
    <t>P0007</t>
  </si>
  <si>
    <t xml:space="preserve"> Fuel Shutoff Valve "A" Control Circuit High</t>
  </si>
  <si>
    <t>P0008</t>
  </si>
  <si>
    <t xml:space="preserve"> Engine Position System Performance</t>
  </si>
  <si>
    <t>P0009</t>
  </si>
  <si>
    <t>P000A</t>
  </si>
  <si>
    <t xml:space="preserve"> "A" Camshaft Position Slow Response </t>
  </si>
  <si>
    <t>P000B</t>
  </si>
  <si>
    <t xml:space="preserve"> "B" Camshaft Position Slow Response </t>
  </si>
  <si>
    <t>P000C</t>
  </si>
  <si>
    <t>P000D</t>
  </si>
  <si>
    <t>P0012</t>
  </si>
  <si>
    <t xml:space="preserve"> "A" Camshaft Position - Timing Over-Retarded </t>
  </si>
  <si>
    <t>P0013</t>
  </si>
  <si>
    <t xml:space="preserve"> "B" Camshaft Position - Actuator Circuit / Open</t>
  </si>
  <si>
    <t>P0014</t>
  </si>
  <si>
    <t xml:space="preserve"> "B" Camshaft Position - Timing Over-Advanced or System Performance </t>
  </si>
  <si>
    <t>P0015</t>
  </si>
  <si>
    <t xml:space="preserve"> "B" Camshaft Position - Timing Over-Retarded </t>
  </si>
  <si>
    <t>P0017</t>
  </si>
  <si>
    <t>P0018</t>
  </si>
  <si>
    <t>P0019</t>
  </si>
  <si>
    <t>P0020</t>
  </si>
  <si>
    <t>P0022</t>
  </si>
  <si>
    <t>P0023</t>
  </si>
  <si>
    <t>P0024</t>
  </si>
  <si>
    <t>P0025</t>
  </si>
  <si>
    <t>P0026</t>
  </si>
  <si>
    <t xml:space="preserve"> Intake Valve Control Solenoid Circuit Range/Performance</t>
  </si>
  <si>
    <t>P0027</t>
  </si>
  <si>
    <t xml:space="preserve"> Exhaust Valve Control Solenoid Circuit Range/Performance</t>
  </si>
  <si>
    <t>P0028</t>
  </si>
  <si>
    <t>P0029</t>
  </si>
  <si>
    <t>P0030</t>
  </si>
  <si>
    <t xml:space="preserve"> HO2S Heater Control Circuit </t>
  </si>
  <si>
    <t>P0031</t>
  </si>
  <si>
    <t xml:space="preserve"> HO2S Heater Control Circuit Low </t>
  </si>
  <si>
    <t>P0032</t>
  </si>
  <si>
    <t xml:space="preserve"> HO2S Heater Control Circuit High </t>
  </si>
  <si>
    <t>P0034</t>
  </si>
  <si>
    <t xml:space="preserve"> Turbocharger/Supercharger Bypass Valve Control Circuit Low</t>
  </si>
  <si>
    <t>P0035</t>
  </si>
  <si>
    <t xml:space="preserve"> Turbocharger/Supercharger Bypass Valve Control Circuit High</t>
  </si>
  <si>
    <t>P0036</t>
  </si>
  <si>
    <t xml:space="preserve"> HO2S Heater Control Circuit</t>
  </si>
  <si>
    <t>P0037</t>
  </si>
  <si>
    <t xml:space="preserve"> HO2S Heater Control Circuit Low</t>
  </si>
  <si>
    <t>P0038</t>
  </si>
  <si>
    <t xml:space="preserve"> HO2S Heater Control Circuit High</t>
  </si>
  <si>
    <t>P0039</t>
  </si>
  <si>
    <t xml:space="preserve"> Turbocharger/Supercharger Bypass Valve Control Circuit Range/Performance</t>
  </si>
  <si>
    <t>P0040</t>
  </si>
  <si>
    <t xml:space="preserve"> O2 Sensor Signals Swapped Bank 1 Sensor 1/ Bank 2 Sensor 1</t>
  </si>
  <si>
    <t>P0041</t>
  </si>
  <si>
    <t xml:space="preserve"> O2 Sensor Signals Swapped Bank 1 Sensor 2/ Bank 2 Sensor 2</t>
  </si>
  <si>
    <t>P0042</t>
  </si>
  <si>
    <t>P0043</t>
  </si>
  <si>
    <t>P0044</t>
  </si>
  <si>
    <t>P0046</t>
  </si>
  <si>
    <t xml:space="preserve"> Turbocharger/Supercharger Boost Control Solenoid "A" Circuit Range/Performance</t>
  </si>
  <si>
    <t>P0047</t>
  </si>
  <si>
    <t xml:space="preserve"> Turbocharger/Supercharger Boost Control Solenoid "A" Circuit Low</t>
  </si>
  <si>
    <t>P0048</t>
  </si>
  <si>
    <t xml:space="preserve"> Turbocharger/Supercharger Boost Control Solenoid "A" Circuit High</t>
  </si>
  <si>
    <t>P004A</t>
  </si>
  <si>
    <t xml:space="preserve"> Turbocharger/Supercharger Boost Control Solenoid "B" Circuit / Open</t>
  </si>
  <si>
    <t>P004B</t>
  </si>
  <si>
    <t xml:space="preserve"> Turbocharger/Supercharger Boost Control Solenoid "B" Circuit Range/Performance</t>
  </si>
  <si>
    <t>P004C</t>
  </si>
  <si>
    <t xml:space="preserve"> Turbocharger/Supercharger Boost Control Solenoid "B" Circuit Low</t>
  </si>
  <si>
    <t>P004D</t>
  </si>
  <si>
    <t xml:space="preserve"> Turbocharger/Supercharger Boost Control Solenoid "B" Circuit High</t>
  </si>
  <si>
    <t>P004E</t>
  </si>
  <si>
    <t xml:space="preserve"> Turbocharger/Supercharger Boost Control Solenoid "A" Circuit Intermittent/Erratic</t>
  </si>
  <si>
    <t>P004F</t>
  </si>
  <si>
    <t xml:space="preserve"> Turbocharger/Supercharger Boost Control Solenoid "B" Circuit Intermittent/Erratic</t>
  </si>
  <si>
    <t>P0050</t>
  </si>
  <si>
    <t>P0051</t>
  </si>
  <si>
    <t>P0052</t>
  </si>
  <si>
    <t>P0053</t>
  </si>
  <si>
    <t xml:space="preserve"> HO2S Heater Resistance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</si>
  <si>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</si>
  <si>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</si>
  <si>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</si>
  <si>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</si>
  <si>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</si>
  <si>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</si>
  <si>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</si>
  <si>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</si>
  <si>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</si>
  <si>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</si>
  <si>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</si>
  <si>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</si>
  <si>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 xml:space="preserve"> Air Assisted Injector Control Range/Performance</t>
  </si>
  <si>
    <t>P0066</t>
  </si>
  <si>
    <t xml:space="preserve"> Air Assisted Injector Control Circuit or Circuit Low</t>
  </si>
  <si>
    <t>P0067</t>
  </si>
  <si>
    <t xml:space="preserve"> Air Assisted Injector Control Circuit High</t>
  </si>
  <si>
    <t>P0068</t>
  </si>
  <si>
    <t xml:space="preserve"> MAP/MAF – Throttle Position Correlation</t>
  </si>
  <si>
    <t>P006A</t>
  </si>
  <si>
    <t xml:space="preserve"> MAP – Mass or Volume Air Flow Correlation</t>
  </si>
  <si>
    <t>P0071</t>
  </si>
  <si>
    <t xml:space="preserve"> Ambient Air Temperature Sensor Range/Performance</t>
  </si>
  <si>
    <t>P0072</t>
  </si>
  <si>
    <t xml:space="preserve"> Ambient Air Temperature Sensor Circuit Low </t>
  </si>
  <si>
    <t>P0073</t>
  </si>
  <si>
    <t xml:space="preserve"> Ambient Air Temperature Sensor Circuit High </t>
  </si>
  <si>
    <t>P0074</t>
  </si>
  <si>
    <t xml:space="preserve"> Ambient Air Temperature Sensor Circuit Intermittent</t>
  </si>
  <si>
    <t>P0075</t>
  </si>
  <si>
    <t xml:space="preserve"> Intake Valve Control Solenoid Circuit</t>
  </si>
  <si>
    <t>P0076</t>
  </si>
  <si>
    <t xml:space="preserve"> Intake Valve Control Solenoid Circuit Low</t>
  </si>
  <si>
    <t>P0077</t>
  </si>
  <si>
    <t xml:space="preserve"> Intake Valve Control Solenoid Circuit High</t>
  </si>
  <si>
    <t>P0078</t>
  </si>
  <si>
    <t xml:space="preserve"> Exhaust Valve Control Solenoid Circuit </t>
  </si>
  <si>
    <t>P0079</t>
  </si>
  <si>
    <t xml:space="preserve"> Exhaust Valve Control Solenoid Circuit Low </t>
  </si>
  <si>
    <t>P0080</t>
  </si>
  <si>
    <t xml:space="preserve"> Exhaust Valve Control Solenoid Circuit High </t>
  </si>
  <si>
    <t>P0081</t>
  </si>
  <si>
    <t xml:space="preserve"> Intake Valve Control Solenoid Circuit </t>
  </si>
  <si>
    <t>P0082</t>
  </si>
  <si>
    <t xml:space="preserve"> Intake Valve Control Solenoid Circuit Low </t>
  </si>
  <si>
    <t>P0083</t>
  </si>
  <si>
    <t xml:space="preserve"> Intake Valve Control Solenoid Circuit High </t>
  </si>
  <si>
    <t>P0084</t>
  </si>
  <si>
    <t>P0085</t>
  </si>
  <si>
    <t>P0086</t>
  </si>
  <si>
    <t>P0091</t>
  </si>
  <si>
    <t xml:space="preserve"> Fuel Pressure Regulator 1 Control Circuit Low</t>
  </si>
  <si>
    <t>P0092</t>
  </si>
  <si>
    <t xml:space="preserve"> Fuel Pressure Regulator 1 Control Circuit High</t>
  </si>
  <si>
    <t>P0093</t>
  </si>
  <si>
    <t xml:space="preserve"> Fuel System Leak Detected – Large Leak</t>
  </si>
  <si>
    <t>P0094</t>
  </si>
  <si>
    <t xml:space="preserve"> Fuel System Leak Detected – Small Leak</t>
  </si>
  <si>
    <t>P0095</t>
  </si>
  <si>
    <t xml:space="preserve"> Intake Air Temperature Sensor 2 Circuit</t>
  </si>
  <si>
    <t>P0096</t>
  </si>
  <si>
    <t xml:space="preserve"> Intake Air Temperature Sensor 2 Circuit Range/Performance</t>
  </si>
  <si>
    <t>P0097</t>
  </si>
  <si>
    <t xml:space="preserve"> Intake Air Temperature Sensor 2 Circuit Low</t>
  </si>
  <si>
    <t>P0098</t>
  </si>
  <si>
    <t xml:space="preserve"> Intake Air Temperature Sensor 2 Circuit High</t>
  </si>
  <si>
    <t>P0099</t>
  </si>
  <si>
    <t xml:space="preserve"> Intake Air Temperature Sensor 2 Circuit Intermittent/Erratic</t>
  </si>
  <si>
    <t>P0102</t>
  </si>
  <si>
    <t xml:space="preserve"> Mass or Volume Air Flow "A" Circuit Low Input</t>
  </si>
  <si>
    <t>P0103</t>
  </si>
  <si>
    <t xml:space="preserve"> Mass or Volume Air Flow "A" Circuit High Input</t>
  </si>
  <si>
    <t>P0104</t>
  </si>
  <si>
    <t xml:space="preserve"> Mass or Volume Air Flow "A" Circuit Intermittent</t>
  </si>
  <si>
    <t>P0106</t>
  </si>
  <si>
    <t xml:space="preserve"> Manifold Absolute Pressure/Barometric Pressure Circuit Range/Performance </t>
  </si>
  <si>
    <t>P0107</t>
  </si>
  <si>
    <t xml:space="preserve"> Manifold Absolute Pressure/Barometric Pressure Circuit Low Input</t>
  </si>
  <si>
    <t>P0108</t>
  </si>
  <si>
    <t xml:space="preserve"> Manifold Absolute Pressure/Barometric Pressure Circuit High Input</t>
  </si>
  <si>
    <t>P0109</t>
  </si>
  <si>
    <t xml:space="preserve"> Manifold Absolute Pressure/Barometric Pressure Circuit Intermittent</t>
  </si>
  <si>
    <t>P010A</t>
  </si>
  <si>
    <t xml:space="preserve"> Mass or Volume Air Flow "B" Circuit</t>
  </si>
  <si>
    <t>P010C</t>
  </si>
  <si>
    <t xml:space="preserve"> Mass or Volume Air Flow "B" Circuit Low Input</t>
  </si>
  <si>
    <t>P010D</t>
  </si>
  <si>
    <t xml:space="preserve"> Mass or Volume Air Flow "B" Circuit High Input</t>
  </si>
  <si>
    <t>P010E</t>
  </si>
  <si>
    <t xml:space="preserve"> Mass or Volume Air Flow "B" Circuit Intermittent/Erratic</t>
  </si>
  <si>
    <t>P010F</t>
  </si>
  <si>
    <t xml:space="preserve"> Mass or Volume Air Flow Sensor A/B Correlation</t>
  </si>
  <si>
    <t>P0111</t>
  </si>
  <si>
    <t xml:space="preserve"> Intake Air Temperature Sensor 1 Circuit Range/Performance </t>
  </si>
  <si>
    <t>P0112</t>
  </si>
  <si>
    <t xml:space="preserve"> Intake Air Temperature Sensor 1 Circuit Low </t>
  </si>
  <si>
    <t>P0113</t>
  </si>
  <si>
    <t xml:space="preserve"> Intake Air Temperature Sensor 1 Circuit High </t>
  </si>
  <si>
    <t>P0114</t>
  </si>
  <si>
    <t xml:space="preserve"> Intake Air Temperature Sensor 1 Circuit Intermittent</t>
  </si>
  <si>
    <t>P0116</t>
  </si>
  <si>
    <t xml:space="preserve"> Engine Coolant Temperature Sensor 1 Circuit Range/Performance </t>
  </si>
  <si>
    <t>P0117</t>
  </si>
  <si>
    <t xml:space="preserve"> Engine Coolant Temperature Sensor 1 Circuit Low </t>
  </si>
  <si>
    <t>P0118</t>
  </si>
  <si>
    <t xml:space="preserve"> Engine Coolant Temperature Sensor 1 Circuit High </t>
  </si>
  <si>
    <t>P0119</t>
  </si>
  <si>
    <t xml:space="preserve"> Engine Coolant Temperature Sensor 1 Circuit Intermittent</t>
  </si>
  <si>
    <t>P011A</t>
  </si>
  <si>
    <t xml:space="preserve"> Engine Coolant Temperature Sensor 1/2 Correlation</t>
  </si>
  <si>
    <t>P0121</t>
  </si>
  <si>
    <t xml:space="preserve"> Throttle/Pedal Position Sensor/Switch "A" Circuit Range/Performance </t>
  </si>
  <si>
    <t>P0122</t>
  </si>
  <si>
    <t xml:space="preserve"> Throttle/Pedal Position Sensor/Switch "A" Circuit Low </t>
  </si>
  <si>
    <t>P0123</t>
  </si>
  <si>
    <t xml:space="preserve"> Throttle/Pedal Position Sensor/Switch "A" Circuit High </t>
  </si>
  <si>
    <t>P0124</t>
  </si>
  <si>
    <t xml:space="preserve"> Throttle/Pedal Position Sensor/Switch "A" Circuit Intermittent</t>
  </si>
  <si>
    <t>P0125</t>
  </si>
  <si>
    <t xml:space="preserve"> Insufficient Coolant Temperature for Closed Loop Fuel Control</t>
  </si>
  <si>
    <t>P0126</t>
  </si>
  <si>
    <t xml:space="preserve"> Insufficient Coolant Temperature for Stable Operation</t>
  </si>
  <si>
    <t>P0127</t>
  </si>
  <si>
    <t xml:space="preserve"> Intake Air Temperature Too High</t>
  </si>
  <si>
    <t>P0129</t>
  </si>
  <si>
    <t xml:space="preserve"> Barometric Pressure Too Low</t>
  </si>
  <si>
    <t>P0131</t>
  </si>
  <si>
    <t xml:space="preserve"> O2 Sensor Circuit Low Voltage</t>
  </si>
  <si>
    <t>P0132</t>
  </si>
  <si>
    <t xml:space="preserve"> O2 Sensor Circuit High Voltage</t>
  </si>
  <si>
    <t>P0133</t>
  </si>
  <si>
    <t xml:space="preserve"> O2 Sensor Circuit Slow Response</t>
  </si>
  <si>
    <t>P0134</t>
  </si>
  <si>
    <t xml:space="preserve"> O2 Sensor Circuit No Activity Detected</t>
  </si>
  <si>
    <t>P0137</t>
  </si>
  <si>
    <t>P0138</t>
  </si>
  <si>
    <t>P0139</t>
  </si>
  <si>
    <t>P0140</t>
  </si>
  <si>
    <t>P0142</t>
  </si>
  <si>
    <t>P0143</t>
  </si>
  <si>
    <t>P0144</t>
  </si>
  <si>
    <t>P0145</t>
  </si>
  <si>
    <t>P0146</t>
  </si>
  <si>
    <t>P0147</t>
  </si>
  <si>
    <t>P0148</t>
  </si>
  <si>
    <t xml:space="preserve"> Fuel Delivery Error</t>
  </si>
  <si>
    <t>P0149</t>
  </si>
  <si>
    <t xml:space="preserve"> Fuel Timing Error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</si>
  <si>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</si>
  <si>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</si>
  <si>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</si>
  <si>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</si>
  <si>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</si>
  <si>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</si>
  <si>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</si>
  <si>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</si>
  <si>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</si>
  <si>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</si>
  <si>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</si>
  <si>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</si>
  <si>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</si>
  <si>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</si>
  <si>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</si>
  <si>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</si>
  <si>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</si>
  <si>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</si>
  <si>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</si>
  <si>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 xml:space="preserve"> Fuel Temperature Too High</t>
  </si>
  <si>
    <t>P0169</t>
  </si>
  <si>
    <t xml:space="preserve"> Incorrect Fuel Composition</t>
  </si>
  <si>
    <t>P0173</t>
  </si>
  <si>
    <t xml:space="preserve"> Fuel Trim </t>
  </si>
  <si>
    <t>P0174</t>
  </si>
  <si>
    <t>P0175</t>
  </si>
  <si>
    <t>P0176</t>
  </si>
  <si>
    <t xml:space="preserve"> Fuel Composition Sensor Circuit</t>
  </si>
  <si>
    <t>P0177</t>
  </si>
  <si>
    <t xml:space="preserve"> Fuel Composition Sensor Circuit Range/Performance</t>
  </si>
  <si>
    <t>P0178</t>
  </si>
  <si>
    <t xml:space="preserve"> Fuel Composition Sensor Circuit Low </t>
  </si>
  <si>
    <t>P0179</t>
  </si>
  <si>
    <t xml:space="preserve"> Fuel Composition Sensor Circuit High </t>
  </si>
  <si>
    <t>P0181</t>
  </si>
  <si>
    <t xml:space="preserve"> Fuel Temperature Sensor A Circuit Range/Performance</t>
  </si>
  <si>
    <t>P0182</t>
  </si>
  <si>
    <t xml:space="preserve"> Fuel Temperature Sensor A Circuit Low </t>
  </si>
  <si>
    <t>P0183</t>
  </si>
  <si>
    <t xml:space="preserve"> Fuel Temperature Sensor A Circuit High </t>
  </si>
  <si>
    <t>P0184</t>
  </si>
  <si>
    <t xml:space="preserve"> Fuel Temperature Sensor A Circuit Intermittent</t>
  </si>
  <si>
    <t>P0185</t>
  </si>
  <si>
    <t xml:space="preserve"> Fuel Temperature Sensor B Circuit</t>
  </si>
  <si>
    <t>P0186</t>
  </si>
  <si>
    <t xml:space="preserve"> Fuel Temperature Sensor B Circuit Range/Performance</t>
  </si>
  <si>
    <t>P0187</t>
  </si>
  <si>
    <t xml:space="preserve"> Fuel Temperature Sensor B Circuit Low </t>
  </si>
  <si>
    <t>P0188</t>
  </si>
  <si>
    <t xml:space="preserve"> Fuel Temperature Sensor B Circuit High </t>
  </si>
  <si>
    <t>P0189</t>
  </si>
  <si>
    <t xml:space="preserve"> Fuel Temperature Sensor B Circuit Intermittent</t>
  </si>
  <si>
    <t>P018A</t>
  </si>
  <si>
    <t xml:space="preserve"> Fuel Pressure Sensor "B" Circuit</t>
  </si>
  <si>
    <t>P018B</t>
  </si>
  <si>
    <t xml:space="preserve"> Fuel Pressure Sensor "B" Circuit Range/Performance</t>
  </si>
  <si>
    <t>P018C</t>
  </si>
  <si>
    <t xml:space="preserve"> Fuel Pressure Sensor "B" Circuit Low </t>
  </si>
  <si>
    <t>P018D</t>
  </si>
  <si>
    <t xml:space="preserve"> Fuel Pressure Sensor "B" Circuit High </t>
  </si>
  <si>
    <t>P018E</t>
  </si>
  <si>
    <t xml:space="preserve"> Fuel Pressure Sensor "B" Circuit Intermittent/Erractic</t>
  </si>
  <si>
    <t>P018F</t>
  </si>
  <si>
    <t xml:space="preserve"> ISO/SAE reserved</t>
  </si>
  <si>
    <t>P0191</t>
  </si>
  <si>
    <t xml:space="preserve"> Fuel Rail Pressure Sensor "A" Circuit Range/Performance</t>
  </si>
  <si>
    <t>P0192</t>
  </si>
  <si>
    <t xml:space="preserve"> Fuel Rail Pressure Sensor "A" Circuit Low </t>
  </si>
  <si>
    <t>P0193</t>
  </si>
  <si>
    <t xml:space="preserve"> Fuel Rail Pressure Sensor "A" Circuit High </t>
  </si>
  <si>
    <t>P0194</t>
  </si>
  <si>
    <t xml:space="preserve"> Fuel Rail Pressure Sensor "A" Circuit Intermittent/Erratic</t>
  </si>
  <si>
    <t>P0196</t>
  </si>
  <si>
    <t xml:space="preserve"> Engine Oil Temperature Sensor Range/Performance</t>
  </si>
  <si>
    <t>P0197</t>
  </si>
  <si>
    <t xml:space="preserve"> Engine Oil Temperature Sensor Low</t>
  </si>
  <si>
    <t>P0198</t>
  </si>
  <si>
    <t xml:space="preserve"> Engine Oil Temperature Sensor High</t>
  </si>
  <si>
    <t>P0199</t>
  </si>
  <si>
    <t xml:space="preserve"> Engine Oil Temperature Sensor Intermittent</t>
  </si>
  <si>
    <t>P0207</t>
  </si>
  <si>
    <t xml:space="preserve"> Injector Circuit/Open – Cylinder 7</t>
  </si>
  <si>
    <t>P0208</t>
  </si>
  <si>
    <t xml:space="preserve"> Injector Circuit/Open – Cylinder 8</t>
  </si>
  <si>
    <t>P0209</t>
  </si>
  <si>
    <t xml:space="preserve"> Injector Circuit/Open – Cylinder 9</t>
  </si>
  <si>
    <t>P020A</t>
  </si>
  <si>
    <t xml:space="preserve"> Cylinder 1 Injection Timing</t>
  </si>
  <si>
    <t>P020B</t>
  </si>
  <si>
    <t xml:space="preserve"> Cylinder 2 Injection Timing</t>
  </si>
  <si>
    <t>P020C</t>
  </si>
  <si>
    <t xml:space="preserve"> Cylinder 3 Injection Timing</t>
  </si>
  <si>
    <t>P020D</t>
  </si>
  <si>
    <t xml:space="preserve"> Cylinder 4 Injection Timing</t>
  </si>
  <si>
    <t>P020E</t>
  </si>
  <si>
    <t xml:space="preserve"> Cylinder 5 Injection Timing</t>
  </si>
  <si>
    <t>P020F</t>
  </si>
  <si>
    <t xml:space="preserve"> Cylinder 6 Injection Timing</t>
  </si>
  <si>
    <t>P0210</t>
  </si>
  <si>
    <t xml:space="preserve"> Injector Circuit/Open – Cylinder 10</t>
  </si>
  <si>
    <t>P0211</t>
  </si>
  <si>
    <t xml:space="preserve"> Injector Circuit/Open – Cylinder 11</t>
  </si>
  <si>
    <t>P0212</t>
  </si>
  <si>
    <t xml:space="preserve"> Injector Circuit/Open – Cylinder 12</t>
  </si>
  <si>
    <t>P0213</t>
  </si>
  <si>
    <t xml:space="preserve"> Cold Start Injector 1</t>
  </si>
  <si>
    <t>P0214</t>
  </si>
  <si>
    <t xml:space="preserve"> Cold Start Injector 2</t>
  </si>
  <si>
    <t>P0215</t>
  </si>
  <si>
    <t xml:space="preserve"> Engine Shutoff Solenoid</t>
  </si>
  <si>
    <t>P0219</t>
  </si>
  <si>
    <t xml:space="preserve"> Engine Overspeed Condition</t>
  </si>
  <si>
    <t>P021A</t>
  </si>
  <si>
    <t xml:space="preserve"> Cylinder 7 Injection Timing</t>
  </si>
  <si>
    <t>P021B</t>
  </si>
  <si>
    <t xml:space="preserve"> Cylinder 8 Injection Timing</t>
  </si>
  <si>
    <t>P021C</t>
  </si>
  <si>
    <t xml:space="preserve"> Cylinder 9 Injection Timing</t>
  </si>
  <si>
    <t>P021D</t>
  </si>
  <si>
    <t xml:space="preserve"> Cylinder 10 Injection Timing</t>
  </si>
  <si>
    <t>P021E</t>
  </si>
  <si>
    <t xml:space="preserve"> Cylinder 11 Injection Timing</t>
  </si>
  <si>
    <t>P021F</t>
  </si>
  <si>
    <t xml:space="preserve"> Cylinder 12 Injection Timing</t>
  </si>
  <si>
    <t>P0221</t>
  </si>
  <si>
    <t xml:space="preserve"> Throttle/Pedal Position Sensor/Switch "B" Circuit Range/Performance </t>
  </si>
  <si>
    <t>P0222</t>
  </si>
  <si>
    <t xml:space="preserve"> Throttle/Pedal Position Sensor/Switch "B" Circuit Low </t>
  </si>
  <si>
    <t>P0223</t>
  </si>
  <si>
    <t xml:space="preserve"> Throttle/Pedal Position Sensor/Switch "B" Circuit High </t>
  </si>
  <si>
    <t>P0224</t>
  </si>
  <si>
    <t xml:space="preserve"> Throttle/Pedal Position Sensor/Switch "B" Circuit Intermittent</t>
  </si>
  <si>
    <t>P0226</t>
  </si>
  <si>
    <t xml:space="preserve"> Throttle/Pedal Position Sensor/Switch "C" Circuit Range/Performance </t>
  </si>
  <si>
    <t>P0227</t>
  </si>
  <si>
    <t xml:space="preserve"> Throttle/Pedal Position Sensor/Switch "C" Circuit Low </t>
  </si>
  <si>
    <t>P0228</t>
  </si>
  <si>
    <t xml:space="preserve"> Throttle/Pedal Position Sensor/Switch "C" Circuit High </t>
  </si>
  <si>
    <t>P0229</t>
  </si>
  <si>
    <t xml:space="preserve"> Throttle/Pedal Position Sensor/Switch "C" Circuit Intermittent</t>
  </si>
  <si>
    <t>P022A</t>
  </si>
  <si>
    <t xml:space="preserve"> Charge Air Cooler Bypass Control "A" Circuit /Open</t>
  </si>
  <si>
    <t>P022B</t>
  </si>
  <si>
    <t xml:space="preserve"> Charge Air Cooler Bypass Control "A" Circuit Low</t>
  </si>
  <si>
    <t>P022C</t>
  </si>
  <si>
    <t xml:space="preserve"> Charge Air Cooler Bypass Control "A" Circuit High</t>
  </si>
  <si>
    <t>P022D</t>
  </si>
  <si>
    <t xml:space="preserve"> Charge Air Cooler Bypass Control "B" Circuit /Open</t>
  </si>
  <si>
    <t>P022E</t>
  </si>
  <si>
    <t xml:space="preserve"> Charge Air Cooler Bypass Control "B" Circuit Low</t>
  </si>
  <si>
    <t>P022F</t>
  </si>
  <si>
    <t xml:space="preserve"> Charge Air Cooler Bypass Control "B" Circuit High</t>
  </si>
  <si>
    <t>P0232</t>
  </si>
  <si>
    <t xml:space="preserve"> Fuel Pump Secondary Circuit High</t>
  </si>
  <si>
    <t>P0233</t>
  </si>
  <si>
    <t xml:space="preserve"> Fuel Pump Secondary Circuit Intermittent</t>
  </si>
  <si>
    <t>P0234</t>
  </si>
  <si>
    <t xml:space="preserve"> Turbocharger/Supercharger Overboost Condition</t>
  </si>
  <si>
    <t>P0236</t>
  </si>
  <si>
    <t xml:space="preserve"> Turbocharger/Supercharger Boost Sensor "A" Circuit Range/Performance</t>
  </si>
  <si>
    <t>P0237</t>
  </si>
  <si>
    <t xml:space="preserve"> Turbocharger/Supercharger Boost Sensor "A" Circuit Low</t>
  </si>
  <si>
    <t>P0238</t>
  </si>
  <si>
    <t xml:space="preserve"> Turbocharger/Supercharger Boost Sensor "A" Circuit High</t>
  </si>
  <si>
    <t>P023B</t>
  </si>
  <si>
    <t xml:space="preserve"> Charge Air Cooler Coolant Pump Control Circuit Low</t>
  </si>
  <si>
    <t>P023C</t>
  </si>
  <si>
    <t xml:space="preserve"> Charge Air Cooler Coolant Pump Control Circuit High</t>
  </si>
  <si>
    <t>P023D</t>
  </si>
  <si>
    <t xml:space="preserve"> Manifold Absolute Pressure - Turbocharger/Supercharger Boost Sensor "A" Correlation</t>
  </si>
  <si>
    <t>P023E</t>
  </si>
  <si>
    <t xml:space="preserve"> Manifold Absolute Pressure - Turbocharger/Supercharger Boost Sensor "B" Correlation</t>
  </si>
  <si>
    <t>P0240</t>
  </si>
  <si>
    <t xml:space="preserve"> Turbocharger/Supercharger Boost Sensor "B" Circuit Range/Performance</t>
  </si>
  <si>
    <t>P0241</t>
  </si>
  <si>
    <t xml:space="preserve"> Turbocharger/Supercharger Boost Sensor "B" Circuit Low</t>
  </si>
  <si>
    <t>P0242</t>
  </si>
  <si>
    <t xml:space="preserve"> Turbocharger/Supercharger Boost Sensor "B" Circuit High</t>
  </si>
  <si>
    <t>P0244</t>
  </si>
  <si>
    <t xml:space="preserve"> Turbocharger/Supercharger Wastegate Solenoid "A" Range/Performance</t>
  </si>
  <si>
    <t>P0245</t>
  </si>
  <si>
    <t xml:space="preserve"> Turbocharger/Supercharger Wastegate Solenoid "A" Low</t>
  </si>
  <si>
    <t>P0246</t>
  </si>
  <si>
    <t xml:space="preserve"> Turbocharger/Supercharger Wastegate Solenoid "A" High</t>
  </si>
  <si>
    <t>P0247</t>
  </si>
  <si>
    <t xml:space="preserve"> Turbocharger/Supercharger Wastegate Solenoid "B" </t>
  </si>
  <si>
    <t>P0248</t>
  </si>
  <si>
    <t xml:space="preserve"> Turbocharger/Supercharger Wastegate Solenoid "B" Range/Performance</t>
  </si>
  <si>
    <t>P0249</t>
  </si>
  <si>
    <t xml:space="preserve"> Turbocharger/Supercharger Wastegate Solenoid "B" Low</t>
  </si>
  <si>
    <t>P0250</t>
  </si>
  <si>
    <t xml:space="preserve"> Turbocharger/Supercharger Wastegate Solenoid "B" High</t>
  </si>
  <si>
    <t>P0251</t>
  </si>
  <si>
    <t xml:space="preserve"> Injection Pump Fuel Metering Control "A" (Cam/Rotor/Injector)</t>
  </si>
  <si>
    <t>P0252</t>
  </si>
  <si>
    <t xml:space="preserve"> Injection Pump Fuel Metering Control "A" Range/Performance (Cam/Rotor/Injector)</t>
  </si>
  <si>
    <t>P0253</t>
  </si>
  <si>
    <t xml:space="preserve"> Injection Pump Fuel Metering Control "A" Low (Cam/Rotor/Injector)</t>
  </si>
  <si>
    <t>P0254</t>
  </si>
  <si>
    <t xml:space="preserve"> Injection Pump Fuel Metering Control "A" High (Cam/Rotor/Injector)</t>
  </si>
  <si>
    <t>P0255</t>
  </si>
  <si>
    <t xml:space="preserve"> Injection Pump Fuel Metering Control "A" Intermittent (Cam/Rotor/Injector)</t>
  </si>
  <si>
    <t>P0256</t>
  </si>
  <si>
    <t xml:space="preserve"> Injection Pump Fuel Metering Control "B" (Cam/Rotor/Injector)</t>
  </si>
  <si>
    <t>P0257</t>
  </si>
  <si>
    <t xml:space="preserve"> Injection Pump Fuel Metering Control "B" Range/Performance (Cam/Rotor/Injector)</t>
  </si>
  <si>
    <t>P0258</t>
  </si>
  <si>
    <t xml:space="preserve"> Injection Pump Fuel Metering Control "B" Low (Cam/Rotor/Injector)</t>
  </si>
  <si>
    <t>P0259</t>
  </si>
  <si>
    <t xml:space="preserve"> Injection Pump Fuel Metering Control "B" High (Cam/Rotor/Injector)</t>
  </si>
  <si>
    <t>P0260</t>
  </si>
  <si>
    <t xml:space="preserve"> Injection Pump Fuel Metering Control "B" Intermittent (Cam/Rotor/Injector)</t>
  </si>
  <si>
    <t>P0261</t>
  </si>
  <si>
    <t xml:space="preserve"> Cylinder 1 Injector Circuit Low</t>
  </si>
  <si>
    <t>P0262</t>
  </si>
  <si>
    <t xml:space="preserve"> Cylinder 1 Injector Circuit High</t>
  </si>
  <si>
    <t>P0264</t>
  </si>
  <si>
    <t xml:space="preserve"> Cylinder 2 Injector Circuit Low</t>
  </si>
  <si>
    <t>P0265</t>
  </si>
  <si>
    <t xml:space="preserve"> Cylinder 2 Injector Circuit High</t>
  </si>
  <si>
    <t>P0267</t>
  </si>
  <si>
    <t xml:space="preserve"> Cylinder 3 Injector Circuit Low</t>
  </si>
  <si>
    <t>P0268</t>
  </si>
  <si>
    <t xml:space="preserve"> Cylinder 3 Injector Circuit High</t>
  </si>
  <si>
    <t>P0270</t>
  </si>
  <si>
    <t xml:space="preserve"> Cylinder 4 Injector Circuit Low</t>
  </si>
  <si>
    <t>P0271</t>
  </si>
  <si>
    <t xml:space="preserve"> Cylinder 4 Injector Circuit High</t>
  </si>
  <si>
    <t>P0273</t>
  </si>
  <si>
    <t xml:space="preserve"> Cylinder 5 Injector Circuit Low</t>
  </si>
  <si>
    <t>P0274</t>
  </si>
  <si>
    <t xml:space="preserve"> Cylinder 5 Injector Circuit High</t>
  </si>
  <si>
    <t>P0275</t>
  </si>
  <si>
    <t xml:space="preserve"> Cylinder 5 Contribution/Balance</t>
  </si>
  <si>
    <t>P0276</t>
  </si>
  <si>
    <t xml:space="preserve"> Cylinder 6 Injector Circuit Low</t>
  </si>
  <si>
    <t>P0277</t>
  </si>
  <si>
    <t xml:space="preserve"> Cylinder 6 Injector Circuit High</t>
  </si>
  <si>
    <t>P0278</t>
  </si>
  <si>
    <t xml:space="preserve"> Cylinder 6 Contribution/Balance</t>
  </si>
  <si>
    <t>P0279</t>
  </si>
  <si>
    <t xml:space="preserve"> Cylinder 7 Injector Circuit Low</t>
  </si>
  <si>
    <t>P0280</t>
  </si>
  <si>
    <t xml:space="preserve"> Cylinder 7 Injector Circuit High</t>
  </si>
  <si>
    <t>P0281</t>
  </si>
  <si>
    <t xml:space="preserve"> Cylinder 7 Contribution/Balance</t>
  </si>
  <si>
    <t>P0282</t>
  </si>
  <si>
    <t xml:space="preserve"> Cylinder 8 Injector Circuit Low</t>
  </si>
  <si>
    <t>P0283</t>
  </si>
  <si>
    <t xml:space="preserve"> Cylinder 8 Injector Circuit High</t>
  </si>
  <si>
    <t>P0284</t>
  </si>
  <si>
    <t xml:space="preserve"> Cylinder 8 Contribution/Balance</t>
  </si>
  <si>
    <t>P0285</t>
  </si>
  <si>
    <t xml:space="preserve"> Cylinder 9 Injector Circuit Low</t>
  </si>
  <si>
    <t>P0286</t>
  </si>
  <si>
    <t xml:space="preserve"> Cylinder 9 Injector Circuit High</t>
  </si>
  <si>
    <t>P0287</t>
  </si>
  <si>
    <t xml:space="preserve"> Cylinder 9 Contribution/Balance</t>
  </si>
  <si>
    <t>P0288</t>
  </si>
  <si>
    <t xml:space="preserve"> Cylinder 10 Injector Circuit Low</t>
  </si>
  <si>
    <t>P0289</t>
  </si>
  <si>
    <t xml:space="preserve"> Cylinder 10 Injector Circuit High</t>
  </si>
  <si>
    <t>P0290</t>
  </si>
  <si>
    <t xml:space="preserve"> Cylinder 10 Contribution/Balance</t>
  </si>
  <si>
    <t>P0291</t>
  </si>
  <si>
    <t xml:space="preserve"> Cylinder 11 Injector Circuit Low</t>
  </si>
  <si>
    <t>P0292</t>
  </si>
  <si>
    <t xml:space="preserve"> Cylinder 11 Injector Circuit High</t>
  </si>
  <si>
    <t>P0293</t>
  </si>
  <si>
    <t xml:space="preserve"> Cylinder 11 Contribution/Balance</t>
  </si>
  <si>
    <t>P0294</t>
  </si>
  <si>
    <t xml:space="preserve"> Cylinder 12 Injector Circuit Low</t>
  </si>
  <si>
    <t>P0295</t>
  </si>
  <si>
    <t xml:space="preserve"> Cylinder 12 Injector Circuit High</t>
  </si>
  <si>
    <t>P0296</t>
  </si>
  <si>
    <t xml:space="preserve"> Cylinder 12 Contribution/Balance</t>
  </si>
  <si>
    <t>P0297</t>
  </si>
  <si>
    <t xml:space="preserve"> Vehicle Overspeed Condition</t>
  </si>
  <si>
    <t>P0298</t>
  </si>
  <si>
    <t xml:space="preserve"> Engine Oil Over Temperature</t>
  </si>
  <si>
    <t>P0299</t>
  </si>
  <si>
    <t xml:space="preserve"> Turbocharger/Supercharger Underboost</t>
  </si>
  <si>
    <t>P0307</t>
  </si>
  <si>
    <t xml:space="preserve"> Cylinder 7 Misfire Detected</t>
  </si>
  <si>
    <t>P0308</t>
  </si>
  <si>
    <t xml:space="preserve"> Cylinder 8 Misfire Detected</t>
  </si>
  <si>
    <t>P0309</t>
  </si>
  <si>
    <t xml:space="preserve"> Cylinder 9 Misfire Detected</t>
  </si>
  <si>
    <t>P0310</t>
  </si>
  <si>
    <t xml:space="preserve"> Cylinder 10 Misfire Detected</t>
  </si>
  <si>
    <t>P0311</t>
  </si>
  <si>
    <t xml:space="preserve"> Cylinder 11 Misfire Detected</t>
  </si>
  <si>
    <t>P0312</t>
  </si>
  <si>
    <t xml:space="preserve"> Cylinder 12 Misfire Detected</t>
  </si>
  <si>
    <t>P0314</t>
  </si>
  <si>
    <t xml:space="preserve"> Single Cylinder Misfire (Cylinder not Specified)</t>
  </si>
  <si>
    <t>P0316</t>
  </si>
  <si>
    <t xml:space="preserve"> Engine Misfire Detected on Startup (First 1000 Revolutions)</t>
  </si>
  <si>
    <t>P0317</t>
  </si>
  <si>
    <t xml:space="preserve"> Rough Road Hardware Not Present</t>
  </si>
  <si>
    <t>P0318</t>
  </si>
  <si>
    <t xml:space="preserve"> Rough Road Sensor "A" Signal Circuit</t>
  </si>
  <si>
    <t>P0319</t>
  </si>
  <si>
    <t xml:space="preserve"> Rough Road Sensor "B"</t>
  </si>
  <si>
    <t>P0320</t>
  </si>
  <si>
    <t xml:space="preserve"> Ignition/Distributor Engine Speed Input Circuit</t>
  </si>
  <si>
    <t>P0321</t>
  </si>
  <si>
    <t xml:space="preserve"> Ignition/Distributor Engine Speed Input Circuit Range/Performance</t>
  </si>
  <si>
    <t>P0322</t>
  </si>
  <si>
    <t xml:space="preserve"> Ignition/Distributor Engine Speed Input Circuit No Signal</t>
  </si>
  <si>
    <t>P0323</t>
  </si>
  <si>
    <t xml:space="preserve"> Ignition/Distributor Engine Speed Input Circuit Intermittent</t>
  </si>
  <si>
    <t>P0324</t>
  </si>
  <si>
    <t xml:space="preserve"> Knock Control System Error</t>
  </si>
  <si>
    <t>P0326</t>
  </si>
  <si>
    <t xml:space="preserve"> Knock Sensor 1 Circuit Range/Performance</t>
  </si>
  <si>
    <t>P0327</t>
  </si>
  <si>
    <t xml:space="preserve"> Knock Sensor 1 Circuit Low </t>
  </si>
  <si>
    <t>P0328</t>
  </si>
  <si>
    <t xml:space="preserve"> Knock Sensor 1 Circuit High </t>
  </si>
  <si>
    <t>P0329</t>
  </si>
  <si>
    <t xml:space="preserve"> Knock Sensor 1 Circuit Input Intermittent</t>
  </si>
  <si>
    <t>P0330</t>
  </si>
  <si>
    <t xml:space="preserve"> Knock Sensor 2 Circuit</t>
  </si>
  <si>
    <t>P0331</t>
  </si>
  <si>
    <t xml:space="preserve"> Knock Sensor 2 Circuit Range/Performance</t>
  </si>
  <si>
    <t>P0332</t>
  </si>
  <si>
    <t xml:space="preserve"> Knock Sensor 2 Circuit Low </t>
  </si>
  <si>
    <t>P0333</t>
  </si>
  <si>
    <t xml:space="preserve"> Knock Sensor 2 Circuit High </t>
  </si>
  <si>
    <t>P0334</t>
  </si>
  <si>
    <t xml:space="preserve"> Knock Sensor 2 Circuit Input Intermittent</t>
  </si>
  <si>
    <t>P0336</t>
  </si>
  <si>
    <t xml:space="preserve"> Crankshaft Position Sensor "A" Circuit Range/Performance</t>
  </si>
  <si>
    <t>P0337</t>
  </si>
  <si>
    <t xml:space="preserve"> Crankshaft Position Sensor "A" Circuit Low </t>
  </si>
  <si>
    <t>P0338</t>
  </si>
  <si>
    <t xml:space="preserve"> Crankshaft Position Sensor "A" Circuit High </t>
  </si>
  <si>
    <t>P0339</t>
  </si>
  <si>
    <t xml:space="preserve"> Crankshaft Position Sensor "A" Circuit Intermittent</t>
  </si>
  <si>
    <t>P0341</t>
  </si>
  <si>
    <t xml:space="preserve"> Camshaft Position Sensor "A" Circuit Range/Performance</t>
  </si>
  <si>
    <t>P0342</t>
  </si>
  <si>
    <t xml:space="preserve"> Camshaft Position Sensor "A" Circuit Low </t>
  </si>
  <si>
    <t>P0343</t>
  </si>
  <si>
    <t xml:space="preserve"> Camshaft Position Sensor "A" Circuit High </t>
  </si>
  <si>
    <t>P0344</t>
  </si>
  <si>
    <t xml:space="preserve"> Camshaft Position Sensor "A" Circuit Intermittent</t>
  </si>
  <si>
    <t>P0345</t>
  </si>
  <si>
    <t>P0346</t>
  </si>
  <si>
    <t>P0347</t>
  </si>
  <si>
    <t>P0348</t>
  </si>
  <si>
    <t>P0349</t>
  </si>
  <si>
    <t>P0353</t>
  </si>
  <si>
    <t xml:space="preserve"> Ignition Coil "C" Primary/Secondary Circuit</t>
  </si>
  <si>
    <t>P0354</t>
  </si>
  <si>
    <t xml:space="preserve"> Ignition Coil "D" Primary/Secondary Circuit</t>
  </si>
  <si>
    <t>P0355</t>
  </si>
  <si>
    <t xml:space="preserve"> Ignition Coil "E" Primary/Secondary Circuit</t>
  </si>
  <si>
    <t>P0356</t>
  </si>
  <si>
    <t xml:space="preserve"> Ignition Coil "F" Primary/Secondary Circuit</t>
  </si>
  <si>
    <t>P0357</t>
  </si>
  <si>
    <t xml:space="preserve"> Ignition Coil "G" Primary/Secondary Circuit</t>
  </si>
  <si>
    <t>P0358</t>
  </si>
  <si>
    <t xml:space="preserve"> Ignition Coil "H" Primary/Secondary Circuit</t>
  </si>
  <si>
    <t>P0359</t>
  </si>
  <si>
    <t xml:space="preserve"> Ignition Coil "I" Primary/Secondary Circuit</t>
  </si>
  <si>
    <t>P0360</t>
  </si>
  <si>
    <t xml:space="preserve"> Ignition Coil "J" Primary/Secondary Circuit</t>
  </si>
  <si>
    <t>P0361</t>
  </si>
  <si>
    <t xml:space="preserve"> Ignition Coil "K" Primary/Secondary Circuit</t>
  </si>
  <si>
    <t>P0362</t>
  </si>
  <si>
    <t xml:space="preserve"> Ignition Coil "L" Primary/Secondary Circuit</t>
  </si>
  <si>
    <t>P0363</t>
  </si>
  <si>
    <t xml:space="preserve"> Misfire Detected – Fueling Disabled</t>
  </si>
  <si>
    <t>P0364</t>
  </si>
  <si>
    <t xml:space="preserve"> Reserved</t>
  </si>
  <si>
    <t>P0365</t>
  </si>
  <si>
    <t xml:space="preserve"> Camshaft Position Sensor "B" Circuit</t>
  </si>
  <si>
    <t>P0366</t>
  </si>
  <si>
    <t xml:space="preserve"> Camshaft Position Sensor "B" Circuit Range/Performance</t>
  </si>
  <si>
    <t>P0367</t>
  </si>
  <si>
    <t xml:space="preserve"> Camshaft Position Sensor "B" Circuit Low </t>
  </si>
  <si>
    <t>P0368</t>
  </si>
  <si>
    <t xml:space="preserve"> Camshaft Position Sensor "B" Circuit High </t>
  </si>
  <si>
    <t>P0369</t>
  </si>
  <si>
    <t xml:space="preserve"> Camshaft Position Sensor "B" Circuit Intermittent</t>
  </si>
  <si>
    <t>P0370</t>
  </si>
  <si>
    <t xml:space="preserve"> Timing Reference High Resolution Signal "A" </t>
  </si>
  <si>
    <t>P0371</t>
  </si>
  <si>
    <t xml:space="preserve"> Timing Reference High Resolution Signal "A" Too Many Pulses</t>
  </si>
  <si>
    <t>P0372</t>
  </si>
  <si>
    <t xml:space="preserve"> Timing Reference High Resolution Signal "A" Too Few Pulses</t>
  </si>
  <si>
    <t>P0373</t>
  </si>
  <si>
    <t xml:space="preserve"> Timing Reference High Resolution Signal "A" Intermittent/Erratic Pulses</t>
  </si>
  <si>
    <t>P0374</t>
  </si>
  <si>
    <t xml:space="preserve"> Timing Reference High Resolution Signal "A" No Pulse</t>
  </si>
  <si>
    <t>P0375</t>
  </si>
  <si>
    <t xml:space="preserve"> Timing Reference High Resolution Signal "B"</t>
  </si>
  <si>
    <t>P0376</t>
  </si>
  <si>
    <t xml:space="preserve"> Timing Reference High Resolution Signal "B" Too Many Pulses</t>
  </si>
  <si>
    <t>P0377</t>
  </si>
  <si>
    <t xml:space="preserve"> Timing Reference High Resolution Signal "B" Too Few Pulses</t>
  </si>
  <si>
    <t>P0378</t>
  </si>
  <si>
    <t xml:space="preserve"> Timing Reference High Resolution Signal "B" Intermittent/Erratic Pulses</t>
  </si>
  <si>
    <t>P0379</t>
  </si>
  <si>
    <t xml:space="preserve"> Timing Reference High Resolution Signal "B" No Pulses</t>
  </si>
  <si>
    <t>P0383</t>
  </si>
  <si>
    <t xml:space="preserve"> Glow Plug Control Module Control Circuit Low</t>
  </si>
  <si>
    <t>P0384</t>
  </si>
  <si>
    <t xml:space="preserve"> Glow Plug Control Module Control Circuit High</t>
  </si>
  <si>
    <t>P0385</t>
  </si>
  <si>
    <t xml:space="preserve"> Crankshaft Position Sensor "B" Circuit</t>
  </si>
  <si>
    <t>P0386</t>
  </si>
  <si>
    <t xml:space="preserve"> Crankshaft Position Sensor "B" Circuit Range/Performance</t>
  </si>
  <si>
    <t>P0387</t>
  </si>
  <si>
    <t xml:space="preserve"> Crankshaft Position Sensor "B" Circuit Low </t>
  </si>
  <si>
    <t>P0388</t>
  </si>
  <si>
    <t xml:space="preserve"> Crankshaft Position Sensor "B" Circuit High </t>
  </si>
  <si>
    <t>P0389</t>
  </si>
  <si>
    <t xml:space="preserve"> Crankshaft Position Sensor "B" Circuit Intermittent</t>
  </si>
  <si>
    <t>P0390</t>
  </si>
  <si>
    <t>P0391</t>
  </si>
  <si>
    <t>P0392</t>
  </si>
  <si>
    <t>P0393</t>
  </si>
  <si>
    <t>P0394</t>
  </si>
  <si>
    <t>P0401</t>
  </si>
  <si>
    <t xml:space="preserve"> Exhaust Gas Recirculation Flow Insufficient Detected</t>
  </si>
  <si>
    <t>P0402</t>
  </si>
  <si>
    <t xml:space="preserve"> Exhaust Gas Recirculation Flow Excessive Detected</t>
  </si>
  <si>
    <t>P0405</t>
  </si>
  <si>
    <t xml:space="preserve"> Exhaust Gas Recirculation Sensor "A" Circuit Low</t>
  </si>
  <si>
    <t>P0406</t>
  </si>
  <si>
    <t xml:space="preserve"> Exhaust Gas Recirculation Sensor "A" Circuit High</t>
  </si>
  <si>
    <t>P0407</t>
  </si>
  <si>
    <t xml:space="preserve"> Exhaust Gas Recirculation Sensor "B" Circuit Low</t>
  </si>
  <si>
    <t>P0408</t>
  </si>
  <si>
    <t xml:space="preserve"> Exhaust Gas Recirculation Sensor "B" Circuit High</t>
  </si>
  <si>
    <t>P040A</t>
  </si>
  <si>
    <t xml:space="preserve"> Exhaust Gas Recirculation Temperature Sensor "A" Circuit </t>
  </si>
  <si>
    <t>P040B</t>
  </si>
  <si>
    <t xml:space="preserve"> Exhaust Gas Recirculation Temperature Sensor "A" Circuit Range/Performance</t>
  </si>
  <si>
    <t>P040C</t>
  </si>
  <si>
    <t xml:space="preserve"> Exhaust Gas Recirculation Temperature Sensor "A" Circuit Low</t>
  </si>
  <si>
    <t>P040D</t>
  </si>
  <si>
    <t xml:space="preserve"> Exhaust Gas Recirculation Temperature Sensor "A" Circuit High</t>
  </si>
  <si>
    <t>P040E</t>
  </si>
  <si>
    <t xml:space="preserve"> Exhaust Gas Recirculation Temperature Sensor "A" Circuit Intermittent/Erratic</t>
  </si>
  <si>
    <t>P040F</t>
  </si>
  <si>
    <t xml:space="preserve"> Exhaust Gas Recirculation Temperature Sensor "A"/"B" Correlation</t>
  </si>
  <si>
    <t>P0410</t>
  </si>
  <si>
    <t xml:space="preserve"> Secondary Air Injection System</t>
  </si>
  <si>
    <t>P0411</t>
  </si>
  <si>
    <t xml:space="preserve"> Secondary Air Injection System Incorrect Flow Detected</t>
  </si>
  <si>
    <t>P0412</t>
  </si>
  <si>
    <t xml:space="preserve"> Secondary Air Injection System Switching Valve "A" Circuit</t>
  </si>
  <si>
    <t>P0413</t>
  </si>
  <si>
    <t xml:space="preserve"> Secondary Air Injection System Switching Valve "A" Circuit Open</t>
  </si>
  <si>
    <t>P0414</t>
  </si>
  <si>
    <t xml:space="preserve"> Secondary Air Injection System Switching Valve "A" Circuit Shorted</t>
  </si>
  <si>
    <t>P0415</t>
  </si>
  <si>
    <t xml:space="preserve"> Secondary Air Injection System Switching Valve "B" Circuit</t>
  </si>
  <si>
    <t>P0416</t>
  </si>
  <si>
    <t xml:space="preserve"> Secondary Air Injection System Switching Valve "B" Circuit Open</t>
  </si>
  <si>
    <t>P0417</t>
  </si>
  <si>
    <t xml:space="preserve"> Secondary Air Injection System Switching Valve "B" Circuit Shorted</t>
  </si>
  <si>
    <t>P0419</t>
  </si>
  <si>
    <t xml:space="preserve"> Secondary Air Injection System Control "B" Circuit</t>
  </si>
  <si>
    <t>P041A</t>
  </si>
  <si>
    <t xml:space="preserve"> Exhaust Gas Recirculation Temperature Sensor "B" Circuit </t>
  </si>
  <si>
    <t>P041B</t>
  </si>
  <si>
    <t xml:space="preserve"> Exhaust Gas Recirculation Temperature Sensor "B" Circuit Range/Performance</t>
  </si>
  <si>
    <t>P041C</t>
  </si>
  <si>
    <t xml:space="preserve"> Exhaust Gas Recirculation Temperature Sensor "B" Circuit Low</t>
  </si>
  <si>
    <t>P041D</t>
  </si>
  <si>
    <t xml:space="preserve"> Exhaust Gas Recirculation Temperature Sensor "B" Circuit High</t>
  </si>
  <si>
    <t>P041E</t>
  </si>
  <si>
    <t xml:space="preserve"> Exhaust Gas Recirculation Temperature Sensor "B" Circuit Intermittent/Erratic</t>
  </si>
  <si>
    <t>P041F</t>
  </si>
  <si>
    <t xml:space="preserve"> </t>
  </si>
  <si>
    <t>P0421</t>
  </si>
  <si>
    <t xml:space="preserve"> Warm Up Catalyst Efficiency Below Threshold</t>
  </si>
  <si>
    <t>P0422</t>
  </si>
  <si>
    <t xml:space="preserve"> Main Catalyst Efficiency Below Threshold</t>
  </si>
  <si>
    <t>P0423</t>
  </si>
  <si>
    <t xml:space="preserve"> Heated Catalyst Efficiency Below Threshold</t>
  </si>
  <si>
    <t>P0424</t>
  </si>
  <si>
    <t xml:space="preserve"> Heated Catalyst Temperature Below Threshold</t>
  </si>
  <si>
    <t>P0425</t>
  </si>
  <si>
    <t xml:space="preserve"> Catalyst Temperature Sensor Circuit </t>
  </si>
  <si>
    <t>P0426</t>
  </si>
  <si>
    <t xml:space="preserve"> Catalyst Temperature Sensor Circuit Range/Performance</t>
  </si>
  <si>
    <t>P0427</t>
  </si>
  <si>
    <t xml:space="preserve"> Catalyst Temperature Sensor Circuit Low </t>
  </si>
  <si>
    <t>P0428</t>
  </si>
  <si>
    <t xml:space="preserve"> Catalyst Temperature Sensor Circuit High </t>
  </si>
  <si>
    <t>P0429</t>
  </si>
  <si>
    <t xml:space="preserve"> Catalyst Heater Control Circuit</t>
  </si>
  <si>
    <t>P042A</t>
  </si>
  <si>
    <t xml:space="preserve"> Catalyst Temperature Sensor Circuit</t>
  </si>
  <si>
    <t>P042B</t>
  </si>
  <si>
    <t>P042C</t>
  </si>
  <si>
    <t xml:space="preserve"> Catalyst Temperature Sensor Circuit Low</t>
  </si>
  <si>
    <t>P042D</t>
  </si>
  <si>
    <t xml:space="preserve"> Catalyst Temperature Sensor Circuit High</t>
  </si>
  <si>
    <t>P042E</t>
  </si>
  <si>
    <t>P042F</t>
  </si>
  <si>
    <t>P0430</t>
  </si>
  <si>
    <t>P0431</t>
  </si>
  <si>
    <t>P0432</t>
  </si>
  <si>
    <t>P0433</t>
  </si>
  <si>
    <t>P0434</t>
  </si>
  <si>
    <t>P0435</t>
  </si>
  <si>
    <t>P0436</t>
  </si>
  <si>
    <t xml:space="preserve"> Catalyst Temperature Sensor Circuit  Range/Performance</t>
  </si>
  <si>
    <t>P0437</t>
  </si>
  <si>
    <t xml:space="preserve"> Catalyst Temperature Sensor Circuit  Low </t>
  </si>
  <si>
    <t>P0438</t>
  </si>
  <si>
    <t xml:space="preserve"> Catalyst Temperature Sensor Circuit  High </t>
  </si>
  <si>
    <t>P0439</t>
  </si>
  <si>
    <t>P043A</t>
  </si>
  <si>
    <t>P043B</t>
  </si>
  <si>
    <t>P043C</t>
  </si>
  <si>
    <t>P043D</t>
  </si>
  <si>
    <t>P043E</t>
  </si>
  <si>
    <t xml:space="preserve"> Evaporative Emission System Leak Detection Reference Orifice Low Flow</t>
  </si>
  <si>
    <t>P043F</t>
  </si>
  <si>
    <t xml:space="preserve"> Evaporative Emission System Leak Detection Reference Orifice High Flow</t>
  </si>
  <si>
    <t>P0440</t>
  </si>
  <si>
    <t xml:space="preserve"> Evaporative Emission System</t>
  </si>
  <si>
    <t>P0441</t>
  </si>
  <si>
    <t xml:space="preserve"> Evaporative Emission System Incorrect Purge Flow</t>
  </si>
  <si>
    <t>P0442</t>
  </si>
  <si>
    <t xml:space="preserve"> Evaporative Emission System Leak Detected (small leak)</t>
  </si>
  <si>
    <t>P0444</t>
  </si>
  <si>
    <t xml:space="preserve"> Evaporative Emission System Purge Control Valve Circuit Open</t>
  </si>
  <si>
    <t>P0445</t>
  </si>
  <si>
    <t xml:space="preserve"> Evaporative Emission System Purge Control Valve Circuit Shorted</t>
  </si>
  <si>
    <t>P0446</t>
  </si>
  <si>
    <t xml:space="preserve"> Evaporative Emission System Vent Control Circuit</t>
  </si>
  <si>
    <t>P0447</t>
  </si>
  <si>
    <t xml:space="preserve"> Evaporative Emission System Vent Control Circuit Open</t>
  </si>
  <si>
    <t>P0448</t>
  </si>
  <si>
    <t xml:space="preserve"> Evaporative Emission System Vent Control Circuit Shorted</t>
  </si>
  <si>
    <t>P0449</t>
  </si>
  <si>
    <t xml:space="preserve"> Evaporative Emission System Vent Valve/Solenoid Circuit</t>
  </si>
  <si>
    <t>P0450</t>
  </si>
  <si>
    <t xml:space="preserve"> Evaporative Emission System Pressure Sensor/Switch</t>
  </si>
  <si>
    <t>P0451</t>
  </si>
  <si>
    <t xml:space="preserve"> Evaporative Emission System Pressure Sensor/Switch Range/Performance</t>
  </si>
  <si>
    <t>P0452</t>
  </si>
  <si>
    <t xml:space="preserve"> Evaporative Emission System Pressure Sensor/Switch Low </t>
  </si>
  <si>
    <t>P0453</t>
  </si>
  <si>
    <t xml:space="preserve"> Evaporative Emission System Pressure Sensor/Switch High </t>
  </si>
  <si>
    <t>P0454</t>
  </si>
  <si>
    <t xml:space="preserve"> Evaporative Emission System Pressure Sensor/Switch Intermittent</t>
  </si>
  <si>
    <t>P0455</t>
  </si>
  <si>
    <t xml:space="preserve"> Evaporative Emission System Leak Detected (large leak)</t>
  </si>
  <si>
    <t>P0456</t>
  </si>
  <si>
    <t xml:space="preserve"> Evaporative Emission System Leak Detected (very small leak)</t>
  </si>
  <si>
    <t>P0457</t>
  </si>
  <si>
    <t xml:space="preserve"> Evaporative Emission System Leak Detected (fuel cap loose/off)</t>
  </si>
  <si>
    <t>P0458</t>
  </si>
  <si>
    <t xml:space="preserve"> Evaporative Emission System Purge Control Valve Circuit Low</t>
  </si>
  <si>
    <t>P0459</t>
  </si>
  <si>
    <t xml:space="preserve"> Evaporative Emission System Purge Control Valve Circuit High</t>
  </si>
  <si>
    <t>P0461</t>
  </si>
  <si>
    <t xml:space="preserve"> Fuel Level Sensor "A" Circuit Range/Performance</t>
  </si>
  <si>
    <t>P0462</t>
  </si>
  <si>
    <t xml:space="preserve"> Fuel Level Sensor "A" Circuit Low </t>
  </si>
  <si>
    <t>P0463</t>
  </si>
  <si>
    <t xml:space="preserve"> Fuel Level Sensor "A" Circuit High </t>
  </si>
  <si>
    <t>P0464</t>
  </si>
  <si>
    <t xml:space="preserve"> Fuel Level Sensor "A" Circuit Intermittent</t>
  </si>
  <si>
    <t>P0465</t>
  </si>
  <si>
    <t xml:space="preserve"> EVAP Purge Flow Sensor Circuit</t>
  </si>
  <si>
    <t>P0466</t>
  </si>
  <si>
    <t xml:space="preserve"> EVAP Purge Flow Sensor Circuit Range/Performance</t>
  </si>
  <si>
    <t>P0467</t>
  </si>
  <si>
    <t xml:space="preserve"> EVAP Purge Flow Sensor Circuit Low </t>
  </si>
  <si>
    <t>P0468</t>
  </si>
  <si>
    <t xml:space="preserve"> EVAP Purge Flow Sensor Circuit High </t>
  </si>
  <si>
    <t>P0469</t>
  </si>
  <si>
    <t xml:space="preserve"> EVAP Purge Flow Sensor Circuit Intermittent</t>
  </si>
  <si>
    <t>P0471</t>
  </si>
  <si>
    <t xml:space="preserve"> Exhaust Pressure Sensor "A" Circuit Range/Performance</t>
  </si>
  <si>
    <t>P0472</t>
  </si>
  <si>
    <t xml:space="preserve"> Exhaust Pressure Sensor "A" Circuit Low</t>
  </si>
  <si>
    <t>P0473</t>
  </si>
  <si>
    <t xml:space="preserve"> Exhaust Pressure Sensor "A" Circuit High</t>
  </si>
  <si>
    <t>P0474</t>
  </si>
  <si>
    <t xml:space="preserve"> Exhaust Pressure Sensor "A" Circuit Intermittent/Erratic</t>
  </si>
  <si>
    <t>P0475</t>
  </si>
  <si>
    <t xml:space="preserve"> Exhaust Pressure Control Valve</t>
  </si>
  <si>
    <t>P0476</t>
  </si>
  <si>
    <t xml:space="preserve"> Exhaust Pressure Control Valve Range/Performance</t>
  </si>
  <si>
    <t>P0477</t>
  </si>
  <si>
    <t xml:space="preserve"> Exhaust Pressure Control Valve Low</t>
  </si>
  <si>
    <t>P0478</t>
  </si>
  <si>
    <t xml:space="preserve"> Exhaust Pressure Control Valve High</t>
  </si>
  <si>
    <t>P0479</t>
  </si>
  <si>
    <t xml:space="preserve"> Exhaust Pressure Control Valve Intermittent</t>
  </si>
  <si>
    <t>P047A</t>
  </si>
  <si>
    <t xml:space="preserve"> Exhaust Pressure Sensor "B" Circuit</t>
  </si>
  <si>
    <t>P047B</t>
  </si>
  <si>
    <t xml:space="preserve"> Exhaust Pressure Sensor "B" Circuit Range/Performance</t>
  </si>
  <si>
    <t>P047C</t>
  </si>
  <si>
    <t xml:space="preserve"> Exhaust Pressure Sensor "B" Circuit Low</t>
  </si>
  <si>
    <t>P047D</t>
  </si>
  <si>
    <t xml:space="preserve"> Exhaust Pressure Sensor "B" Circuit High</t>
  </si>
  <si>
    <t>P047E</t>
  </si>
  <si>
    <t xml:space="preserve"> Exhaust Pressure Sensor "B" Circuit Intermittent/Erratic</t>
  </si>
  <si>
    <t>P047F</t>
  </si>
  <si>
    <t>P0482</t>
  </si>
  <si>
    <t xml:space="preserve"> Fan 3 Control Circuit</t>
  </si>
  <si>
    <t>P0483</t>
  </si>
  <si>
    <t xml:space="preserve"> Fan Rationality Check</t>
  </si>
  <si>
    <t>P0484</t>
  </si>
  <si>
    <t xml:space="preserve"> Fan Circuit Over Current</t>
  </si>
  <si>
    <t>P0485</t>
  </si>
  <si>
    <t xml:space="preserve"> Fan Power/Ground Circuit</t>
  </si>
  <si>
    <t>P0486</t>
  </si>
  <si>
    <t xml:space="preserve"> Exhaust Gas Recirculation Sensor "B" Circuit</t>
  </si>
  <si>
    <t>P0489</t>
  </si>
  <si>
    <t xml:space="preserve"> Exhaust Gas Recirculation Control Circuit Low</t>
  </si>
  <si>
    <t>P0490</t>
  </si>
  <si>
    <t xml:space="preserve"> Exhaust Gas Recirculation Control Circuit High</t>
  </si>
  <si>
    <t>P0491</t>
  </si>
  <si>
    <t xml:space="preserve"> Secondary Air Injection System Insufficient Flow</t>
  </si>
  <si>
    <t>P0492</t>
  </si>
  <si>
    <t>P0493</t>
  </si>
  <si>
    <t xml:space="preserve"> Fan Overspeed</t>
  </si>
  <si>
    <t>P0494</t>
  </si>
  <si>
    <t xml:space="preserve"> Fan Speed Low</t>
  </si>
  <si>
    <t>P0495</t>
  </si>
  <si>
    <t xml:space="preserve"> Fan Speed High</t>
  </si>
  <si>
    <t>P0496</t>
  </si>
  <si>
    <t xml:space="preserve"> Evaporative Emission System High Purge Flow</t>
  </si>
  <si>
    <t>P0497</t>
  </si>
  <si>
    <t xml:space="preserve"> Evaporative Emission System Low Purge Flow</t>
  </si>
  <si>
    <t>P0498</t>
  </si>
  <si>
    <t xml:space="preserve"> Evaporative Emission System Vent Valve Control Circuit Low</t>
  </si>
  <si>
    <t>P0499</t>
  </si>
  <si>
    <t xml:space="preserve"> Evaporative Emission System Vent Valve Control Circuit High</t>
  </si>
  <si>
    <t>P0501</t>
  </si>
  <si>
    <t xml:space="preserve"> Vehicle Speed Sensor "A" Range/Performance</t>
  </si>
  <si>
    <t>P0502</t>
  </si>
  <si>
    <t xml:space="preserve"> Vehicle Speed Sensor "A" Circuit Low Input</t>
  </si>
  <si>
    <t>P0503</t>
  </si>
  <si>
    <t xml:space="preserve"> Vehicle Speed Sensor "A" Intermittent/Erratic/High</t>
  </si>
  <si>
    <t>P0505</t>
  </si>
  <si>
    <t xml:space="preserve"> Idle Air Control System</t>
  </si>
  <si>
    <t>P0506</t>
  </si>
  <si>
    <t xml:space="preserve"> Idle Air Control System RPM Lower Than Expected</t>
  </si>
  <si>
    <t>P0507</t>
  </si>
  <si>
    <t xml:space="preserve"> Idle Air Control System RPM Higher Than Expected</t>
  </si>
  <si>
    <t>P0508</t>
  </si>
  <si>
    <t xml:space="preserve"> Idle Air Control System Circuit Low</t>
  </si>
  <si>
    <t>P0509</t>
  </si>
  <si>
    <t xml:space="preserve"> Idle Air Control System Circuit High</t>
  </si>
  <si>
    <t>P050A</t>
  </si>
  <si>
    <t xml:space="preserve"> Cold Start Idle Air Control System Performance</t>
  </si>
  <si>
    <t>P050B</t>
  </si>
  <si>
    <t xml:space="preserve"> Cold Start Ignition Timing Performance</t>
  </si>
  <si>
    <t>P050C</t>
  </si>
  <si>
    <t xml:space="preserve"> Cold Start Engine Coolant Temperature Performance</t>
  </si>
  <si>
    <t>P050D</t>
  </si>
  <si>
    <t xml:space="preserve"> Cold Start Rough Idle </t>
  </si>
  <si>
    <t>P0510</t>
  </si>
  <si>
    <t xml:space="preserve"> Closed Throttle Position Switch</t>
  </si>
  <si>
    <t>P0511</t>
  </si>
  <si>
    <t xml:space="preserve"> Idle Air Control Circuit</t>
  </si>
  <si>
    <t>P0512</t>
  </si>
  <si>
    <t xml:space="preserve"> Starter Request Circuit</t>
  </si>
  <si>
    <t>P0514</t>
  </si>
  <si>
    <t xml:space="preserve"> Battery Temperature Sensor Circuit Range/Performance</t>
  </si>
  <si>
    <t>P0515</t>
  </si>
  <si>
    <t xml:space="preserve"> Battery Temperature Sensor Circuit</t>
  </si>
  <si>
    <t>P0516</t>
  </si>
  <si>
    <t xml:space="preserve"> Battery Temperature Sensor Circuit Low</t>
  </si>
  <si>
    <t>P0517</t>
  </si>
  <si>
    <t xml:space="preserve"> Battery Temperature Sensor Circuit High</t>
  </si>
  <si>
    <t>P0518</t>
  </si>
  <si>
    <t xml:space="preserve"> Idle Air Control Circuit Intermittent</t>
  </si>
  <si>
    <t>P0519</t>
  </si>
  <si>
    <t xml:space="preserve"> Idle Air Control System Performance</t>
  </si>
  <si>
    <t>P0520</t>
  </si>
  <si>
    <t xml:space="preserve"> Engine Oil Pressure Sensor/Switch Circuit</t>
  </si>
  <si>
    <t>P0521</t>
  </si>
  <si>
    <t xml:space="preserve"> Engine Oil Pressure Sensor/Switch Range/Performance</t>
  </si>
  <si>
    <t>P0522</t>
  </si>
  <si>
    <t xml:space="preserve"> Engine Oil Pressure Sensor/Switch Low Voltage</t>
  </si>
  <si>
    <t>P0523</t>
  </si>
  <si>
    <t xml:space="preserve"> Engine Oil Pressure Sensor/Switch High Voltage</t>
  </si>
  <si>
    <t>P0524</t>
  </si>
  <si>
    <t xml:space="preserve"> Engine Oil Pressure Too Low</t>
  </si>
  <si>
    <t>P0525</t>
  </si>
  <si>
    <t xml:space="preserve"> Cruise Control Servo Control Circuit Range/Performance</t>
  </si>
  <si>
    <t>P0526</t>
  </si>
  <si>
    <t xml:space="preserve"> Fan Speed Sensor Circuit</t>
  </si>
  <si>
    <t>P0527</t>
  </si>
  <si>
    <t xml:space="preserve"> Fan Speed Sensor Circuit Range/Performance</t>
  </si>
  <si>
    <t>P0528</t>
  </si>
  <si>
    <t xml:space="preserve"> Fan Speed Sensor Circuit No Signal</t>
  </si>
  <si>
    <t>P0529</t>
  </si>
  <si>
    <t xml:space="preserve"> Fan Speed Sensor Circuit Intermittent</t>
  </si>
  <si>
    <t>P0531</t>
  </si>
  <si>
    <t xml:space="preserve"> A/C Refrigerant Pressure Sensor "A" Circuit Range/Performance</t>
  </si>
  <si>
    <t>P0532</t>
  </si>
  <si>
    <t xml:space="preserve"> A/C Refrigerant Pressure Sensor "A" Circuit Low </t>
  </si>
  <si>
    <t>P0533</t>
  </si>
  <si>
    <t xml:space="preserve"> A/C Refrigerant Pressure Sensor "A" Circuit High </t>
  </si>
  <si>
    <t>P0534</t>
  </si>
  <si>
    <t xml:space="preserve"> Air Conditioner Refrigerant Charge Loss</t>
  </si>
  <si>
    <t>P0535</t>
  </si>
  <si>
    <t xml:space="preserve"> A/C Evaporator Temperature Sensor Circuit</t>
  </si>
  <si>
    <t>P0536</t>
  </si>
  <si>
    <t xml:space="preserve"> A/C Evaporator Temperature Sensor Circuit Range/Performance</t>
  </si>
  <si>
    <t>P0537</t>
  </si>
  <si>
    <t xml:space="preserve"> A/C Evaporator Temperature Sensor Circuit Low</t>
  </si>
  <si>
    <t>P0538</t>
  </si>
  <si>
    <t xml:space="preserve"> A/C Evaporator Temperature Sensor Circuit High</t>
  </si>
  <si>
    <t>P0539</t>
  </si>
  <si>
    <t xml:space="preserve"> A/C Evaporator Temperature Sensor Circuit Intermittent</t>
  </si>
  <si>
    <t>P0540</t>
  </si>
  <si>
    <t xml:space="preserve"> Intake Air Heater "A" Circuit</t>
  </si>
  <si>
    <t>P0541</t>
  </si>
  <si>
    <t xml:space="preserve"> Intake Air Heater "A" Circuit Low</t>
  </si>
  <si>
    <t>P0542</t>
  </si>
  <si>
    <t xml:space="preserve"> Intake Air Heater "A" Circuit High</t>
  </si>
  <si>
    <t>P0543</t>
  </si>
  <si>
    <t xml:space="preserve"> Intake Air Heater "A" Circuit Open</t>
  </si>
  <si>
    <t>P0545</t>
  </si>
  <si>
    <t xml:space="preserve"> Exhaust Gas Temperature Sensor Circuit Low</t>
  </si>
  <si>
    <t>P0546</t>
  </si>
  <si>
    <t xml:space="preserve"> Exhaust Gas Temperature Sensor Circuit High</t>
  </si>
  <si>
    <t>P0547</t>
  </si>
  <si>
    <t>P0548</t>
  </si>
  <si>
    <t>P0549</t>
  </si>
  <si>
    <t>P0550</t>
  </si>
  <si>
    <t xml:space="preserve"> Power Steering Pressure Sensor/Switch Circuit</t>
  </si>
  <si>
    <t>P0551</t>
  </si>
  <si>
    <t xml:space="preserve"> Power Steering Pressure Sensor/Switch Circuit Range/Performance</t>
  </si>
  <si>
    <t>P0552</t>
  </si>
  <si>
    <t xml:space="preserve"> Power Steering Pressure Sensor/Switch Circuit Low Input</t>
  </si>
  <si>
    <t>P0553</t>
  </si>
  <si>
    <t xml:space="preserve"> Power Steering Pressure Sensor/Switch Circuit High Input</t>
  </si>
  <si>
    <t>P0554</t>
  </si>
  <si>
    <t xml:space="preserve"> Power Steering Pressure Sensor/Switch Circuit Intermittent</t>
  </si>
  <si>
    <t>P0555</t>
  </si>
  <si>
    <t xml:space="preserve"> Brake Booster Pressure Sensor Circuit</t>
  </si>
  <si>
    <t>P0556</t>
  </si>
  <si>
    <t xml:space="preserve"> Brake Booster Pressure Sensor Circuit  Range/Performance</t>
  </si>
  <si>
    <t>P0557</t>
  </si>
  <si>
    <t xml:space="preserve"> Brake Booster Pressure Sensor Circuit Low Input</t>
  </si>
  <si>
    <t>P0558</t>
  </si>
  <si>
    <t xml:space="preserve"> Brake Booster Pressure Sensor Circuit High Input</t>
  </si>
  <si>
    <t>P0559</t>
  </si>
  <si>
    <t xml:space="preserve"> Brake Booster Pressure Sensor Circuit Intermittent</t>
  </si>
  <si>
    <t>P0561</t>
  </si>
  <si>
    <t xml:space="preserve"> System Voltage Unstable</t>
  </si>
  <si>
    <t>P0562</t>
  </si>
  <si>
    <t xml:space="preserve"> System Voltage Low</t>
  </si>
  <si>
    <t>P0563</t>
  </si>
  <si>
    <t xml:space="preserve"> System Voltage High</t>
  </si>
  <si>
    <t>P0565</t>
  </si>
  <si>
    <t xml:space="preserve"> Cruise Control On Signal</t>
  </si>
  <si>
    <t>P0566</t>
  </si>
  <si>
    <t xml:space="preserve"> Cruise Control Off Signal</t>
  </si>
  <si>
    <t>P0567</t>
  </si>
  <si>
    <t xml:space="preserve"> Cruise Control Resume Signal</t>
  </si>
  <si>
    <t>P0568</t>
  </si>
  <si>
    <t xml:space="preserve"> Cruise Control Set Signal</t>
  </si>
  <si>
    <t>P0569</t>
  </si>
  <si>
    <t xml:space="preserve"> Cruise Control Coast Signal</t>
  </si>
  <si>
    <t>P0570</t>
  </si>
  <si>
    <t xml:space="preserve"> Cruise Control Accelerate Signal</t>
  </si>
  <si>
    <t>P0572</t>
  </si>
  <si>
    <t xml:space="preserve"> Brake Switch "A" Circuit Low</t>
  </si>
  <si>
    <t>P0573</t>
  </si>
  <si>
    <t xml:space="preserve"> Brake Switch "A" Circuit High</t>
  </si>
  <si>
    <t>P0574</t>
  </si>
  <si>
    <t xml:space="preserve"> Cruise Control System - Vehicle Speed Too High</t>
  </si>
  <si>
    <t>P0576</t>
  </si>
  <si>
    <t xml:space="preserve"> Cruise Control Input Circuit Low</t>
  </si>
  <si>
    <t>P0577</t>
  </si>
  <si>
    <t xml:space="preserve"> Cruise Control Input Circuit High</t>
  </si>
  <si>
    <t>P0578</t>
  </si>
  <si>
    <t xml:space="preserve"> Cruise Control Multi-Function Input "A" Circuit Stuck</t>
  </si>
  <si>
    <t>P0579</t>
  </si>
  <si>
    <t xml:space="preserve"> Cruise Control Multi-Function Input "A" Circuit Range/Performance</t>
  </si>
  <si>
    <t>P0580</t>
  </si>
  <si>
    <t xml:space="preserve"> Cruise Control Multi-Function Input "A" Circuit Low</t>
  </si>
  <si>
    <t>P0581</t>
  </si>
  <si>
    <t xml:space="preserve"> Cruise Control Multi-Function Input "A" Circuit High</t>
  </si>
  <si>
    <t>P0582</t>
  </si>
  <si>
    <t xml:space="preserve"> Cruise Control Vacuum Control Circuit/Open</t>
  </si>
  <si>
    <t>P0583</t>
  </si>
  <si>
    <t xml:space="preserve"> Cruise Control Vacuum Control Circuit Low</t>
  </si>
  <si>
    <t>P0584</t>
  </si>
  <si>
    <t xml:space="preserve"> Cruise Control Vacuum Control Circuit High</t>
  </si>
  <si>
    <t>P0586</t>
  </si>
  <si>
    <t xml:space="preserve"> Cruise Control Vent Control Circuit/Open</t>
  </si>
  <si>
    <t>P0587</t>
  </si>
  <si>
    <t xml:space="preserve"> Cruise Control Vent Control Circuit Low</t>
  </si>
  <si>
    <t>P0588</t>
  </si>
  <si>
    <t xml:space="preserve"> Cruise Control Vent Control Circuit High</t>
  </si>
  <si>
    <t>P0589</t>
  </si>
  <si>
    <t xml:space="preserve"> Cruise Control Multi-Function Input "B" Circuit</t>
  </si>
  <si>
    <t>P0590</t>
  </si>
  <si>
    <t xml:space="preserve"> Cruise Control Multi-Function Input "B" Circuit Stuck</t>
  </si>
  <si>
    <t>P0591</t>
  </si>
  <si>
    <t xml:space="preserve"> Cruise Control Multi-Function Input "B" Circuit Range/Performance</t>
  </si>
  <si>
    <t>P0592</t>
  </si>
  <si>
    <t xml:space="preserve"> Cruise Control Multi-Function Input "B" Circuit Low</t>
  </si>
  <si>
    <t>P0593</t>
  </si>
  <si>
    <t xml:space="preserve"> Cruise Control Multi-Function Input "B" Circuit High</t>
  </si>
  <si>
    <t>P0594</t>
  </si>
  <si>
    <t xml:space="preserve"> Cruise Control Servo Control Circuit/Open</t>
  </si>
  <si>
    <t>P0595</t>
  </si>
  <si>
    <t xml:space="preserve"> Cruise Control Servo Control Circuit Low</t>
  </si>
  <si>
    <t>P0596</t>
  </si>
  <si>
    <t xml:space="preserve"> Cruise Control Servo Control Circuit High</t>
  </si>
  <si>
    <t>P0598</t>
  </si>
  <si>
    <t xml:space="preserve"> Thermostat Heater Control Circuit Low</t>
  </si>
  <si>
    <t>P0599</t>
  </si>
  <si>
    <t xml:space="preserve"> Thermostat Heater Control Circuit High</t>
  </si>
  <si>
    <t>P0600</t>
  </si>
  <si>
    <t xml:space="preserve"> Serial Communication Link</t>
  </si>
  <si>
    <t>P0601</t>
  </si>
  <si>
    <t xml:space="preserve"> Internal Control Module Memory Check Sum Error</t>
  </si>
  <si>
    <t>P0602</t>
  </si>
  <si>
    <t xml:space="preserve"> Control Module Programming Error</t>
  </si>
  <si>
    <t>P0607</t>
  </si>
  <si>
    <t xml:space="preserve"> Control Module Performance</t>
  </si>
  <si>
    <t>P0608</t>
  </si>
  <si>
    <t xml:space="preserve"> Control Module VSS Output "A" </t>
  </si>
  <si>
    <t>P0609</t>
  </si>
  <si>
    <t xml:space="preserve"> Control Module VSS Output "B" </t>
  </si>
  <si>
    <t>P060A</t>
  </si>
  <si>
    <t xml:space="preserve"> Internal Control Module Monitoring Processor Performance</t>
  </si>
  <si>
    <t>P060B</t>
  </si>
  <si>
    <t xml:space="preserve"> Internal Control Module A/D Processing Performance</t>
  </si>
  <si>
    <t>P060C</t>
  </si>
  <si>
    <t xml:space="preserve"> Internal Control Module Main Processor Performance</t>
  </si>
  <si>
    <t>P060D</t>
  </si>
  <si>
    <t xml:space="preserve"> Internal Control Module Accelerator Pedal Position Performance</t>
  </si>
  <si>
    <t>P060E</t>
  </si>
  <si>
    <t xml:space="preserve"> Internal Control Module Throttle Position Performance</t>
  </si>
  <si>
    <t>P060F</t>
  </si>
  <si>
    <t xml:space="preserve"> Internal Control Module Coolant Temperature Performance</t>
  </si>
  <si>
    <t>P0610</t>
  </si>
  <si>
    <t xml:space="preserve"> Control Module Vehicle Options Error</t>
  </si>
  <si>
    <t>P0612</t>
  </si>
  <si>
    <t xml:space="preserve"> Fuel Injector Control Module Relay Control</t>
  </si>
  <si>
    <t>P0614</t>
  </si>
  <si>
    <t xml:space="preserve"> ECM / TCM Incompatible</t>
  </si>
  <si>
    <t>P0615</t>
  </si>
  <si>
    <t xml:space="preserve"> Starter Relay Circuit</t>
  </si>
  <si>
    <t>P0616</t>
  </si>
  <si>
    <t xml:space="preserve"> Starter Relay Circuit Low</t>
  </si>
  <si>
    <t>P0617</t>
  </si>
  <si>
    <t xml:space="preserve"> Starter Relay Circuit High</t>
  </si>
  <si>
    <t>P0618</t>
  </si>
  <si>
    <t xml:space="preserve"> Alternative Fuel Control Module KAM Error</t>
  </si>
  <si>
    <t>P0619</t>
  </si>
  <si>
    <t xml:space="preserve"> Alternative Fuel Control Module RAM/ROM Error</t>
  </si>
  <si>
    <t>P061A</t>
  </si>
  <si>
    <t xml:space="preserve"> Internal Control Module Torque Performance</t>
  </si>
  <si>
    <t>P061B</t>
  </si>
  <si>
    <t xml:space="preserve"> Internal Control Module Torque Calculation Performance</t>
  </si>
  <si>
    <t>P061C</t>
  </si>
  <si>
    <t xml:space="preserve"> Internal Control Module Engine RPM Performance</t>
  </si>
  <si>
    <t>P061D</t>
  </si>
  <si>
    <t xml:space="preserve"> Internal Control Module Engine Air Mass Performance</t>
  </si>
  <si>
    <t>P061E</t>
  </si>
  <si>
    <t xml:space="preserve"> Internal Control Module Brake Signal Performance</t>
  </si>
  <si>
    <t>P061F</t>
  </si>
  <si>
    <t xml:space="preserve"> Internal Control Module Throttle Actuator Controller Performance</t>
  </si>
  <si>
    <t>P0620</t>
  </si>
  <si>
    <t xml:space="preserve"> Generator Control Circuit</t>
  </si>
  <si>
    <t>P0621</t>
  </si>
  <si>
    <t xml:space="preserve"> Generator Lamp/L Terminal Circuit</t>
  </si>
  <si>
    <t>P0622</t>
  </si>
  <si>
    <t xml:space="preserve"> Generator Field/F Terminal Circuit</t>
  </si>
  <si>
    <t>P0623</t>
  </si>
  <si>
    <t xml:space="preserve"> Generator Lamp Control Circuit</t>
  </si>
  <si>
    <t>P0624</t>
  </si>
  <si>
    <t xml:space="preserve"> Fuel Cap Lamp Control Circuit</t>
  </si>
  <si>
    <t>P0625</t>
  </si>
  <si>
    <t xml:space="preserve"> Generator Field/F Terminal Circuit Low</t>
  </si>
  <si>
    <t>P0626</t>
  </si>
  <si>
    <t xml:space="preserve"> Generator Field/F Terminal Circuit High</t>
  </si>
  <si>
    <t>P0628</t>
  </si>
  <si>
    <t xml:space="preserve"> Fuel Pump "A" Control Circuit Low</t>
  </si>
  <si>
    <t>P0629</t>
  </si>
  <si>
    <t xml:space="preserve"> Fuel Pump "A" Control Circuit High</t>
  </si>
  <si>
    <t>P062A</t>
  </si>
  <si>
    <t xml:space="preserve"> Fuel Pump "A" Control Circuit Range/Performance</t>
  </si>
  <si>
    <t>P062B</t>
  </si>
  <si>
    <t xml:space="preserve"> Internal Control Module Fuel Injector Control Performance</t>
  </si>
  <si>
    <t>P062C</t>
  </si>
  <si>
    <t xml:space="preserve"> Internal Control Module Vehicle Speed Performance</t>
  </si>
  <si>
    <t>P062D</t>
  </si>
  <si>
    <t xml:space="preserve"> Fuel Injector Driver Circuit Performance Bank 1</t>
  </si>
  <si>
    <t>P062E</t>
  </si>
  <si>
    <t xml:space="preserve"> Fuel Injector Driver Circuit Performance Bank 2</t>
  </si>
  <si>
    <t>P062F</t>
  </si>
  <si>
    <t xml:space="preserve"> Internal Control Module EEPROM Error</t>
  </si>
  <si>
    <t>P0630</t>
  </si>
  <si>
    <t xml:space="preserve"> VIN Not Programmed or Incompatible – ECM/PCM</t>
  </si>
  <si>
    <t>P0631</t>
  </si>
  <si>
    <t xml:space="preserve"> VIN Not Programmed or Incompatible – TCM</t>
  </si>
  <si>
    <t>P0632</t>
  </si>
  <si>
    <t xml:space="preserve"> Odometer Not Programmed – ECM/PCM</t>
  </si>
  <si>
    <t>P0633</t>
  </si>
  <si>
    <t xml:space="preserve"> Immobilizer Key Not Programmed – ECM/PCM </t>
  </si>
  <si>
    <t>P0634</t>
  </si>
  <si>
    <t xml:space="preserve"> PCM/ECM/TCM Internal Temperature Too High</t>
  </si>
  <si>
    <t>P0635</t>
  </si>
  <si>
    <t xml:space="preserve"> Power Steering Control Circuit</t>
  </si>
  <si>
    <t>P0636</t>
  </si>
  <si>
    <t xml:space="preserve"> Power Steering Control Circuit Low</t>
  </si>
  <si>
    <t>P0637</t>
  </si>
  <si>
    <t xml:space="preserve"> Power Steering Control Circuit High</t>
  </si>
  <si>
    <t>P0639</t>
  </si>
  <si>
    <t>P0640</t>
  </si>
  <si>
    <t xml:space="preserve"> Intake Air Heater Control Circuit</t>
  </si>
  <si>
    <t>P0642</t>
  </si>
  <si>
    <t xml:space="preserve"> Sensor Reference Voltage "A" Circuit Low</t>
  </si>
  <si>
    <t>P0643</t>
  </si>
  <si>
    <t xml:space="preserve"> Sensor Reference Voltage "A" Circuit High</t>
  </si>
  <si>
    <t>P0644</t>
  </si>
  <si>
    <t xml:space="preserve"> Driver Display Serial Communication Circuit</t>
  </si>
  <si>
    <t>P0646</t>
  </si>
  <si>
    <t xml:space="preserve"> A/C Clutch Relay Control Circuit Low</t>
  </si>
  <si>
    <t>P0647</t>
  </si>
  <si>
    <t xml:space="preserve"> A/C Clutch Relay Control Circuit High</t>
  </si>
  <si>
    <t>P0648</t>
  </si>
  <si>
    <t xml:space="preserve"> Immobilizer Lamp Control Circuit </t>
  </si>
  <si>
    <t>P0649</t>
  </si>
  <si>
    <t xml:space="preserve"> Speed Control Lamp Control Circuit</t>
  </si>
  <si>
    <t>P0652</t>
  </si>
  <si>
    <t xml:space="preserve"> Sensor Reference Voltage "B" Circuit Low</t>
  </si>
  <si>
    <t>P0653</t>
  </si>
  <si>
    <t xml:space="preserve"> Sensor Reference Voltage "B" Circuit High</t>
  </si>
  <si>
    <t>P0654</t>
  </si>
  <si>
    <t xml:space="preserve"> Engine RPM Output Circuit </t>
  </si>
  <si>
    <t>P0656</t>
  </si>
  <si>
    <t xml:space="preserve"> Fuel Level Output Circuit </t>
  </si>
  <si>
    <t>P0657</t>
  </si>
  <si>
    <t xml:space="preserve"> Actuator Supply Voltage "A" Circuit/Open</t>
  </si>
  <si>
    <t>P0658</t>
  </si>
  <si>
    <t xml:space="preserve"> Actuator Supply Voltage "A" Circuit Low</t>
  </si>
  <si>
    <t>P0659</t>
  </si>
  <si>
    <t xml:space="preserve"> Actuator Supply Voltage "A" Circuit High</t>
  </si>
  <si>
    <t>P0660</t>
  </si>
  <si>
    <t xml:space="preserve"> Intake Manifold Tuning Valve Control Circuit/Open</t>
  </si>
  <si>
    <t>P0661</t>
  </si>
  <si>
    <t xml:space="preserve"> Intake Manifold Tuning Valve Control Circuit Low</t>
  </si>
  <si>
    <t>P0662</t>
  </si>
  <si>
    <t xml:space="preserve"> Intake Manifold Tuning Valve Control Circuit High</t>
  </si>
  <si>
    <t>P0663</t>
  </si>
  <si>
    <t>P0664</t>
  </si>
  <si>
    <t>P0665</t>
  </si>
  <si>
    <t>P0666</t>
  </si>
  <si>
    <t xml:space="preserve"> PCM/ECM/TCM Internal Temperature Sensor Circuit</t>
  </si>
  <si>
    <t>P0667</t>
  </si>
  <si>
    <t xml:space="preserve"> PCM/ECM/TCM Internal Temperature Sensor Range/Performance</t>
  </si>
  <si>
    <t>P0668</t>
  </si>
  <si>
    <t xml:space="preserve"> PCM/ECM/TCM Internal Temperature Sensor Circuit Low</t>
  </si>
  <si>
    <t>P0669</t>
  </si>
  <si>
    <t xml:space="preserve"> PCM/ECM/TCM Internal Temperature Sensor Circuit High</t>
  </si>
  <si>
    <t>P0670</t>
  </si>
  <si>
    <t xml:space="preserve"> Glow Plug Control Module Control Circuit / Open</t>
  </si>
  <si>
    <t>P0671</t>
  </si>
  <si>
    <t xml:space="preserve"> Cylinder 1 Glow Plug Circuit</t>
  </si>
  <si>
    <t>P0672</t>
  </si>
  <si>
    <t xml:space="preserve"> Cylinder 2 Glow Plug Circuit</t>
  </si>
  <si>
    <t>P0673</t>
  </si>
  <si>
    <t xml:space="preserve"> Cylinder 3 Glow Plug Circuit</t>
  </si>
  <si>
    <t>P0674</t>
  </si>
  <si>
    <t xml:space="preserve"> Cylinder 4 Glow Plug Circuit</t>
  </si>
  <si>
    <t>P0675</t>
  </si>
  <si>
    <t xml:space="preserve"> Cylinder 5 Glow Plug Circuit</t>
  </si>
  <si>
    <t>P0676</t>
  </si>
  <si>
    <t xml:space="preserve"> Cylinder 6 Glow Plug Circuit</t>
  </si>
  <si>
    <t>P0677</t>
  </si>
  <si>
    <t xml:space="preserve"> Cylinder 7 Glow Plug Circuit</t>
  </si>
  <si>
    <t>P0678</t>
  </si>
  <si>
    <t xml:space="preserve"> Cylinder 8 Glow Plug Circuit</t>
  </si>
  <si>
    <t>P0679</t>
  </si>
  <si>
    <t xml:space="preserve"> Cylinder 9 Glow Plug Circuit</t>
  </si>
  <si>
    <t>P0680</t>
  </si>
  <si>
    <t xml:space="preserve"> Cylinder 10 Glow Plug Circuit</t>
  </si>
  <si>
    <t>P0681</t>
  </si>
  <si>
    <t xml:space="preserve"> Cylinder 11 Glow Plug Circuit</t>
  </si>
  <si>
    <t>P0682</t>
  </si>
  <si>
    <t xml:space="preserve"> Cylinder 12 Glow Plug Circuit</t>
  </si>
  <si>
    <t>P0683</t>
  </si>
  <si>
    <t xml:space="preserve"> Glow Plug Control Module to PCM Communication Circuit</t>
  </si>
  <si>
    <t>P0684</t>
  </si>
  <si>
    <t xml:space="preserve"> Glow Plug Control Module to PCM Communication Circuit Range/Performance</t>
  </si>
  <si>
    <t>P0686</t>
  </si>
  <si>
    <t xml:space="preserve"> ECM/PCM Power Relay Control Circuit Low</t>
  </si>
  <si>
    <t>P0687</t>
  </si>
  <si>
    <t xml:space="preserve"> ECM/PCM Power Relay Control Circuit High</t>
  </si>
  <si>
    <t>P0688</t>
  </si>
  <si>
    <t xml:space="preserve"> ECM/PCM Power Relay Sense Circuit /Open</t>
  </si>
  <si>
    <t>P0689</t>
  </si>
  <si>
    <t xml:space="preserve"> ECM/PCM Power Relay Sense Circuit Low</t>
  </si>
  <si>
    <t>P0690</t>
  </si>
  <si>
    <t xml:space="preserve"> ECM/PCM Power Relay Sense Circuit High</t>
  </si>
  <si>
    <t>P0691</t>
  </si>
  <si>
    <t xml:space="preserve"> Fan 1 Control Circuit Low</t>
  </si>
  <si>
    <t>P0692</t>
  </si>
  <si>
    <t xml:space="preserve"> Fan 1 Control Circuit High</t>
  </si>
  <si>
    <t>P0693</t>
  </si>
  <si>
    <t xml:space="preserve"> Fan 2 Control Circuit Low</t>
  </si>
  <si>
    <t>P0694</t>
  </si>
  <si>
    <t xml:space="preserve"> Fan 2 Control Circuit High</t>
  </si>
  <si>
    <t>P0695</t>
  </si>
  <si>
    <t xml:space="preserve"> Fan 3 Control Circuit Low</t>
  </si>
  <si>
    <t>P0696</t>
  </si>
  <si>
    <t xml:space="preserve"> Fan 3 Control Circuit High</t>
  </si>
  <si>
    <t>P0698</t>
  </si>
  <si>
    <t xml:space="preserve"> Sensor Reference Voltage "C" Circuit Low</t>
  </si>
  <si>
    <t>P0699</t>
  </si>
  <si>
    <t xml:space="preserve"> Sensor Reference Voltage "C" Circuit High</t>
  </si>
  <si>
    <t>P0700</t>
  </si>
  <si>
    <t xml:space="preserve"> Transmission Control System (MIL Request)</t>
  </si>
  <si>
    <t>P0702</t>
  </si>
  <si>
    <t xml:space="preserve"> Transmission Control System Electrical</t>
  </si>
  <si>
    <t>P0704</t>
  </si>
  <si>
    <t xml:space="preserve"> Clutch Switch Input Circuit Malfunction</t>
  </si>
  <si>
    <t>P0706</t>
  </si>
  <si>
    <t xml:space="preserve"> Transmission Range Sensor "A" Circuit Range/Performance</t>
  </si>
  <si>
    <t>P0707</t>
  </si>
  <si>
    <t xml:space="preserve"> Transmission Range Sensor "A" Circuit Low </t>
  </si>
  <si>
    <t>P0708</t>
  </si>
  <si>
    <t xml:space="preserve"> Transmission Range Sensor "A" Circuit High</t>
  </si>
  <si>
    <t>P0709</t>
  </si>
  <si>
    <t xml:space="preserve"> Transmission Range Sensor "A" Circuit Intermittent</t>
  </si>
  <si>
    <t>P0711</t>
  </si>
  <si>
    <t xml:space="preserve"> Transmission Fluid Temperature Sensor "A" Circuit Range/Performance </t>
  </si>
  <si>
    <t>P0712</t>
  </si>
  <si>
    <t xml:space="preserve"> Transmission Fluid Temperature Sensor "A" Circuit Low </t>
  </si>
  <si>
    <t>P0713</t>
  </si>
  <si>
    <t xml:space="preserve"> Transmission Fluid Temperature Sensor "A" Circuit High </t>
  </si>
  <si>
    <t>P0714</t>
  </si>
  <si>
    <t xml:space="preserve"> Transmission Fluid Temperature Sensor "A" Circuit Intermittent</t>
  </si>
  <si>
    <t>P0716</t>
  </si>
  <si>
    <t xml:space="preserve"> Input/Turbine Speed Sensor "A" Circuit Range/Performance</t>
  </si>
  <si>
    <t>P0717</t>
  </si>
  <si>
    <t xml:space="preserve"> Input/Turbine Speed Sensor "A" Circuit No Signal</t>
  </si>
  <si>
    <t>P0718</t>
  </si>
  <si>
    <t xml:space="preserve"> Input/Turbine Speed Sensor "A" Circuit Intermittent</t>
  </si>
  <si>
    <t>P0719</t>
  </si>
  <si>
    <t xml:space="preserve"> Brake Switch "B" Circuit Low</t>
  </si>
  <si>
    <t>P0721</t>
  </si>
  <si>
    <t xml:space="preserve"> Output Speed Sensor Circuit Range/Performance</t>
  </si>
  <si>
    <t>P0722</t>
  </si>
  <si>
    <t xml:space="preserve"> Output Speed Sensor Circuit No Signal</t>
  </si>
  <si>
    <t>P0723</t>
  </si>
  <si>
    <t xml:space="preserve"> Output Speed Sensor Circuit Intermittent</t>
  </si>
  <si>
    <t>P0724</t>
  </si>
  <si>
    <t xml:space="preserve"> Brake Switch "B" Circuit High</t>
  </si>
  <si>
    <t>P0726</t>
  </si>
  <si>
    <t xml:space="preserve"> Engine Speed Input Circuit Range/Performance</t>
  </si>
  <si>
    <t>P0727</t>
  </si>
  <si>
    <t xml:space="preserve"> Engine Speed Input Circuit No Signal</t>
  </si>
  <si>
    <t>P0728</t>
  </si>
  <si>
    <t xml:space="preserve"> Engine Speed Input Circuit Intermittent</t>
  </si>
  <si>
    <t>P0729</t>
  </si>
  <si>
    <t xml:space="preserve"> Gear 6 Incorrect Ratio</t>
  </si>
  <si>
    <t>P0730</t>
  </si>
  <si>
    <t xml:space="preserve"> Incorrect Gear Ratio</t>
  </si>
  <si>
    <t>P0731</t>
  </si>
  <si>
    <t xml:space="preserve"> Gear 1 Incorrect Ratio</t>
  </si>
  <si>
    <t>P0732</t>
  </si>
  <si>
    <t xml:space="preserve"> Gear 2 Incorrect Ratio</t>
  </si>
  <si>
    <t>P0733</t>
  </si>
  <si>
    <t xml:space="preserve"> Gear 3 Incorrect Ratio</t>
  </si>
  <si>
    <t>P0734</t>
  </si>
  <si>
    <t xml:space="preserve"> Gear 4 Incorrect Ratio</t>
  </si>
  <si>
    <t>P0735</t>
  </si>
  <si>
    <t xml:space="preserve"> Gear 5 Incorrect Ratio</t>
  </si>
  <si>
    <t>P0736</t>
  </si>
  <si>
    <t xml:space="preserve"> Reverse Incorrect Ratio</t>
  </si>
  <si>
    <t>P0737</t>
  </si>
  <si>
    <t xml:space="preserve"> TCM Engine Speed Output Circuit</t>
  </si>
  <si>
    <t>P0738</t>
  </si>
  <si>
    <t xml:space="preserve"> TCM Engine Speed Output Circuit Low</t>
  </si>
  <si>
    <t>P0739</t>
  </si>
  <si>
    <t xml:space="preserve"> TCM Engine Speed Output Circuit High</t>
  </si>
  <si>
    <t>P0741</t>
  </si>
  <si>
    <t xml:space="preserve"> Torque Converter Clutch Circuit Performance or Stuck Off</t>
  </si>
  <si>
    <t>P0742</t>
  </si>
  <si>
    <t xml:space="preserve"> Torque Converter Clutch Circuit Stuck On</t>
  </si>
  <si>
    <t>P0744</t>
  </si>
  <si>
    <t xml:space="preserve"> Torque Converter Clutch Circuit Intermittent</t>
  </si>
  <si>
    <t>P0745</t>
  </si>
  <si>
    <t xml:space="preserve"> Pressure Control Solenoid "A" </t>
  </si>
  <si>
    <t>P0746</t>
  </si>
  <si>
    <t xml:space="preserve"> Pressure Control Solenoid "A" Performance or Stuck Off</t>
  </si>
  <si>
    <t>P0747</t>
  </si>
  <si>
    <t xml:space="preserve"> Pressure Control Solenoid "A" Stuck On</t>
  </si>
  <si>
    <t>P0749</t>
  </si>
  <si>
    <t xml:space="preserve"> Pressure Control Solenoid "A" Intermittent</t>
  </si>
  <si>
    <t>P0751</t>
  </si>
  <si>
    <t xml:space="preserve"> Shift Solenoid "A" Performance or Stuck Off</t>
  </si>
  <si>
    <t>P0752</t>
  </si>
  <si>
    <t xml:space="preserve"> Shift Solenoid "A" Stuck On</t>
  </si>
  <si>
    <t>P0754</t>
  </si>
  <si>
    <t xml:space="preserve"> Shift Solenoid "A" Intermittent</t>
  </si>
  <si>
    <t>P0756</t>
  </si>
  <si>
    <t xml:space="preserve"> Shift Solenoid "B" Performance or Stuck Off</t>
  </si>
  <si>
    <t>P0757</t>
  </si>
  <si>
    <t xml:space="preserve"> Shift Solenoid "B" Stuck On</t>
  </si>
  <si>
    <t>P0759</t>
  </si>
  <si>
    <t xml:space="preserve"> Shift Solenoid "B" Intermittent</t>
  </si>
  <si>
    <t>P075B</t>
  </si>
  <si>
    <t xml:space="preserve"> Shift Solenoid "G" Performance or Stuck Off</t>
  </si>
  <si>
    <t>P075C</t>
  </si>
  <si>
    <t xml:space="preserve"> Shift Solenoid "G" Stuck On</t>
  </si>
  <si>
    <t>P075E</t>
  </si>
  <si>
    <t xml:space="preserve"> Shift Solenoid "G" Intermittent</t>
  </si>
  <si>
    <t>P0761</t>
  </si>
  <si>
    <t xml:space="preserve"> Shift Solenoid "C" Performance or Stuck Off</t>
  </si>
  <si>
    <t>P0762</t>
  </si>
  <si>
    <t xml:space="preserve"> Shift Solenoid "C" Stuck On</t>
  </si>
  <si>
    <t>P0764</t>
  </si>
  <si>
    <t xml:space="preserve"> Shift Solenoid "C" Intermittent</t>
  </si>
  <si>
    <t>P0766</t>
  </si>
  <si>
    <t xml:space="preserve"> Shift Solenoid "D" Performance or Stuck Off</t>
  </si>
  <si>
    <t>P0767</t>
  </si>
  <si>
    <t xml:space="preserve"> Shift Solenoid "D" Stuck On</t>
  </si>
  <si>
    <t>P0769</t>
  </si>
  <si>
    <t xml:space="preserve"> Shift Solenoid "D" Intermittent</t>
  </si>
  <si>
    <t>P076B</t>
  </si>
  <si>
    <t xml:space="preserve"> Shift Solenoid "H" Performance or Stuck Off</t>
  </si>
  <si>
    <t>P076C</t>
  </si>
  <si>
    <t xml:space="preserve"> Shift Solenoid "H" Stuck On</t>
  </si>
  <si>
    <t>P076E</t>
  </si>
  <si>
    <t xml:space="preserve"> Shift Solenoid "H" Intermittent</t>
  </si>
  <si>
    <t>P0771</t>
  </si>
  <si>
    <t xml:space="preserve"> Shift Solenoid "E" Performance or Stuck Off</t>
  </si>
  <si>
    <t>P0772</t>
  </si>
  <si>
    <t xml:space="preserve"> Shift Solenoid "E" Stuck On</t>
  </si>
  <si>
    <t>P0774</t>
  </si>
  <si>
    <t xml:space="preserve"> Shift Solenoid "E" Intermittent</t>
  </si>
  <si>
    <t>P0775</t>
  </si>
  <si>
    <t xml:space="preserve"> Pressure Control Solenoid "B"</t>
  </si>
  <si>
    <t>P0776</t>
  </si>
  <si>
    <t xml:space="preserve"> Pressure Control Solenoid "B" Performance or Stuck off</t>
  </si>
  <si>
    <t>P0777</t>
  </si>
  <si>
    <t xml:space="preserve"> Pressure Control Solenoid "B" Stuck On</t>
  </si>
  <si>
    <t>P0778</t>
  </si>
  <si>
    <t xml:space="preserve"> Pressure Control Solenoid "B" Electrical</t>
  </si>
  <si>
    <t>P0779</t>
  </si>
  <si>
    <t xml:space="preserve"> Pressure Control Solenoid "B" Intermittent</t>
  </si>
  <si>
    <t>P0781</t>
  </si>
  <si>
    <t xml:space="preserve"> 1-2 Shift</t>
  </si>
  <si>
    <t>P0782</t>
  </si>
  <si>
    <t xml:space="preserve"> 2-3 Shift </t>
  </si>
  <si>
    <t>P0783</t>
  </si>
  <si>
    <t xml:space="preserve"> 3-4 Shift </t>
  </si>
  <si>
    <t>P0784</t>
  </si>
  <si>
    <t xml:space="preserve"> 4-5 Shift </t>
  </si>
  <si>
    <t>P0785</t>
  </si>
  <si>
    <t xml:space="preserve"> Shift/Timing Solenoid </t>
  </si>
  <si>
    <t>P0786</t>
  </si>
  <si>
    <t xml:space="preserve"> Shift/Timing Solenoid Range/Performance</t>
  </si>
  <si>
    <t>P0787</t>
  </si>
  <si>
    <t xml:space="preserve"> Shift/Timing Solenoid Low</t>
  </si>
  <si>
    <t>P0788</t>
  </si>
  <si>
    <t xml:space="preserve"> Shift/Timing Solenoid High</t>
  </si>
  <si>
    <t>P0789</t>
  </si>
  <si>
    <t xml:space="preserve"> Shift/Timing Solenoid Intermittent</t>
  </si>
  <si>
    <t>P0790</t>
  </si>
  <si>
    <t xml:space="preserve"> Normal/Performance Switch Circuit</t>
  </si>
  <si>
    <t>P0791</t>
  </si>
  <si>
    <t xml:space="preserve"> Intermediate Shaft Speed Sensor "A" Circuit</t>
  </si>
  <si>
    <t>P0792</t>
  </si>
  <si>
    <t xml:space="preserve"> Intermediate Shaft Speed Sensor "A" Circuit Range/Performance</t>
  </si>
  <si>
    <t>P0793</t>
  </si>
  <si>
    <t xml:space="preserve"> Intermediate Shaft Speed Sensor "A" Circuit No Signal</t>
  </si>
  <si>
    <t>P0794</t>
  </si>
  <si>
    <t xml:space="preserve"> Intermediate Shaft Speed Sensor "A" Circuit Intermittent</t>
  </si>
  <si>
    <t>P0795</t>
  </si>
  <si>
    <t xml:space="preserve"> Pressure Control Solenoid "C"</t>
  </si>
  <si>
    <t>P0796</t>
  </si>
  <si>
    <t xml:space="preserve"> Pressure Control Solenoid "C" Performance or Stuck off</t>
  </si>
  <si>
    <t>P0797</t>
  </si>
  <si>
    <t xml:space="preserve"> Pressure Control Solenoid "C" Stuck On</t>
  </si>
  <si>
    <t>P0798</t>
  </si>
  <si>
    <t xml:space="preserve"> Pressure Control Solenoid "C" Electrical</t>
  </si>
  <si>
    <t>P0799</t>
  </si>
  <si>
    <t xml:space="preserve"> Pressure Control Solenoid "C" Intermittent</t>
  </si>
  <si>
    <t>P0800</t>
  </si>
  <si>
    <t xml:space="preserve"> Transfer Case Control System (MIL Request)</t>
  </si>
  <si>
    <t>P0801</t>
  </si>
  <si>
    <t xml:space="preserve"> Reverse Inhibit Control Circuit </t>
  </si>
  <si>
    <t>P0802</t>
  </si>
  <si>
    <t xml:space="preserve"> Transmission Control System MIL Request Circuit/Open</t>
  </si>
  <si>
    <t>P0803</t>
  </si>
  <si>
    <t xml:space="preserve"> Upshift/Skip Shift Solenoid Control Circuit </t>
  </si>
  <si>
    <t>P0804</t>
  </si>
  <si>
    <t xml:space="preserve"> Upshift/Skip Shift Lamp Control Circuit </t>
  </si>
  <si>
    <t>P0806</t>
  </si>
  <si>
    <t xml:space="preserve"> Clutch Position Sensor Circuit Range/Performance</t>
  </si>
  <si>
    <t>P0807</t>
  </si>
  <si>
    <t xml:space="preserve"> Clutch Position Sensor Circuit Low</t>
  </si>
  <si>
    <t>P0808</t>
  </si>
  <si>
    <t xml:space="preserve"> Clutch Position Sensor Circuit High</t>
  </si>
  <si>
    <t>P0809</t>
  </si>
  <si>
    <t xml:space="preserve"> Clutch Position Sensor Circuit Intermittent</t>
  </si>
  <si>
    <t>P080A</t>
  </si>
  <si>
    <t xml:space="preserve"> Clutch Position Not Learned</t>
  </si>
  <si>
    <t>P080B</t>
  </si>
  <si>
    <t xml:space="preserve"> Upshift/Skip Shift Solenoid Control Circuit Range/Performance</t>
  </si>
  <si>
    <t>P080C</t>
  </si>
  <si>
    <t xml:space="preserve"> Upshift/Skip Shift Solenoid Control Circuit Low</t>
  </si>
  <si>
    <t>P080D</t>
  </si>
  <si>
    <t xml:space="preserve"> Upshift/Skip Shift Solenoid Control Circuit High</t>
  </si>
  <si>
    <t>P0811</t>
  </si>
  <si>
    <t xml:space="preserve"> Excessive Clutch "A" Slippage</t>
  </si>
  <si>
    <t>P0813</t>
  </si>
  <si>
    <t xml:space="preserve"> Reverse Output Circuit</t>
  </si>
  <si>
    <t>P0814</t>
  </si>
  <si>
    <t xml:space="preserve"> Transmission Range Display Circuit</t>
  </si>
  <si>
    <t>P0815</t>
  </si>
  <si>
    <t xml:space="preserve"> Upshift Switch Circuit</t>
  </si>
  <si>
    <t>P0816</t>
  </si>
  <si>
    <t xml:space="preserve"> Downshift Switch Circuit</t>
  </si>
  <si>
    <t>P0817</t>
  </si>
  <si>
    <t xml:space="preserve"> Starter Disable Circuit/Open</t>
  </si>
  <si>
    <t>P0818</t>
  </si>
  <si>
    <t xml:space="preserve"> Driveline Disconnect Switch Input Circuit</t>
  </si>
  <si>
    <t>P0819</t>
  </si>
  <si>
    <t xml:space="preserve"> Up and Down Shift Switch to Transmission Range Correlation</t>
  </si>
  <si>
    <t>P081A</t>
  </si>
  <si>
    <t xml:space="preserve"> Starter Disable Circuit Low</t>
  </si>
  <si>
    <t>P081B</t>
  </si>
  <si>
    <t xml:space="preserve"> Starter Disable Circuit High</t>
  </si>
  <si>
    <t>P081C</t>
  </si>
  <si>
    <t xml:space="preserve"> Park Input Circuit</t>
  </si>
  <si>
    <t>P081D</t>
  </si>
  <si>
    <t xml:space="preserve"> Neutral Input Circuit</t>
  </si>
  <si>
    <t>P081E</t>
  </si>
  <si>
    <t xml:space="preserve"> Excessive Clutch "B" Slippage</t>
  </si>
  <si>
    <t>P0821</t>
  </si>
  <si>
    <t xml:space="preserve"> Gear Lever X Position Circuit</t>
  </si>
  <si>
    <t>P0822</t>
  </si>
  <si>
    <t xml:space="preserve"> Gear Lever Y Position Circuit</t>
  </si>
  <si>
    <t>P0823</t>
  </si>
  <si>
    <t xml:space="preserve"> Gear Lever X Position Circuit Intermittent</t>
  </si>
  <si>
    <t>P0824</t>
  </si>
  <si>
    <t xml:space="preserve"> Gear Lever Y Position Circuit Intermittent</t>
  </si>
  <si>
    <t>P0825</t>
  </si>
  <si>
    <t xml:space="preserve"> Gear Lever Push-Pull Switch (Shift Anticipate)</t>
  </si>
  <si>
    <t>P0827</t>
  </si>
  <si>
    <t xml:space="preserve"> Up and Down Shift Switch Circuit Low</t>
  </si>
  <si>
    <t>P0828</t>
  </si>
  <si>
    <t xml:space="preserve"> Up and Down Shift Switch Circuit High</t>
  </si>
  <si>
    <t>P0829</t>
  </si>
  <si>
    <t xml:space="preserve"> 5-6 Shift</t>
  </si>
  <si>
    <t>P0831</t>
  </si>
  <si>
    <t xml:space="preserve"> Clutch Pedal Switch "A" Circuit Low</t>
  </si>
  <si>
    <t>P0832</t>
  </si>
  <si>
    <t xml:space="preserve"> Clutch Pedal Switch "A" Circuit High</t>
  </si>
  <si>
    <t>P0833</t>
  </si>
  <si>
    <t xml:space="preserve"> Clutch Pedal Switch "B" Circuit</t>
  </si>
  <si>
    <t>P0834</t>
  </si>
  <si>
    <t xml:space="preserve"> Clutch Pedal Switch "B" Circuit Low</t>
  </si>
  <si>
    <t>P0835</t>
  </si>
  <si>
    <t xml:space="preserve"> Clutch Pedal Switch "B" Circuit High</t>
  </si>
  <si>
    <t>P0836</t>
  </si>
  <si>
    <t xml:space="preserve"> Four Wheel Drive (4WD) Switch Circuit</t>
  </si>
  <si>
    <t>P0837</t>
  </si>
  <si>
    <t xml:space="preserve"> Four Wheel Drive (4WD) Switch Circuit Range/Performance</t>
  </si>
  <si>
    <t>P0838</t>
  </si>
  <si>
    <t xml:space="preserve"> Four Wheel Drive (4WD) Switch Circuit Low</t>
  </si>
  <si>
    <t>P0839</t>
  </si>
  <si>
    <t xml:space="preserve"> Four Wheel Drive (4WD) Switch Circuit High</t>
  </si>
  <si>
    <t>P083A</t>
  </si>
  <si>
    <t xml:space="preserve"> Transmission Fluid Pressure Sensor/Switch "G" Circuit</t>
  </si>
  <si>
    <t>P083B</t>
  </si>
  <si>
    <t xml:space="preserve"> Transmission Fluid Pressure Sensor/Switch "G" Circuit Range/Performance</t>
  </si>
  <si>
    <t>P083C</t>
  </si>
  <si>
    <t xml:space="preserve"> Transmission Fluid Pressure Sensor/Switch "G" Circuit Low</t>
  </si>
  <si>
    <t>P083D</t>
  </si>
  <si>
    <t xml:space="preserve"> Transmission Fluid Pressure Sensor/Switch "G" Circuit High</t>
  </si>
  <si>
    <t>P083E</t>
  </si>
  <si>
    <t xml:space="preserve"> Transmission Fluid Pressure Sensor/Switch "G" Circuit Intermittent</t>
  </si>
  <si>
    <t>P0840</t>
  </si>
  <si>
    <t xml:space="preserve"> Transmission Fluid Pressure Sensor/Switch "A" Circuit</t>
  </si>
  <si>
    <t>P0841</t>
  </si>
  <si>
    <t xml:space="preserve"> Transmission Fluid Pressure Sensor/Switch "A" Circuit Range/Performance</t>
  </si>
  <si>
    <t>P0842</t>
  </si>
  <si>
    <t xml:space="preserve"> Transmission Fluid Pressure Sensor/Switch "A" Circuit Low</t>
  </si>
  <si>
    <t>P0843</t>
  </si>
  <si>
    <t xml:space="preserve"> Transmission Fluid Pressure Sensor/Switch "A" Circuit High</t>
  </si>
  <si>
    <t>P0844</t>
  </si>
  <si>
    <t xml:space="preserve"> Transmission Fluid Pressure Sensor/Switch "A" Circuit Intermittent</t>
  </si>
  <si>
    <t>P0845</t>
  </si>
  <si>
    <t xml:space="preserve"> Transmission Fluid Pressure Sensor/Switch "B" Circuit</t>
  </si>
  <si>
    <t>P0846</t>
  </si>
  <si>
    <t xml:space="preserve"> Transmission Fluid Pressure Sensor/Switch "B" Circuit Range/Performance</t>
  </si>
  <si>
    <t>P0847</t>
  </si>
  <si>
    <t xml:space="preserve"> Transmission Fluid Pressure Sensor/Switch "B" Circuit Low</t>
  </si>
  <si>
    <t>P0848</t>
  </si>
  <si>
    <t xml:space="preserve"> Transmission Fluid Pressure Sensor/Switch "B" Circuit High</t>
  </si>
  <si>
    <t>P0849</t>
  </si>
  <si>
    <t xml:space="preserve"> Transmission Fluid Pressure Sensor/Switch "B" Circuit Intermittent</t>
  </si>
  <si>
    <t>P084A</t>
  </si>
  <si>
    <t xml:space="preserve"> Transmission Fluid Pressure Sensor/Switch "H" Circuit</t>
  </si>
  <si>
    <t>P084B</t>
  </si>
  <si>
    <t xml:space="preserve"> Transmission Fluid Pressure Sensor/Switch "H" Circuit Range/Performance</t>
  </si>
  <si>
    <t>P084C</t>
  </si>
  <si>
    <t xml:space="preserve"> Transmission Fluid Pressure Sensor/Switch "H" Circuit Low</t>
  </si>
  <si>
    <t>P084D</t>
  </si>
  <si>
    <t xml:space="preserve"> Transmission Fluid Pressure Sensor/Switch "H" Circuit High</t>
  </si>
  <si>
    <t>P084E</t>
  </si>
  <si>
    <t xml:space="preserve"> Transmission Fluid Pressure Sensor/Switch "H" Circuit Intermittent</t>
  </si>
  <si>
    <t>P0850</t>
  </si>
  <si>
    <t xml:space="preserve"> Park/Neutral Switch Input Circuit</t>
  </si>
  <si>
    <t>P0851</t>
  </si>
  <si>
    <t xml:space="preserve"> Park/Neutral Switch Input Circuit Low</t>
  </si>
  <si>
    <t>P0852</t>
  </si>
  <si>
    <t xml:space="preserve"> Park/Neutral Switch Input Circuit High</t>
  </si>
  <si>
    <t>P0853</t>
  </si>
  <si>
    <t xml:space="preserve"> Drive Switch Input Circuit</t>
  </si>
  <si>
    <t>P0854</t>
  </si>
  <si>
    <t xml:space="preserve"> Drive Switch Input Circuit Low</t>
  </si>
  <si>
    <t>P0855</t>
  </si>
  <si>
    <t xml:space="preserve"> Drive Switch Input Circuit High</t>
  </si>
  <si>
    <t>P0856</t>
  </si>
  <si>
    <t xml:space="preserve"> Traction Control Input Signal</t>
  </si>
  <si>
    <t>P0857</t>
  </si>
  <si>
    <t xml:space="preserve"> Traction Control Input Signal Range/Performance</t>
  </si>
  <si>
    <t>P0858</t>
  </si>
  <si>
    <t xml:space="preserve"> Traction Control Input Signal Low</t>
  </si>
  <si>
    <t>P0859</t>
  </si>
  <si>
    <t xml:space="preserve"> Traction Control Input Signal High</t>
  </si>
  <si>
    <t>P0860</t>
  </si>
  <si>
    <t xml:space="preserve"> Gear Shift Module Communication Circuit</t>
  </si>
  <si>
    <t>P0861</t>
  </si>
  <si>
    <t xml:space="preserve"> Gear Shift Module Communication Circuit Low</t>
  </si>
  <si>
    <t>P0862</t>
  </si>
  <si>
    <t xml:space="preserve"> Gear Shift Module Communication Circuit High</t>
  </si>
  <si>
    <t>P0863</t>
  </si>
  <si>
    <t xml:space="preserve"> TCM Communication Circuit</t>
  </si>
  <si>
    <t>P0864</t>
  </si>
  <si>
    <t xml:space="preserve"> TCM Communication Circuit Range/Performance</t>
  </si>
  <si>
    <t>P0865</t>
  </si>
  <si>
    <t xml:space="preserve"> TCM Communication Circuit Low</t>
  </si>
  <si>
    <t>P0866</t>
  </si>
  <si>
    <t xml:space="preserve"> TCM Communication Circuit High</t>
  </si>
  <si>
    <t>P0868</t>
  </si>
  <si>
    <t xml:space="preserve"> Transmission Fluid Pressure Low</t>
  </si>
  <si>
    <t>P0869</t>
  </si>
  <si>
    <t xml:space="preserve"> Transmission Fluid Pressure High</t>
  </si>
  <si>
    <t>P0870</t>
  </si>
  <si>
    <t xml:space="preserve"> Transmission Fluid Pressure Sensor/Switch "C" Circuit</t>
  </si>
  <si>
    <t>P0871</t>
  </si>
  <si>
    <t xml:space="preserve"> Transmission Fluid Pressure Sensor/Switch "C" Circuit Range/Performance</t>
  </si>
  <si>
    <t>P0872</t>
  </si>
  <si>
    <t xml:space="preserve"> Transmission Fluid Pressure Sensor/Switch "C" Circuit Low</t>
  </si>
  <si>
    <t>P0873</t>
  </si>
  <si>
    <t xml:space="preserve"> Transmission Fluid Pressure Sensor/Switch "C" Circuit High</t>
  </si>
  <si>
    <t>P0874</t>
  </si>
  <si>
    <t xml:space="preserve"> Transmission Fluid Pressure Sensor/Switch "C" Circuit Intermittent</t>
  </si>
  <si>
    <t>P0875</t>
  </si>
  <si>
    <t xml:space="preserve"> Transmission Fluid Pressure Sensor/Switch "D" Circuit</t>
  </si>
  <si>
    <t>P0876</t>
  </si>
  <si>
    <t xml:space="preserve"> Transmission Fluid Pressure Sensor/Switch "D" Circuit Range/Performance</t>
  </si>
  <si>
    <t>P0877</t>
  </si>
  <si>
    <t xml:space="preserve"> Transmission Fluid Pressure Sensor/Switch "D" Circuit Low</t>
  </si>
  <si>
    <t>P0878</t>
  </si>
  <si>
    <t xml:space="preserve"> Transmission Fluid Pressure Sensor/Switch "D" Circuit High</t>
  </si>
  <si>
    <t>P0879</t>
  </si>
  <si>
    <t xml:space="preserve"> Transmission Fluid Pressure Sensor/Switch "D" Circuit Intermittent</t>
  </si>
  <si>
    <t>P0880</t>
  </si>
  <si>
    <t xml:space="preserve"> TCM Power Input Signal</t>
  </si>
  <si>
    <t>P0881</t>
  </si>
  <si>
    <t xml:space="preserve"> TCM Power Input Signal Range/Performance</t>
  </si>
  <si>
    <t>P0882</t>
  </si>
  <si>
    <t xml:space="preserve"> TCM Power Input Signal Low</t>
  </si>
  <si>
    <t>P0883</t>
  </si>
  <si>
    <t xml:space="preserve"> TCM Power Input Signal High</t>
  </si>
  <si>
    <t>P0884</t>
  </si>
  <si>
    <t xml:space="preserve"> TCM Power Input Signal Intermittent</t>
  </si>
  <si>
    <t>P0886</t>
  </si>
  <si>
    <t xml:space="preserve"> TCM Power Relay Control Circuit Low</t>
  </si>
  <si>
    <t>P0887</t>
  </si>
  <si>
    <t xml:space="preserve"> TCM Power Relay Control Circuit High</t>
  </si>
  <si>
    <t>P0888</t>
  </si>
  <si>
    <t xml:space="preserve"> TCM Power Relay Sense Circuit</t>
  </si>
  <si>
    <t>P0889</t>
  </si>
  <si>
    <t xml:space="preserve"> TCM Power Relay Sense Circuit Range/Performance</t>
  </si>
  <si>
    <t>P0890</t>
  </si>
  <si>
    <t xml:space="preserve"> TCM Power Relay Sense Circuit Low</t>
  </si>
  <si>
    <t>P0891</t>
  </si>
  <si>
    <t xml:space="preserve"> TCM Power Relay Sense Circuit High</t>
  </si>
  <si>
    <t>P0892</t>
  </si>
  <si>
    <t xml:space="preserve"> TCM Power Relay Sense Circuit Intermittent</t>
  </si>
  <si>
    <t>P0894</t>
  </si>
  <si>
    <t xml:space="preserve"> Transmission Component Slipping</t>
  </si>
  <si>
    <t>P0895</t>
  </si>
  <si>
    <t xml:space="preserve"> Shift Time Too Short</t>
  </si>
  <si>
    <t>P0896</t>
  </si>
  <si>
    <t xml:space="preserve"> Shift Time Too Long</t>
  </si>
  <si>
    <t>P0897</t>
  </si>
  <si>
    <t xml:space="preserve"> Transmission Fluid Deteriorated</t>
  </si>
  <si>
    <t>P0898</t>
  </si>
  <si>
    <t xml:space="preserve"> Transmission Control System MIL Request Circuit Low</t>
  </si>
  <si>
    <t>P0899</t>
  </si>
  <si>
    <t xml:space="preserve"> Transmission Control System MIL Request Circuit High</t>
  </si>
  <si>
    <t>P0901</t>
  </si>
  <si>
    <t xml:space="preserve"> Clutch Actuator Circuit Range/Performance</t>
  </si>
  <si>
    <t>P0902</t>
  </si>
  <si>
    <t xml:space="preserve"> Clutch Actuator Circuit Low</t>
  </si>
  <si>
    <t>P0903</t>
  </si>
  <si>
    <t xml:space="preserve"> Clutch Actuator Circuit High</t>
  </si>
  <si>
    <t>P0905</t>
  </si>
  <si>
    <t xml:space="preserve"> Gate Select Position Circuit Range/Performance</t>
  </si>
  <si>
    <t>P0906</t>
  </si>
  <si>
    <t xml:space="preserve"> Gate Select Position Circuit Low</t>
  </si>
  <si>
    <t>P0907</t>
  </si>
  <si>
    <t xml:space="preserve"> Gate Select Position Circuit High</t>
  </si>
  <si>
    <t>P0908</t>
  </si>
  <si>
    <t xml:space="preserve"> Gate Select Position Circuit Intermittent</t>
  </si>
  <si>
    <t>P0909</t>
  </si>
  <si>
    <t xml:space="preserve"> Gate Select Control Error</t>
  </si>
  <si>
    <t>P0910</t>
  </si>
  <si>
    <t xml:space="preserve"> Gate Select Actuator Circuit/Open</t>
  </si>
  <si>
    <t>P0911</t>
  </si>
  <si>
    <t xml:space="preserve"> Gate Select Actuator Circuit Range/Performance</t>
  </si>
  <si>
    <t>P0912</t>
  </si>
  <si>
    <t xml:space="preserve"> Gate Select Actuator Circuit Low</t>
  </si>
  <si>
    <t>P0913</t>
  </si>
  <si>
    <t xml:space="preserve"> Gate Select Actuator Circuit High</t>
  </si>
  <si>
    <t>P0915</t>
  </si>
  <si>
    <t xml:space="preserve"> Gear Shift Position Circuit Range/Performance</t>
  </si>
  <si>
    <t>P0916</t>
  </si>
  <si>
    <t xml:space="preserve"> Gear Shift Position Circuit Low</t>
  </si>
  <si>
    <t>P0917</t>
  </si>
  <si>
    <t xml:space="preserve"> Gear Shift Position Circuit High</t>
  </si>
  <si>
    <t>P0918</t>
  </si>
  <si>
    <t xml:space="preserve"> Gear Shift Position Circuit Intermittent</t>
  </si>
  <si>
    <t>P0920</t>
  </si>
  <si>
    <t xml:space="preserve"> Gear Shift Forward Actuator Circuit/Open</t>
  </si>
  <si>
    <t>P0921</t>
  </si>
  <si>
    <t xml:space="preserve"> Gear Shift Forward Actuator Circuit Range/Performance</t>
  </si>
  <si>
    <t>P0922</t>
  </si>
  <si>
    <t xml:space="preserve"> Gear Shift Forward Actuator Circuit Low</t>
  </si>
  <si>
    <t>P0923</t>
  </si>
  <si>
    <t xml:space="preserve"> Gear Shift Forward Actuator Circuit High</t>
  </si>
  <si>
    <t>P0924</t>
  </si>
  <si>
    <t xml:space="preserve"> Gear Shift Reverse Actuator Circuit/Open</t>
  </si>
  <si>
    <t>P0925</t>
  </si>
  <si>
    <t xml:space="preserve"> Gear Shift Reverse Actuator Circuit Range/Performance</t>
  </si>
  <si>
    <t>P0926</t>
  </si>
  <si>
    <t xml:space="preserve"> Gear Shift Reverse Actuator Circuit Low</t>
  </si>
  <si>
    <t>P0927</t>
  </si>
  <si>
    <t xml:space="preserve"> Gear Shift Reverse Actuator Circuit High</t>
  </si>
  <si>
    <t>P0929</t>
  </si>
  <si>
    <t xml:space="preserve"> Gear Shift Lock Solenoid Control Circuit Range/Performance</t>
  </si>
  <si>
    <t>P0930</t>
  </si>
  <si>
    <t xml:space="preserve"> Gear Shift Lock Solenoid Control Circuit Low</t>
  </si>
  <si>
    <t>P0931</t>
  </si>
  <si>
    <t xml:space="preserve"> Gear Shift Lock Solenoid Control Circuit High</t>
  </si>
  <si>
    <t>P0933</t>
  </si>
  <si>
    <t xml:space="preserve"> Hydraulic Pressure Sensor Range/Performance</t>
  </si>
  <si>
    <t>P0936</t>
  </si>
  <si>
    <t xml:space="preserve"> Hydraulic Pressure Sensor Circuit Intermittent</t>
  </si>
  <si>
    <t>P0937</t>
  </si>
  <si>
    <t xml:space="preserve"> Hydraulic Oil Temperature Sensor Circuit</t>
  </si>
  <si>
    <t>P0938</t>
  </si>
  <si>
    <t xml:space="preserve"> Hydraulic Oil Temperature Sensor Range/Performance</t>
  </si>
  <si>
    <t>P0939</t>
  </si>
  <si>
    <t xml:space="preserve"> Hydraulic Oil Temperature Sensor Circuit Low </t>
  </si>
  <si>
    <t>P0940</t>
  </si>
  <si>
    <t xml:space="preserve"> Hydraulic Oil Temperature Sensor Circuit High </t>
  </si>
  <si>
    <t>P0941</t>
  </si>
  <si>
    <t xml:space="preserve"> Hydraulic Oil Temperature Sensor Circuit Intermittent</t>
  </si>
  <si>
    <t>P0942</t>
  </si>
  <si>
    <t xml:space="preserve"> Hydraulic Pressure Unit</t>
  </si>
  <si>
    <t>P0943</t>
  </si>
  <si>
    <t xml:space="preserve"> Hydraulic Pressure Unit Cycling Period Too Short</t>
  </si>
  <si>
    <t>P0944</t>
  </si>
  <si>
    <t xml:space="preserve"> Hydraulic Pressure Unit Loss of Pressure</t>
  </si>
  <si>
    <t>P0945</t>
  </si>
  <si>
    <t xml:space="preserve"> Hydraulic Pump Relay Circuit/Open</t>
  </si>
  <si>
    <t>P0946</t>
  </si>
  <si>
    <t xml:space="preserve"> Hydraulic Pump Relay Circuit Range/Performance</t>
  </si>
  <si>
    <t>P0947</t>
  </si>
  <si>
    <t xml:space="preserve"> Hydraulic Pump Relay Circuit Low</t>
  </si>
  <si>
    <t>P0948</t>
  </si>
  <si>
    <t xml:space="preserve"> Hydraulic Pump Relay Circuit High</t>
  </si>
  <si>
    <t>P0949</t>
  </si>
  <si>
    <t xml:space="preserve"> Auto Shift Manual Adaptive Learning Not Complete</t>
  </si>
  <si>
    <t>P0950</t>
  </si>
  <si>
    <t xml:space="preserve"> Auto Shift Manual Control Circuit</t>
  </si>
  <si>
    <t>P0951</t>
  </si>
  <si>
    <t xml:space="preserve"> Auto Shift Manual Control Circuit Range/Performance</t>
  </si>
  <si>
    <t>P0952</t>
  </si>
  <si>
    <t xml:space="preserve"> Auto Shift Manual Control Circuit Low</t>
  </si>
  <si>
    <t>P0953</t>
  </si>
  <si>
    <t xml:space="preserve"> Auto Shift Manual Control Circuit High</t>
  </si>
  <si>
    <t>P0954</t>
  </si>
  <si>
    <t xml:space="preserve"> Auto Shift Manual Control Circuit Intermittent</t>
  </si>
  <si>
    <t>P0955</t>
  </si>
  <si>
    <t xml:space="preserve"> Auto Shift Manual Mode Circuit</t>
  </si>
  <si>
    <t>P0956</t>
  </si>
  <si>
    <t xml:space="preserve"> Auto Shift Manual Mode Circuit Range/Performance</t>
  </si>
  <si>
    <t>P0957</t>
  </si>
  <si>
    <t xml:space="preserve"> Auto Shift Manual Mode Circuit Low</t>
  </si>
  <si>
    <t>P0958</t>
  </si>
  <si>
    <t xml:space="preserve"> Auto Shift Manual Mode Circuit High</t>
  </si>
  <si>
    <t>P0959</t>
  </si>
  <si>
    <t xml:space="preserve"> Auto Shift Manual Mode Circuit Intermittent</t>
  </si>
  <si>
    <t>P0960</t>
  </si>
  <si>
    <t xml:space="preserve"> Pressure Control Solenoid "A" Control Circuit/Open</t>
  </si>
  <si>
    <t>P0961</t>
  </si>
  <si>
    <t xml:space="preserve"> Pressure Control Solenoid "A" Control Circuit Range/Performance</t>
  </si>
  <si>
    <t>P0962</t>
  </si>
  <si>
    <t xml:space="preserve"> Pressure Control Solenoid "A" Control Circuit Low</t>
  </si>
  <si>
    <t>P0963</t>
  </si>
  <si>
    <t xml:space="preserve"> Pressure Control Solenoid "A" Control Circuit High</t>
  </si>
  <si>
    <t>P0964</t>
  </si>
  <si>
    <t xml:space="preserve"> Pressure Control Solenoid "B" Control Circuit/Open</t>
  </si>
  <si>
    <t>P0965</t>
  </si>
  <si>
    <t xml:space="preserve"> Pressure Control Solenoid "B" Control Circuit Range/Performance</t>
  </si>
  <si>
    <t>P0966</t>
  </si>
  <si>
    <t xml:space="preserve"> Pressure Control Solenoid "B" Control Circuit Low</t>
  </si>
  <si>
    <t>P0967</t>
  </si>
  <si>
    <t xml:space="preserve"> Pressure Control Solenoid "B" Control Circuit High</t>
  </si>
  <si>
    <t>P0968</t>
  </si>
  <si>
    <t xml:space="preserve"> Pressure Control Solenoid "C" Control Circuit/Open</t>
  </si>
  <si>
    <t>P0969</t>
  </si>
  <si>
    <t xml:space="preserve"> Pressure Control Solenoid "C" Control Circuit Range/Performance</t>
  </si>
  <si>
    <t>P0970</t>
  </si>
  <si>
    <t xml:space="preserve"> Pressure Control Solenoid "C" Control Circuit Low</t>
  </si>
  <si>
    <t>P0971</t>
  </si>
  <si>
    <t xml:space="preserve"> Pressure Control Solenoid "C" Control Circuit High</t>
  </si>
  <si>
    <t>P0972</t>
  </si>
  <si>
    <t xml:space="preserve"> Shift Solenoid "A" Control Circuit Range/Performance</t>
  </si>
  <si>
    <t>P0973</t>
  </si>
  <si>
    <t xml:space="preserve"> Shift Solenoid "A" Control Circuit Low</t>
  </si>
  <si>
    <t>P0974</t>
  </si>
  <si>
    <t xml:space="preserve"> Shift Solenoid "A" Control Circuit High</t>
  </si>
  <si>
    <t>P0975</t>
  </si>
  <si>
    <t xml:space="preserve"> Shift Solenoid "B" Control Circuit Range/Performance</t>
  </si>
  <si>
    <t>P0976</t>
  </si>
  <si>
    <t xml:space="preserve"> Shift Solenoid "B" Control Circuit Low</t>
  </si>
  <si>
    <t>P0977</t>
  </si>
  <si>
    <t xml:space="preserve"> Shift Solenoid "B" Control Circuit High</t>
  </si>
  <si>
    <t>P0978</t>
  </si>
  <si>
    <t xml:space="preserve"> Shift Solenoid "C" Control Circuit Range/Performance</t>
  </si>
  <si>
    <t>P0979</t>
  </si>
  <si>
    <t xml:space="preserve"> Shift Solenoid "C" Control Circuit Low</t>
  </si>
  <si>
    <t>P0980</t>
  </si>
  <si>
    <t xml:space="preserve"> Shift Solenoid "C" Control Circuit High</t>
  </si>
  <si>
    <t>P0981</t>
  </si>
  <si>
    <t xml:space="preserve"> Shift Solenoid "D" Control Circuit Range/Performance</t>
  </si>
  <si>
    <t>P0982</t>
  </si>
  <si>
    <t xml:space="preserve"> Shift Solenoid "D" Control Circuit Low</t>
  </si>
  <si>
    <t>P0983</t>
  </si>
  <si>
    <t xml:space="preserve"> Shift Solenoid "D" Control Circuit High</t>
  </si>
  <si>
    <t>P0984</t>
  </si>
  <si>
    <t xml:space="preserve"> Shift Solenoid "E" Control Circuit Range/Performance</t>
  </si>
  <si>
    <t>P0985</t>
  </si>
  <si>
    <t xml:space="preserve"> Shift Solenoid "E" Control Circuit Low</t>
  </si>
  <si>
    <t>P0986</t>
  </si>
  <si>
    <t xml:space="preserve"> Shift Solenoid "E" Control Circuit High</t>
  </si>
  <si>
    <t>P0987</t>
  </si>
  <si>
    <t xml:space="preserve"> Transmission Fluid Pressure Sensor/Switch "E" Circuit</t>
  </si>
  <si>
    <t>P0988</t>
  </si>
  <si>
    <t xml:space="preserve"> Transmission Fluid Pressure Sensor/Switch "E" Circuit Range/Performance</t>
  </si>
  <si>
    <t>P0989</t>
  </si>
  <si>
    <t xml:space="preserve"> Transmission Fluid Pressure Sensor/Switch "E" Circuit Low</t>
  </si>
  <si>
    <t>P0990</t>
  </si>
  <si>
    <t xml:space="preserve"> Transmission Fluid Pressure Sensor/Switch "E" Circuit High</t>
  </si>
  <si>
    <t>P0991</t>
  </si>
  <si>
    <t xml:space="preserve"> Transmission Fluid Pressure Sensor/Switch "E" Circuit Intermittent</t>
  </si>
  <si>
    <t>P0992</t>
  </si>
  <si>
    <t xml:space="preserve"> Transmission Fluid Pressure Sensor/Switch "F" Circuit</t>
  </si>
  <si>
    <t>P0993</t>
  </si>
  <si>
    <t xml:space="preserve"> Transmission Fluid Pressure Sensor/Switch "F" Circuit Range/Performance</t>
  </si>
  <si>
    <t>P0994</t>
  </si>
  <si>
    <t xml:space="preserve"> Transmission Fluid Pressure Sensor/Switch "F" Circuit Low</t>
  </si>
  <si>
    <t>P0995</t>
  </si>
  <si>
    <t xml:space="preserve"> Transmission Fluid Pressure Sensor/Switch "F" Circuit High</t>
  </si>
  <si>
    <t>P0996</t>
  </si>
  <si>
    <t xml:space="preserve"> Transmission Fluid Pressure Sensor/Switch "F" Circuit Intermittent</t>
  </si>
  <si>
    <t>P0997</t>
  </si>
  <si>
    <t xml:space="preserve"> Shift Solenoid "F" Control Circuit Range/Performance</t>
  </si>
  <si>
    <t>P0998</t>
  </si>
  <si>
    <t xml:space="preserve"> Shift Solenoid "F" Control Circuit Low</t>
  </si>
  <si>
    <t>P0999</t>
  </si>
  <si>
    <t xml:space="preserve"> Shift Solenoid "F" Control Circuit High</t>
  </si>
  <si>
    <t>P0A00</t>
  </si>
  <si>
    <t xml:space="preserve"> Motor Electronics Coolant Temperature Sensor Circuit</t>
  </si>
  <si>
    <t>P0A01</t>
  </si>
  <si>
    <t xml:space="preserve"> Motor Electronics Coolant Temperature Sensor Circuit Range/Performance</t>
  </si>
  <si>
    <t>P0A02</t>
  </si>
  <si>
    <t xml:space="preserve"> Motor Electronics Coolant Temperature Sensor Circuit Low</t>
  </si>
  <si>
    <t>P0A03</t>
  </si>
  <si>
    <t xml:space="preserve"> Motor Electronics Coolant Temperature Sensor Circuit High</t>
  </si>
  <si>
    <t>P0A04</t>
  </si>
  <si>
    <t xml:space="preserve"> Motor Electronics Coolant Temperature Sensor Circuit Intermittent</t>
  </si>
  <si>
    <t>P0A05</t>
  </si>
  <si>
    <t xml:space="preserve"> Motor Electronics Coolant Pump Control Circuit/Open</t>
  </si>
  <si>
    <t>P0A06</t>
  </si>
  <si>
    <t xml:space="preserve"> Motor Electronics Coolant Pump Control Circuit Low</t>
  </si>
  <si>
    <t>P0A07</t>
  </si>
  <si>
    <t xml:space="preserve"> Motor Electronics Coolant Pump Control Circuit High</t>
  </si>
  <si>
    <t>P0A08</t>
  </si>
  <si>
    <t xml:space="preserve"> DC/DC Converter Status Circuit</t>
  </si>
  <si>
    <t>P0A09</t>
  </si>
  <si>
    <t xml:space="preserve"> DC/DC Converter Status Circuit Low Input</t>
  </si>
  <si>
    <t>P0A0A</t>
  </si>
  <si>
    <t xml:space="preserve"> High Voltage System Inter-Lock Circuit</t>
  </si>
  <si>
    <t>P0A0B</t>
  </si>
  <si>
    <t xml:space="preserve"> High Voltage System Inter-Lock Circuit Performance</t>
  </si>
  <si>
    <t>P0A0C</t>
  </si>
  <si>
    <t xml:space="preserve"> High Voltage System Inter-Lock Circuit Low</t>
  </si>
  <si>
    <t>P0A0D</t>
  </si>
  <si>
    <t xml:space="preserve"> High Voltage System Inter-Lock Circuit High</t>
  </si>
  <si>
    <t>P0A0E</t>
  </si>
  <si>
    <t xml:space="preserve"> High Voltage System Inter-Lock Circuit Intermittent</t>
  </si>
  <si>
    <t>P0A0F</t>
  </si>
  <si>
    <t xml:space="preserve"> Engine Failed to Start</t>
  </si>
  <si>
    <t>P0A10</t>
  </si>
  <si>
    <t xml:space="preserve"> DC/DC Converter Status Circuit High Input</t>
  </si>
  <si>
    <t>P0A11</t>
  </si>
  <si>
    <t xml:space="preserve"> DC/DC Converter Enable Circuit/Open</t>
  </si>
  <si>
    <t>P0A12</t>
  </si>
  <si>
    <t xml:space="preserve"> DC/DC Converter Enable Circuit Low </t>
  </si>
  <si>
    <t>P0A13</t>
  </si>
  <si>
    <t xml:space="preserve"> DC/DC Converter Enable Circuit High</t>
  </si>
  <si>
    <t>P0A14</t>
  </si>
  <si>
    <t xml:space="preserve"> Engine Mount "A" Control Circuit/Open</t>
  </si>
  <si>
    <t>P0A15</t>
  </si>
  <si>
    <t xml:space="preserve"> Engine Mount "A" Control Circuit Low</t>
  </si>
  <si>
    <t>P0A16</t>
  </si>
  <si>
    <t xml:space="preserve"> Engine Mount "A" Control Circuit High</t>
  </si>
  <si>
    <t>P0A17</t>
  </si>
  <si>
    <t xml:space="preserve"> Motor Torque Sensor Circuit</t>
  </si>
  <si>
    <t>P0A18</t>
  </si>
  <si>
    <t xml:space="preserve"> Motor Torque Sensor Circuit Range/Performance</t>
  </si>
  <si>
    <t>P0A19</t>
  </si>
  <si>
    <t xml:space="preserve"> Motor Torque Sensor Circuit Low</t>
  </si>
  <si>
    <t>P0A1A</t>
  </si>
  <si>
    <t xml:space="preserve"> Generator Control Module</t>
  </si>
  <si>
    <t>P0A1B</t>
  </si>
  <si>
    <t xml:space="preserve"> Drive Motor "A" Control Module</t>
  </si>
  <si>
    <t>P0A1C</t>
  </si>
  <si>
    <t xml:space="preserve"> Drive Motor "B" Control Module</t>
  </si>
  <si>
    <t>P0A1D</t>
  </si>
  <si>
    <t xml:space="preserve"> Hybrid Powertrain Control Module</t>
  </si>
  <si>
    <t>P0A1E</t>
  </si>
  <si>
    <t xml:space="preserve"> Starter/Generator Control Module</t>
  </si>
  <si>
    <t>P0A1F</t>
  </si>
  <si>
    <t xml:space="preserve"> Battery Energy Control Module</t>
  </si>
  <si>
    <t>P0A20</t>
  </si>
  <si>
    <t xml:space="preserve"> Motor Torque Sensor Circuit High</t>
  </si>
  <si>
    <t>P0A21</t>
  </si>
  <si>
    <t xml:space="preserve"> Motor Torque Sensor Circuit Intermittent</t>
  </si>
  <si>
    <t>P0A22</t>
  </si>
  <si>
    <t xml:space="preserve"> Generator Torque Sensor Circuit</t>
  </si>
  <si>
    <t>P0A23</t>
  </si>
  <si>
    <t xml:space="preserve"> Generator Torque Sensor Circuit Range/Performance</t>
  </si>
  <si>
    <t>P0A24</t>
  </si>
  <si>
    <t xml:space="preserve"> Generator Torque Sensor Circuit Low</t>
  </si>
  <si>
    <t>P0A25</t>
  </si>
  <si>
    <t xml:space="preserve"> Generator Torque Sensor Circuit High</t>
  </si>
  <si>
    <t>P0A26</t>
  </si>
  <si>
    <t xml:space="preserve"> Generator Torque Sensor Circuit Intermittent</t>
  </si>
  <si>
    <t>P0A27</t>
  </si>
  <si>
    <t xml:space="preserve"> Hybrid Battery Power Off Circuit</t>
  </si>
  <si>
    <t>P0A28</t>
  </si>
  <si>
    <t xml:space="preserve"> Hybrid Battery Power Off Circuit Low </t>
  </si>
  <si>
    <t>P0A29</t>
  </si>
  <si>
    <t xml:space="preserve"> Hybrid Battery Power Off Circuit High </t>
  </si>
  <si>
    <t>P0A2A</t>
  </si>
  <si>
    <t xml:space="preserve"> Drive Motor "A" Temperature Sensor Circuit</t>
  </si>
  <si>
    <t>P0A2B</t>
  </si>
  <si>
    <t xml:space="preserve"> Drive Motor "A" Temperature Sensor Circuit Range/Performance</t>
  </si>
  <si>
    <t>P0A2C</t>
  </si>
  <si>
    <t xml:space="preserve"> Drive Motor "A" Temperature Sensor Circuit Low</t>
  </si>
  <si>
    <t>P0A2D</t>
  </si>
  <si>
    <t xml:space="preserve"> Drive Motor "A" Temperature Sensor Circuit High</t>
  </si>
  <si>
    <t>P0A2E</t>
  </si>
  <si>
    <t xml:space="preserve"> Drive Motor "A" Temperature Sensor Circuit Intermittent</t>
  </si>
  <si>
    <t>P0A2F</t>
  </si>
  <si>
    <t xml:space="preserve"> Drive Motor "A" Over Temperature</t>
  </si>
  <si>
    <t>P0A30</t>
  </si>
  <si>
    <t xml:space="preserve"> Drive Motor "B" Temperature Sensor Circuit</t>
  </si>
  <si>
    <t>P0A31</t>
  </si>
  <si>
    <t xml:space="preserve"> Drive Motor "B" Temperature Sensor Circuit Range/Performance</t>
  </si>
  <si>
    <t>P0A32</t>
  </si>
  <si>
    <t xml:space="preserve"> Drive Motor "B" Temperature Sensor Circuit Low</t>
  </si>
  <si>
    <t>P0A33</t>
  </si>
  <si>
    <t xml:space="preserve"> Drive Motor "B" Temperature Sensor Circuit High</t>
  </si>
  <si>
    <t>P0A34</t>
  </si>
  <si>
    <t xml:space="preserve"> Drive Motor "B" Temperature Sensor Circuit Intermittent</t>
  </si>
  <si>
    <t>P0A35</t>
  </si>
  <si>
    <t xml:space="preserve"> Drive Motor "B" Over Temperature</t>
  </si>
  <si>
    <t>P0A36</t>
  </si>
  <si>
    <t xml:space="preserve"> Generator Temperature Sensor Circuit</t>
  </si>
  <si>
    <t>P0A37</t>
  </si>
  <si>
    <t xml:space="preserve"> Generator Temperature Sensor Circuit Range/Performance</t>
  </si>
  <si>
    <t>P0A38</t>
  </si>
  <si>
    <t xml:space="preserve"> Generator Temperature Sensor Circuit Low</t>
  </si>
  <si>
    <t>P0A39</t>
  </si>
  <si>
    <t xml:space="preserve"> Generator Temperature Sensor Circuit High</t>
  </si>
  <si>
    <t>P0A3A</t>
  </si>
  <si>
    <t xml:space="preserve"> Generator Temperature Sensor Circuit Intermittent</t>
  </si>
  <si>
    <t>P0A3B</t>
  </si>
  <si>
    <t xml:space="preserve"> Generator Over Temperature</t>
  </si>
  <si>
    <t>P0A3C</t>
  </si>
  <si>
    <t xml:space="preserve"> Drive Motor "A" Inverter Over Temperature</t>
  </si>
  <si>
    <t>P0A3D</t>
  </si>
  <si>
    <t xml:space="preserve"> Drive Motor "B" Inverter Over Temperature</t>
  </si>
  <si>
    <t>P0A3E</t>
  </si>
  <si>
    <t xml:space="preserve"> Generator Inverter Over Temperature</t>
  </si>
  <si>
    <t>P0A3F</t>
  </si>
  <si>
    <t xml:space="preserve"> Drive Motor "A" Position Sensor Circuit</t>
  </si>
  <si>
    <t>P0A40</t>
  </si>
  <si>
    <t xml:space="preserve"> Drive Motor "A" Position Sensor Circuit Range/Performance</t>
  </si>
  <si>
    <t>P0A41</t>
  </si>
  <si>
    <t xml:space="preserve"> Drive Motor "A" Position Sensor Circuit Low</t>
  </si>
  <si>
    <t>P0A42</t>
  </si>
  <si>
    <t xml:space="preserve"> Drive Motor "A" Position Sensor Circuit High</t>
  </si>
  <si>
    <t>P0A43</t>
  </si>
  <si>
    <t xml:space="preserve"> Drive Motor "A" Position Sensor Circuit Intermittent</t>
  </si>
  <si>
    <t>P0A44</t>
  </si>
  <si>
    <t xml:space="preserve"> Drive Motor "A" Position Sensor Circuit Overspeed</t>
  </si>
  <si>
    <t>P0A45</t>
  </si>
  <si>
    <t xml:space="preserve"> Drive Motor "B" Position Sensor Circuit</t>
  </si>
  <si>
    <t>P0A46</t>
  </si>
  <si>
    <t xml:space="preserve"> Drive Motor "B" Position Sensor Circuit Range/Performance</t>
  </si>
  <si>
    <t>P0A47</t>
  </si>
  <si>
    <t xml:space="preserve"> Drive Motor "B" Position Sensor Circuit Low</t>
  </si>
  <si>
    <t>P0A48</t>
  </si>
  <si>
    <t xml:space="preserve"> Drive Motor "B" Position Sensor Circuit High</t>
  </si>
  <si>
    <t>P0A49</t>
  </si>
  <si>
    <t xml:space="preserve"> Drive Motor "B" Position Sensor Circuit Intermittent</t>
  </si>
  <si>
    <t>P0A4A</t>
  </si>
  <si>
    <t xml:space="preserve"> Drive Motor "B" Position Sensor Circuit Overspeed</t>
  </si>
  <si>
    <t>P0A4B</t>
  </si>
  <si>
    <t xml:space="preserve"> Generator Position Sensor Circuit</t>
  </si>
  <si>
    <t>P0A4C</t>
  </si>
  <si>
    <t xml:space="preserve"> Generator Position Sensor Circuit Range/Performance</t>
  </si>
  <si>
    <t>P0A4D</t>
  </si>
  <si>
    <t xml:space="preserve"> Generator Position Sensor Circuit Low</t>
  </si>
  <si>
    <t>P0A4E</t>
  </si>
  <si>
    <t xml:space="preserve"> Generator Position Sensor Circuit High</t>
  </si>
  <si>
    <t>P0A4F</t>
  </si>
  <si>
    <t xml:space="preserve"> Generator Position Sensor Circuit Intermittent</t>
  </si>
  <si>
    <t>P0A50</t>
  </si>
  <si>
    <t xml:space="preserve"> Generator Position Sensor Circuit Overspeed</t>
  </si>
  <si>
    <t>P0A51</t>
  </si>
  <si>
    <t xml:space="preserve"> Drive Motor "A" Current Sensor Circuit</t>
  </si>
  <si>
    <t>P0A52</t>
  </si>
  <si>
    <t xml:space="preserve"> Drive Motor "A" Current Sensor Circuit Range/Performance</t>
  </si>
  <si>
    <t>P0A53</t>
  </si>
  <si>
    <t xml:space="preserve"> Drive Motor "A" Current Sensor Circuit Low</t>
  </si>
  <si>
    <t>P0A54</t>
  </si>
  <si>
    <t xml:space="preserve"> Drive Motor "A" Current Sensor Circuit High</t>
  </si>
  <si>
    <t>P0A55</t>
  </si>
  <si>
    <t xml:space="preserve"> Drive Motor "B" Current Sensor Circuit</t>
  </si>
  <si>
    <t>P0A56</t>
  </si>
  <si>
    <t xml:space="preserve"> Drive Motor "B" Current Sensor Circuit Range/Performance</t>
  </si>
  <si>
    <t>P0A57</t>
  </si>
  <si>
    <t xml:space="preserve"> Drive Motor "B" Current Sensor Circuit Low</t>
  </si>
  <si>
    <t>P0A58</t>
  </si>
  <si>
    <t xml:space="preserve"> Drive Motor "B" Current Sensor Circuit High</t>
  </si>
  <si>
    <t>P0A59</t>
  </si>
  <si>
    <t xml:space="preserve"> Generator Current Sensor Circuit</t>
  </si>
  <si>
    <t>P0A5A</t>
  </si>
  <si>
    <t xml:space="preserve"> Generator Current Sensor Circuit Range/Performance</t>
  </si>
  <si>
    <t>P0A5B</t>
  </si>
  <si>
    <t xml:space="preserve"> Generator Current Sensor Circuit Low</t>
  </si>
  <si>
    <t>P0A5C</t>
  </si>
  <si>
    <t xml:space="preserve"> Generator Current Sensor Circuit High</t>
  </si>
  <si>
    <t>P0A5D</t>
  </si>
  <si>
    <t xml:space="preserve"> Drive Motor "A" Phase U Current </t>
  </si>
  <si>
    <t>P0A5E</t>
  </si>
  <si>
    <t xml:space="preserve"> Drive Motor "A" Phase U Current Low</t>
  </si>
  <si>
    <t>P0A5F</t>
  </si>
  <si>
    <t xml:space="preserve"> Drive Motor "A" Phase U Current High</t>
  </si>
  <si>
    <t>P0A60</t>
  </si>
  <si>
    <t xml:space="preserve"> Drive Motor "A" Phase V Current</t>
  </si>
  <si>
    <t>P0A61</t>
  </si>
  <si>
    <t xml:space="preserve"> Drive Motor "A" Phase V Current Low</t>
  </si>
  <si>
    <t>P0A62</t>
  </si>
  <si>
    <t xml:space="preserve"> Drive Motor "A" Phase V Current High</t>
  </si>
  <si>
    <t>P0A63</t>
  </si>
  <si>
    <t xml:space="preserve"> Drive Motor "A" Phase W Current </t>
  </si>
  <si>
    <t>P0A64</t>
  </si>
  <si>
    <t xml:space="preserve"> Drive Motor "A" Phase W Current Low</t>
  </si>
  <si>
    <t>P0A65</t>
  </si>
  <si>
    <t xml:space="preserve"> Drive Motor "A" Phase W Current High</t>
  </si>
  <si>
    <t>P0A66</t>
  </si>
  <si>
    <t xml:space="preserve"> Drive Motor "B" Phase U Current</t>
  </si>
  <si>
    <t>P0A67</t>
  </si>
  <si>
    <t xml:space="preserve"> Drive Motor "B" Phase U Current Low</t>
  </si>
  <si>
    <t>P0A68</t>
  </si>
  <si>
    <t xml:space="preserve"> Drive Motor "B" Phase U Current High</t>
  </si>
  <si>
    <t>P0A69</t>
  </si>
  <si>
    <t xml:space="preserve"> Drive Motor "B" Phase V Current</t>
  </si>
  <si>
    <t>P0A6A</t>
  </si>
  <si>
    <t xml:space="preserve"> Drive Motor "B" Phase V Current Low</t>
  </si>
  <si>
    <t>P0A6B</t>
  </si>
  <si>
    <t xml:space="preserve"> Drive Motor "B" Phase V Current High</t>
  </si>
  <si>
    <t>P0A6C</t>
  </si>
  <si>
    <t xml:space="preserve"> Drive Motor "B" Phase W Current</t>
  </si>
  <si>
    <t>P0A6D</t>
  </si>
  <si>
    <t xml:space="preserve"> Drive Motor "B" Phase W Current Low</t>
  </si>
  <si>
    <t>P0A6E</t>
  </si>
  <si>
    <t xml:space="preserve"> Drive Motor "B" Phase W Current High</t>
  </si>
  <si>
    <t>P0A6F</t>
  </si>
  <si>
    <t xml:space="preserve"> Generator Phase U Current</t>
  </si>
  <si>
    <t>P0A70</t>
  </si>
  <si>
    <t xml:space="preserve"> Generator Phase U Current Low</t>
  </si>
  <si>
    <t>P0A71</t>
  </si>
  <si>
    <t xml:space="preserve"> Generator Phase U Current High</t>
  </si>
  <si>
    <t>P0A72</t>
  </si>
  <si>
    <t xml:space="preserve"> Generator Phase V Current</t>
  </si>
  <si>
    <t>P0A73</t>
  </si>
  <si>
    <t xml:space="preserve"> Generator Phase V Current Low</t>
  </si>
  <si>
    <t>P0A74</t>
  </si>
  <si>
    <t xml:space="preserve"> Generator Phase V Current High</t>
  </si>
  <si>
    <t>P0A75</t>
  </si>
  <si>
    <t xml:space="preserve"> Generator Phase W Current</t>
  </si>
  <si>
    <t>P0A76</t>
  </si>
  <si>
    <t xml:space="preserve"> Generator Phase W Current Low</t>
  </si>
  <si>
    <t>P0A77</t>
  </si>
  <si>
    <t xml:space="preserve"> Generator Phase W Current High</t>
  </si>
  <si>
    <t>P0A78</t>
  </si>
  <si>
    <t xml:space="preserve"> Drive Motor "A" Inverter Performance</t>
  </si>
  <si>
    <t>P0A79</t>
  </si>
  <si>
    <t xml:space="preserve"> Drive Motor "B" Inverter Performance</t>
  </si>
  <si>
    <t>P0A7A</t>
  </si>
  <si>
    <t xml:space="preserve"> Generator Inverter Performance</t>
  </si>
  <si>
    <t>P0A7B</t>
  </si>
  <si>
    <t xml:space="preserve"> Battery Energy Control Module Requested MIL Illumination</t>
  </si>
  <si>
    <t>P0A7C</t>
  </si>
  <si>
    <t xml:space="preserve"> Motor Electronics Over Temperature</t>
  </si>
  <si>
    <t>P0A7D</t>
  </si>
  <si>
    <t xml:space="preserve"> Hybrid Battery Pack State of Charge Low</t>
  </si>
  <si>
    <t>P0A7E</t>
  </si>
  <si>
    <t xml:space="preserve"> Hybrid Battery Pack Over Temperature</t>
  </si>
  <si>
    <t>P0A7F</t>
  </si>
  <si>
    <t xml:space="preserve"> Hybrid Battery Pack Deterioration</t>
  </si>
  <si>
    <t>P0A80</t>
  </si>
  <si>
    <t xml:space="preserve"> Replace Hybrid Battery Pack</t>
  </si>
  <si>
    <t>P0A81</t>
  </si>
  <si>
    <t xml:space="preserve"> Hybrid Battery Pack Cooling Fan 1 Control Circuit/Open</t>
  </si>
  <si>
    <t>P0A82</t>
  </si>
  <si>
    <t xml:space="preserve"> Hybrid Battery Pack Cooling Fan 1 Performance or Stuck Off</t>
  </si>
  <si>
    <t>P0A83</t>
  </si>
  <si>
    <t xml:space="preserve"> Hybrid Battery Pack Cooling Fan 1 Stuck On</t>
  </si>
  <si>
    <t>P0A84</t>
  </si>
  <si>
    <t xml:space="preserve"> Hybrid Battery Pack Cooling Fan 1 Control Circuit Low</t>
  </si>
  <si>
    <t>P0A85</t>
  </si>
  <si>
    <t xml:space="preserve"> Hybrid Battery Pack Cooling Fan 1 Control Circuit High</t>
  </si>
  <si>
    <t>P0A86</t>
  </si>
  <si>
    <t xml:space="preserve"> 14 Volt Power Module Current Sensor Circuit</t>
  </si>
  <si>
    <t>P0A87</t>
  </si>
  <si>
    <t xml:space="preserve"> 14 Volt Power Module Current Sensor Circuit Range/Performance</t>
  </si>
  <si>
    <t>P0A88</t>
  </si>
  <si>
    <t xml:space="preserve"> 14 Volt Power Module Current Sensor Circuit Low</t>
  </si>
  <si>
    <t>P0A89</t>
  </si>
  <si>
    <t xml:space="preserve"> 14 Volt Power Module Current Sensor Circuit High</t>
  </si>
  <si>
    <t>P0A8A</t>
  </si>
  <si>
    <t xml:space="preserve"> 14 Volt Power Module Current Sensor Circuit Intermittent</t>
  </si>
  <si>
    <t>P0A8B</t>
  </si>
  <si>
    <t xml:space="preserve"> 14 Volt Power Module System Voltage</t>
  </si>
  <si>
    <t>P0A8C</t>
  </si>
  <si>
    <t xml:space="preserve"> 14 Volt Power Module System Voltage Unstable</t>
  </si>
  <si>
    <t>P0A8D</t>
  </si>
  <si>
    <t xml:space="preserve"> 14 Volt Power Module System Voltage Low</t>
  </si>
  <si>
    <t>P0A8E</t>
  </si>
  <si>
    <t xml:space="preserve"> 14 Volt Power Module System Voltage High</t>
  </si>
  <si>
    <t>P0A8F</t>
  </si>
  <si>
    <t xml:space="preserve"> 14 Volt Power Module System Performance</t>
  </si>
  <si>
    <t>P0A90</t>
  </si>
  <si>
    <t xml:space="preserve"> Drive Motor "A" Performance</t>
  </si>
  <si>
    <t>P0A91</t>
  </si>
  <si>
    <t xml:space="preserve"> Drive Motor "B" Performance</t>
  </si>
  <si>
    <t>P0A92</t>
  </si>
  <si>
    <t xml:space="preserve"> Hybrid Generator Performance</t>
  </si>
  <si>
    <t>P0A93</t>
  </si>
  <si>
    <t xml:space="preserve"> Inverter Cooling System Performance</t>
  </si>
  <si>
    <t>P0A94</t>
  </si>
  <si>
    <t xml:space="preserve"> DC/DC Converter Performance</t>
  </si>
  <si>
    <t>P0A95</t>
  </si>
  <si>
    <t xml:space="preserve"> High Voltage Fuse</t>
  </si>
  <si>
    <t>P0A96</t>
  </si>
  <si>
    <t xml:space="preserve"> Hybrid Battery Pack Cooling Fan 2 Control Circuit</t>
  </si>
  <si>
    <t>P0A97</t>
  </si>
  <si>
    <t xml:space="preserve"> Hybrid Battery Pack Cooling Fan 2 Performance or Stuck Off</t>
  </si>
  <si>
    <t>P0A98</t>
  </si>
  <si>
    <t xml:space="preserve"> Hybrid Battery Pack Cooling Fan 2 Stuck On</t>
  </si>
  <si>
    <t>P0A99</t>
  </si>
  <si>
    <t xml:space="preserve"> Hybrid Battery Pack Cooling Fan 2 Control Circuit Low</t>
  </si>
  <si>
    <t>P0A9A</t>
  </si>
  <si>
    <t xml:space="preserve"> Hybrid Battery Pack Cooling Fan 2 Control Circuit High</t>
  </si>
  <si>
    <t>P0A9B</t>
  </si>
  <si>
    <t xml:space="preserve"> Hybrid Battery Temperature Sensor "A" Circuit</t>
  </si>
  <si>
    <t>P0A9C</t>
  </si>
  <si>
    <t xml:space="preserve"> Hybrid Battery Temperature Sensor "A" Range/Performance</t>
  </si>
  <si>
    <t>P0A9D</t>
  </si>
  <si>
    <t xml:space="preserve"> Hybrid Battery Temperature Sensor "A" Circuit Low</t>
  </si>
  <si>
    <t>P0A9E</t>
  </si>
  <si>
    <t xml:space="preserve"> Hybrid Battery Temperature Sensor "A" Circuit High</t>
  </si>
  <si>
    <t>P0A9F</t>
  </si>
  <si>
    <t xml:space="preserve"> Hybrid Battery Temperature Sensor "A" Circuit Intermittent/Erratic</t>
  </si>
  <si>
    <t>P0AA0</t>
  </si>
  <si>
    <t xml:space="preserve"> Hybrid Battery Positive Contactor Circuit</t>
  </si>
  <si>
    <t>P0AA1</t>
  </si>
  <si>
    <t xml:space="preserve"> Hybrid Battery Positive Contactor Circuit Stuck Closed</t>
  </si>
  <si>
    <t>P0AA2</t>
  </si>
  <si>
    <t xml:space="preserve"> Hybrid Battery Positive Contactor Circuit Stuck Open</t>
  </si>
  <si>
    <t>P0AA3</t>
  </si>
  <si>
    <t xml:space="preserve"> Hybrid Battery Negative Contactor Circuit</t>
  </si>
  <si>
    <t>P0AA4</t>
  </si>
  <si>
    <t xml:space="preserve"> Hybrid Battery Negative Contactor Circuit Stuck Closed</t>
  </si>
  <si>
    <t>P0AA5</t>
  </si>
  <si>
    <t xml:space="preserve"> Hybrid Battery Negative Contactor Circuit Stuck Open</t>
  </si>
  <si>
    <t>P0AA6</t>
  </si>
  <si>
    <t xml:space="preserve"> Hybrid Battery Voltage System Isolation Fault</t>
  </si>
  <si>
    <t>P0AA7</t>
  </si>
  <si>
    <t xml:space="preserve"> Hybrid Battery Voltage Isolation Sensor Circuit</t>
  </si>
  <si>
    <t>P0AA8</t>
  </si>
  <si>
    <t xml:space="preserve"> Hybrid Battery Voltage Isolation Sensor Circuit Range/Performance</t>
  </si>
  <si>
    <t>P0AA9</t>
  </si>
  <si>
    <t xml:space="preserve"> Hybrid Battery Voltage Isolation Sensor Circuit Low</t>
  </si>
  <si>
    <t>P0AAA</t>
  </si>
  <si>
    <t xml:space="preserve"> Hybrid Battery Voltage Isolation Sensor Circuit High</t>
  </si>
  <si>
    <t>P0AAB</t>
  </si>
  <si>
    <t xml:space="preserve"> Hybrid Battery Voltage Isolation Sensor Circuit Intermittent/Erratic</t>
  </si>
  <si>
    <t>P0AAC</t>
  </si>
  <si>
    <t xml:space="preserve"> Hybrid Battery Pack Air Temperature Sensor "A" Circuit</t>
  </si>
  <si>
    <t>P0AAD</t>
  </si>
  <si>
    <t xml:space="preserve"> Hybrid Battery Pack Air Temperature Sensor "A" Circuit Range/Performance</t>
  </si>
  <si>
    <t>P0AAE</t>
  </si>
  <si>
    <t xml:space="preserve"> Hybrid Battery Pack Air Temperature Sensor "A" Circuit Low</t>
  </si>
  <si>
    <t>P0AAF</t>
  </si>
  <si>
    <t xml:space="preserve"> Hybrid Battery Pack Air Temperature Sensor "A" Circuit High</t>
  </si>
  <si>
    <t>P0AB0</t>
  </si>
  <si>
    <t xml:space="preserve"> Hybrid Battery Pack Air Temperature Sensor "A" Circuit Intermittent/Erratic</t>
  </si>
  <si>
    <t>P0AB1</t>
  </si>
  <si>
    <t xml:space="preserve"> Hybrid Battery Pack Air Temperature Sensor "B" Circuit</t>
  </si>
  <si>
    <t>P0AB2</t>
  </si>
  <si>
    <t xml:space="preserve"> Hybrid Battery Pack Air Temperature Sensor "B" Circuit Range/Performance</t>
  </si>
  <si>
    <t>P0AB3</t>
  </si>
  <si>
    <t xml:space="preserve"> Hybrid Battery Pack Air Temperature Sensor "B" Circuit Low</t>
  </si>
  <si>
    <t>P0AB4</t>
  </si>
  <si>
    <t xml:space="preserve"> Hybrid Battery Pack Air Temperature Sensor "B" Circuit High</t>
  </si>
  <si>
    <t>P0AB5</t>
  </si>
  <si>
    <t xml:space="preserve"> Hybrid Battery Pack Air Temperature Sensor "B" Circuit Intermittent/Erratic</t>
  </si>
  <si>
    <t>P0AB6</t>
  </si>
  <si>
    <t xml:space="preserve"> Engine Mount "B" Control Circuit/Open</t>
  </si>
  <si>
    <t>P0AB7</t>
  </si>
  <si>
    <t xml:space="preserve"> Engine Mount "B" Control Circuit Low</t>
  </si>
  <si>
    <t>P0AB8</t>
  </si>
  <si>
    <t xml:space="preserve"> Engine Mount "B" Control Circuit High</t>
  </si>
  <si>
    <t>P0AB9</t>
  </si>
  <si>
    <t xml:space="preserve"> Hybrid System Performance</t>
  </si>
  <si>
    <t>P0ABA</t>
  </si>
  <si>
    <t xml:space="preserve"> Hybrid Battery Pack Voltage Sense Circuit</t>
  </si>
  <si>
    <t>P0ABB</t>
  </si>
  <si>
    <t xml:space="preserve"> Hybrid Battery Pack Voltage Sense Circuit Range/Performance</t>
  </si>
  <si>
    <t>P0ABC</t>
  </si>
  <si>
    <t xml:space="preserve"> Hybrid Battery Pack Voltage Sense Circuit Low</t>
  </si>
  <si>
    <t>P0ABD</t>
  </si>
  <si>
    <t xml:space="preserve"> Hybrid Battery Pack Voltage Sense Circuit High</t>
  </si>
  <si>
    <t>P0ABE</t>
  </si>
  <si>
    <t xml:space="preserve"> Hybrid Battery Pack Voltage Sense Circuit Intermittent/Erratic</t>
  </si>
  <si>
    <t>P0ABF</t>
  </si>
  <si>
    <t xml:space="preserve"> Hybrid Battery Pack Current Sensor Circuit</t>
  </si>
  <si>
    <t>P0AC0</t>
  </si>
  <si>
    <t xml:space="preserve"> Hybrid Battery Pack Current Sensor Circuit Range/Performance</t>
  </si>
  <si>
    <t>P0AC1</t>
  </si>
  <si>
    <t xml:space="preserve"> Hybrid Battery Pack Current Sensor Circuit Low</t>
  </si>
  <si>
    <t>P0AC2</t>
  </si>
  <si>
    <t xml:space="preserve"> Hybrid Battery Pack Current Sensor Circuit High</t>
  </si>
  <si>
    <t>P0AC3</t>
  </si>
  <si>
    <t xml:space="preserve"> Hybrid Battery Pack Current Sensor Circuit Intermittent/Erratic</t>
  </si>
  <si>
    <t>P0AC4</t>
  </si>
  <si>
    <t xml:space="preserve"> Hybrid  Powertrain Control Module Requested MIL Illumination</t>
  </si>
  <si>
    <t>P0AC5</t>
  </si>
  <si>
    <t xml:space="preserve"> Hybrid Battery Temperature Sensor "B" Circuit</t>
  </si>
  <si>
    <t>P0AC6</t>
  </si>
  <si>
    <t xml:space="preserve"> Hybrid Battery Temperature Sensor "B" Range/Performance</t>
  </si>
  <si>
    <t>P0AC7</t>
  </si>
  <si>
    <t xml:space="preserve"> Hybrid Battery Temperature Sensor "B" Circuit Low</t>
  </si>
  <si>
    <t>P0AC8</t>
  </si>
  <si>
    <t xml:space="preserve"> Hybrid Battery Temperature Sensor "B" Circuit High</t>
  </si>
  <si>
    <t>P0AC9</t>
  </si>
  <si>
    <t xml:space="preserve"> Hybrid Battery Temperature Sensor "B" Circuit Intermittent/Erratic</t>
  </si>
  <si>
    <t>P0ACA</t>
  </si>
  <si>
    <t xml:space="preserve"> Hybrid Battery Temperature Sensor "C" Circuit</t>
  </si>
  <si>
    <t>P0ACB</t>
  </si>
  <si>
    <t xml:space="preserve"> Hybrid Battery Temperature Sensor "C" Range/Performance</t>
  </si>
  <si>
    <t>P0ACC</t>
  </si>
  <si>
    <t xml:space="preserve"> Hybrid Battery Temperature Sensor "C" Circuit Low</t>
  </si>
  <si>
    <t>P0ACD</t>
  </si>
  <si>
    <t xml:space="preserve"> Hybrid Battery Temperature Sensor "C" Circuit High</t>
  </si>
  <si>
    <t>P0ACE</t>
  </si>
  <si>
    <t xml:space="preserve"> Hybrid Battery Temperature Sensor "C" Circuit Intermittent/Erratic</t>
  </si>
  <si>
    <t>P0ACF</t>
  </si>
  <si>
    <t xml:space="preserve"> Hybrid Battery Pack Cooling Fan 3 Control Circuit</t>
  </si>
  <si>
    <t>P0AD0</t>
  </si>
  <si>
    <t xml:space="preserve"> Hybrid Battery Pack Cooling Fan 3 Performance or Stuck Off</t>
  </si>
  <si>
    <t>P0AD1</t>
  </si>
  <si>
    <t xml:space="preserve"> Hybrid Battery Pack Cooling Fan 3 Stuck On</t>
  </si>
  <si>
    <t>P0AD2</t>
  </si>
  <si>
    <t xml:space="preserve"> Hybrid Battery Pack Cooling Fan 3 Control Circuit Low</t>
  </si>
  <si>
    <t>P0AD3</t>
  </si>
  <si>
    <t xml:space="preserve"> Hybrid Battery Pack Cooling Fan 3 Control Circuit High</t>
  </si>
  <si>
    <t>P2000</t>
  </si>
  <si>
    <t xml:space="preserve"> NOx Trap Efficiency Below Threshold </t>
  </si>
  <si>
    <t>P2001</t>
  </si>
  <si>
    <t xml:space="preserve"> NOx Trap Efficiency Below Threshold</t>
  </si>
  <si>
    <t>P2002</t>
  </si>
  <si>
    <t xml:space="preserve"> Diesel Particulate Filter Efficiency Below Threshold</t>
  </si>
  <si>
    <t>P2003</t>
  </si>
  <si>
    <t>P2004</t>
  </si>
  <si>
    <t xml:space="preserve"> Intake Manifold Runner Control Stuck Open </t>
  </si>
  <si>
    <t>P2005</t>
  </si>
  <si>
    <t xml:space="preserve"> Intake Manifold Runner Control Stuck Open</t>
  </si>
  <si>
    <t>P2006</t>
  </si>
  <si>
    <t xml:space="preserve"> Intake Manifold Runner Control Stuck Closed</t>
  </si>
  <si>
    <t>P2007</t>
  </si>
  <si>
    <t>P2008</t>
  </si>
  <si>
    <t xml:space="preserve"> Intake Manifold Runner Control Circuit/Open </t>
  </si>
  <si>
    <t>P2009</t>
  </si>
  <si>
    <t xml:space="preserve"> Intake Manifold Runner Control Circuit Low</t>
  </si>
  <si>
    <t>P2010</t>
  </si>
  <si>
    <t xml:space="preserve"> Intake Manifold Runner Control Circuit High</t>
  </si>
  <si>
    <t>P2011</t>
  </si>
  <si>
    <t xml:space="preserve"> Intake Manifold Runner Control Circuit/Open</t>
  </si>
  <si>
    <t>P2012</t>
  </si>
  <si>
    <t>P2013</t>
  </si>
  <si>
    <t>P2014</t>
  </si>
  <si>
    <t xml:space="preserve"> Intake Manifold Runner Position Sensor/Switch Circuit </t>
  </si>
  <si>
    <t>P2015</t>
  </si>
  <si>
    <t xml:space="preserve"> Intake Manifold Runner Position Sensor/Switch Circuit Range/Performance</t>
  </si>
  <si>
    <t>P2016</t>
  </si>
  <si>
    <t xml:space="preserve"> Intake Manifold Runner Position Sensor/Switch Circuit Low</t>
  </si>
  <si>
    <t>P2017</t>
  </si>
  <si>
    <t xml:space="preserve"> Intake Manifold Runner Position Sensor/Switch Circuit High</t>
  </si>
  <si>
    <t>P2018</t>
  </si>
  <si>
    <t xml:space="preserve"> Intake Manifold Runner Position Sensor/Switch Circuit Intermittent</t>
  </si>
  <si>
    <t>P2019</t>
  </si>
  <si>
    <t>P2020</t>
  </si>
  <si>
    <t>P2021</t>
  </si>
  <si>
    <t>P2022</t>
  </si>
  <si>
    <t>P2023</t>
  </si>
  <si>
    <t>P2024</t>
  </si>
  <si>
    <t xml:space="preserve"> Evaporative Emissions (EVAP) Fuel Vapor Temperature Sensor Circuit</t>
  </si>
  <si>
    <t>P2025</t>
  </si>
  <si>
    <t xml:space="preserve"> Evaporative Emissions (EVAP) Fuel Vapor Temperature Sensor Performance</t>
  </si>
  <si>
    <t>P2026</t>
  </si>
  <si>
    <t xml:space="preserve"> Evaporative Emissions (EVAP) Fuel Vapor Temperature Sensor Circuit Low Voltage</t>
  </si>
  <si>
    <t>P2027</t>
  </si>
  <si>
    <t xml:space="preserve"> Evaporative Emissions (EVAP) Fuel Vapor Temperature Sensor Circuit High Voltage</t>
  </si>
  <si>
    <t>P2028</t>
  </si>
  <si>
    <t xml:space="preserve"> Evaporative Emissions (EVAP) Fuel Vapor Temperature Sensor Circuit Intermittent</t>
  </si>
  <si>
    <t>P2029</t>
  </si>
  <si>
    <t xml:space="preserve"> Fuel Fired Heater Disabled</t>
  </si>
  <si>
    <t>P2030</t>
  </si>
  <si>
    <t xml:space="preserve"> Fuel Fired Heater Performance</t>
  </si>
  <si>
    <t>P2031</t>
  </si>
  <si>
    <t xml:space="preserve"> Exhaust Gas Temperature Sensor Circuit </t>
  </si>
  <si>
    <t>P2032</t>
  </si>
  <si>
    <t xml:space="preserve"> Exhaust Gas Temperature Sensor Circuit Low </t>
  </si>
  <si>
    <t>P2033</t>
  </si>
  <si>
    <t xml:space="preserve"> Exhaust Gas Temperature Sensor Circuit High </t>
  </si>
  <si>
    <t>P2034</t>
  </si>
  <si>
    <t>P2035</t>
  </si>
  <si>
    <t>P2036</t>
  </si>
  <si>
    <t>P2037</t>
  </si>
  <si>
    <t xml:space="preserve"> Reductant Injection Air Pressure Sensor Circuit</t>
  </si>
  <si>
    <t>P2038</t>
  </si>
  <si>
    <t xml:space="preserve"> Reductant Injection Air Pressure Sensor Circuit Range/Performance</t>
  </si>
  <si>
    <t>P2039</t>
  </si>
  <si>
    <t xml:space="preserve"> Reductant Injection Air Pressure Sensor Circuit Low Input</t>
  </si>
  <si>
    <t>P203A</t>
  </si>
  <si>
    <t xml:space="preserve"> Reductant Level Sensor Circuit</t>
  </si>
  <si>
    <t>P203B</t>
  </si>
  <si>
    <t xml:space="preserve"> Reductant Level Sensor Circuit Range/Performance</t>
  </si>
  <si>
    <t>P203C</t>
  </si>
  <si>
    <t xml:space="preserve"> Reductant Level Sensor Circuit Low</t>
  </si>
  <si>
    <t>P203D</t>
  </si>
  <si>
    <t xml:space="preserve"> Reductant Level Sensor Circuit High</t>
  </si>
  <si>
    <t>P203E</t>
  </si>
  <si>
    <t xml:space="preserve"> Reductant Level Sensor Circuit Intermittent/Erratic</t>
  </si>
  <si>
    <t>P203F</t>
  </si>
  <si>
    <t xml:space="preserve"> Reductant Level Low</t>
  </si>
  <si>
    <t>P2040</t>
  </si>
  <si>
    <t xml:space="preserve"> Reductant Injection Air Pressure Sensor Circuit High Input</t>
  </si>
  <si>
    <t>P2041</t>
  </si>
  <si>
    <t xml:space="preserve"> Reductant Injection Air Pressure Sensor Circuit Intermittent</t>
  </si>
  <si>
    <t>P2042</t>
  </si>
  <si>
    <t xml:space="preserve"> Reductant Temperature Sensor Circuit</t>
  </si>
  <si>
    <t>P2043</t>
  </si>
  <si>
    <t xml:space="preserve"> Reductant Temperature Sensor Circuit Range/Performance</t>
  </si>
  <si>
    <t>P2044</t>
  </si>
  <si>
    <t xml:space="preserve"> Reductant Temperature Sensor Circuit Low Input</t>
  </si>
  <si>
    <t>P2045</t>
  </si>
  <si>
    <t xml:space="preserve"> Reductant Temperature Sensor Circuit High Input</t>
  </si>
  <si>
    <t>P2046</t>
  </si>
  <si>
    <t xml:space="preserve"> Reductant Temperature Sensor Circuit Intermittent</t>
  </si>
  <si>
    <t>P2047</t>
  </si>
  <si>
    <t xml:space="preserve"> Reductant Injector Circuit/Open </t>
  </si>
  <si>
    <t>P2048</t>
  </si>
  <si>
    <t xml:space="preserve"> Reductant Injector Circuit Low</t>
  </si>
  <si>
    <t>P2049</t>
  </si>
  <si>
    <t xml:space="preserve"> Reductant Injector Circuit High</t>
  </si>
  <si>
    <t>P204A</t>
  </si>
  <si>
    <t xml:space="preserve"> Reductant Pressure Sensor Circuit</t>
  </si>
  <si>
    <t>P204B</t>
  </si>
  <si>
    <t xml:space="preserve"> Reductant Pressure Sensor Circuit Range/Performance</t>
  </si>
  <si>
    <t>P204C</t>
  </si>
  <si>
    <t xml:space="preserve"> Reductant Pressure Sensor Circuit Low</t>
  </si>
  <si>
    <t>P204D</t>
  </si>
  <si>
    <t xml:space="preserve"> Reductant Pressure Sensor Circuit High</t>
  </si>
  <si>
    <t>P204E</t>
  </si>
  <si>
    <t xml:space="preserve"> Reductant Pressure Sensor Circuit Intermittent/Erratic</t>
  </si>
  <si>
    <t>P204F</t>
  </si>
  <si>
    <t>P2050</t>
  </si>
  <si>
    <t>P2051</t>
  </si>
  <si>
    <t>P2052</t>
  </si>
  <si>
    <t>P2053</t>
  </si>
  <si>
    <t>P2054</t>
  </si>
  <si>
    <t>P2055</t>
  </si>
  <si>
    <t>P2056</t>
  </si>
  <si>
    <t>P2057</t>
  </si>
  <si>
    <t>P2058</t>
  </si>
  <si>
    <t>P2059</t>
  </si>
  <si>
    <t xml:space="preserve"> Reductant Injection Air Pump Control Circuit/Open</t>
  </si>
  <si>
    <t>P205A</t>
  </si>
  <si>
    <t xml:space="preserve"> Reductant Tank Temperature Sensor Circuit</t>
  </si>
  <si>
    <t>P205B</t>
  </si>
  <si>
    <t xml:space="preserve"> Reductant Tank Temperature Sensor Circuit Range/Performance</t>
  </si>
  <si>
    <t>P205C</t>
  </si>
  <si>
    <t xml:space="preserve"> Reductant Tank Temperature Sensor Circuit Low</t>
  </si>
  <si>
    <t>P205D</t>
  </si>
  <si>
    <t xml:space="preserve"> Reductant Tank Temperature Sensor Circuit High</t>
  </si>
  <si>
    <t>P205E</t>
  </si>
  <si>
    <t xml:space="preserve"> Reductant Tank Temperature Sensor Circuit Intermittent/Erratic</t>
  </si>
  <si>
    <t>P205F</t>
  </si>
  <si>
    <t>P2060</t>
  </si>
  <si>
    <t xml:space="preserve"> Reductant Injection Air Pump Control Circuit Low</t>
  </si>
  <si>
    <t>P2061</t>
  </si>
  <si>
    <t xml:space="preserve"> Reductant Injection Air Pump Control Circuit High</t>
  </si>
  <si>
    <t>P2062</t>
  </si>
  <si>
    <t xml:space="preserve"> Reductant Supply Control Circuit/Open</t>
  </si>
  <si>
    <t>P2063</t>
  </si>
  <si>
    <t xml:space="preserve"> Reductant Supply Control Circuit Low</t>
  </si>
  <si>
    <t>P2064</t>
  </si>
  <si>
    <t xml:space="preserve"> Reductant Supply Control Circuit High</t>
  </si>
  <si>
    <t>P2065</t>
  </si>
  <si>
    <t xml:space="preserve"> Fuel Level Sensor  "B" Circuit</t>
  </si>
  <si>
    <t>P2066</t>
  </si>
  <si>
    <t xml:space="preserve"> Fuel Level Sensor "B" Performance</t>
  </si>
  <si>
    <t>P2067</t>
  </si>
  <si>
    <t xml:space="preserve"> Fuel Level Sensor "B" Circuit Low</t>
  </si>
  <si>
    <t>P2068</t>
  </si>
  <si>
    <t xml:space="preserve"> Fuel Level Sensor "B" Circuit High</t>
  </si>
  <si>
    <t>P2069</t>
  </si>
  <si>
    <t xml:space="preserve"> Fuel Level Sensor "B" Circuit Intermittent</t>
  </si>
  <si>
    <t>P206E</t>
  </si>
  <si>
    <t xml:space="preserve"> Intake Manifold Tuning (IMT) Valve Stuck Open</t>
  </si>
  <si>
    <t>P206F</t>
  </si>
  <si>
    <t xml:space="preserve"> Intake Manifold Tuning (IMT) Valve Stuck Closed</t>
  </si>
  <si>
    <t>P2070</t>
  </si>
  <si>
    <t>P2071</t>
  </si>
  <si>
    <t>P2072</t>
  </si>
  <si>
    <t xml:space="preserve"> Throttle Actuator Control System - Ice Blockage</t>
  </si>
  <si>
    <t>P2073</t>
  </si>
  <si>
    <t xml:space="preserve"> Manifold Absolute Pressure/Mass Air Flow - Throttle Position Correlation at Idle</t>
  </si>
  <si>
    <t>P2074</t>
  </si>
  <si>
    <t xml:space="preserve"> Manifold Absolute Pressure/Mass Air Flow - Throttle Position Correlation at Higher Load</t>
  </si>
  <si>
    <t>P2076</t>
  </si>
  <si>
    <t xml:space="preserve"> Intake Manifold Tuning (IMT) Valve Position Sensor/Switch Circuit Range/Performance</t>
  </si>
  <si>
    <t>P2077</t>
  </si>
  <si>
    <t xml:space="preserve"> Intake Manifold Tuning (IMT) Valve Position Sensor/Switch Circuit Low</t>
  </si>
  <si>
    <t>P2078</t>
  </si>
  <si>
    <t xml:space="preserve"> Intake Manifold Tuning (IMT) Valve Position Sensor/Switch Circuit High</t>
  </si>
  <si>
    <t>P2079</t>
  </si>
  <si>
    <t xml:space="preserve"> Intake Manifold Tuning (IMT) Valve Position Sensor/Switch Circuit Intermittent</t>
  </si>
  <si>
    <t>P207A</t>
  </si>
  <si>
    <t>P207B</t>
  </si>
  <si>
    <t>P207C</t>
  </si>
  <si>
    <t xml:space="preserve"> Intake Manifold Tuning (IMT) Valve Position Sensor/Switch Circuit Low </t>
  </si>
  <si>
    <t>P207D</t>
  </si>
  <si>
    <t xml:space="preserve"> Intake Manifold Tuning (IMT) Valve Position Sensor/Switch Circuit High </t>
  </si>
  <si>
    <t>P207E</t>
  </si>
  <si>
    <t xml:space="preserve"> Intake Manifold Tuning (IMT) Valve Position Sensor/Switch Circuit Intermittent </t>
  </si>
  <si>
    <t>P207F</t>
  </si>
  <si>
    <t>P2081</t>
  </si>
  <si>
    <t xml:space="preserve"> Exhaust Gas Temperature Sensor Circuit Intermittent</t>
  </si>
  <si>
    <t>P2082</t>
  </si>
  <si>
    <t>P2083</t>
  </si>
  <si>
    <t>P2084</t>
  </si>
  <si>
    <t>P2085</t>
  </si>
  <si>
    <t>P2086</t>
  </si>
  <si>
    <t>P2087</t>
  </si>
  <si>
    <t>P2088</t>
  </si>
  <si>
    <t xml:space="preserve"> "A" Camshaft Position Actuator Control Circuit Low</t>
  </si>
  <si>
    <t>P2089</t>
  </si>
  <si>
    <t xml:space="preserve"> "A" Camshaft Position Actuator Control Circuit High</t>
  </si>
  <si>
    <t>P2090</t>
  </si>
  <si>
    <t xml:space="preserve"> "B" Camshaft Position Actuator Control Circuit Low</t>
  </si>
  <si>
    <t>P2091</t>
  </si>
  <si>
    <t xml:space="preserve"> "B" Camshaft Position Actuator Control Circuit High</t>
  </si>
  <si>
    <t>P2092</t>
  </si>
  <si>
    <t>P2093</t>
  </si>
  <si>
    <t>P2094</t>
  </si>
  <si>
    <t>P2095</t>
  </si>
  <si>
    <t>P2096</t>
  </si>
  <si>
    <t xml:space="preserve"> Post Catalyst Fuel Trim System Too Lean </t>
  </si>
  <si>
    <t>P2097</t>
  </si>
  <si>
    <t xml:space="preserve"> Post Catalyst Fuel Trim System Too Rich</t>
  </si>
  <si>
    <t>P2098</t>
  </si>
  <si>
    <t>P2099</t>
  </si>
  <si>
    <t>P2102</t>
  </si>
  <si>
    <t xml:space="preserve"> Throttle Actuator Control Motor Circuit Low</t>
  </si>
  <si>
    <t>P2103</t>
  </si>
  <si>
    <t xml:space="preserve"> Throttle Actuator Control Motor Circuit High</t>
  </si>
  <si>
    <t>P2104</t>
  </si>
  <si>
    <t xml:space="preserve"> Throttle Actuator Control System - Forced Idle</t>
  </si>
  <si>
    <t>P2105</t>
  </si>
  <si>
    <t xml:space="preserve"> Throttle Actuator Control System - Forced Engine Shutdown</t>
  </si>
  <si>
    <t>P2106</t>
  </si>
  <si>
    <t xml:space="preserve"> Throttle Actuator Control System - Forced Limited Power</t>
  </si>
  <si>
    <t>P2107</t>
  </si>
  <si>
    <t xml:space="preserve"> Throttle Actuator Control Module Processor</t>
  </si>
  <si>
    <t>P2108</t>
  </si>
  <si>
    <t xml:space="preserve"> Throttle Actuator Control Module Performance</t>
  </si>
  <si>
    <t>P2109</t>
  </si>
  <si>
    <t xml:space="preserve"> Throttle/Pedal Position Sensor "A" Minimum Stop Performance</t>
  </si>
  <si>
    <t>P2110</t>
  </si>
  <si>
    <t xml:space="preserve"> Throttle Actuator Control System - Forced Limited RPM</t>
  </si>
  <si>
    <t>P2111</t>
  </si>
  <si>
    <t xml:space="preserve"> Throttle Actuator Control System - Stuck Open</t>
  </si>
  <si>
    <t>P2112</t>
  </si>
  <si>
    <t xml:space="preserve"> Throttle Actuator Control System - Stuck Closed</t>
  </si>
  <si>
    <t>P2113</t>
  </si>
  <si>
    <t xml:space="preserve"> Throttle/Pedal Position Sensor "B" Minimum Stop Performance</t>
  </si>
  <si>
    <t>P2114</t>
  </si>
  <si>
    <t xml:space="preserve"> Throttle/Pedal Position Sensor "C" Minimum Stop Performance</t>
  </si>
  <si>
    <t>P2115</t>
  </si>
  <si>
    <t xml:space="preserve"> Throttle/Pedal Position Sensor "D" Minimum Stop Performance</t>
  </si>
  <si>
    <t>P2116</t>
  </si>
  <si>
    <t xml:space="preserve"> Throttle/Pedal Position Sensor "E" Minimum Stop Performance</t>
  </si>
  <si>
    <t>P2117</t>
  </si>
  <si>
    <t xml:space="preserve"> Throttle/Pedal Position Sensor "F" Minimum Stop Performance</t>
  </si>
  <si>
    <t>P2118</t>
  </si>
  <si>
    <t xml:space="preserve"> Throttle Actuator Control Motor Current Range/Performance</t>
  </si>
  <si>
    <t>P2119</t>
  </si>
  <si>
    <t xml:space="preserve"> Throttle Actuator Control Throttle Body Range/Performance</t>
  </si>
  <si>
    <t>P2121</t>
  </si>
  <si>
    <t xml:space="preserve"> Throttle/Pedal Position Sensor/Switch "D" Circuit Range/Performance</t>
  </si>
  <si>
    <t>P2122</t>
  </si>
  <si>
    <t xml:space="preserve"> Throttle/Pedal Position Sensor/Switch "D" Circuit Low Input</t>
  </si>
  <si>
    <t>P2123</t>
  </si>
  <si>
    <t xml:space="preserve"> Throttle/Pedal Position Sensor/Switch "D" Circuit High Input</t>
  </si>
  <si>
    <t>P2124</t>
  </si>
  <si>
    <t xml:space="preserve"> Throttle/Pedal Position Sensor/Switch "D" Circuit Intermittent</t>
  </si>
  <si>
    <t>P2125</t>
  </si>
  <si>
    <t xml:space="preserve"> Throttle/Pedal Position Sensor/Switch "E" Circuit</t>
  </si>
  <si>
    <t>P2126</t>
  </si>
  <si>
    <t xml:space="preserve"> Throttle/Pedal Position Sensor/Switch "E" Circuit Range/Performance</t>
  </si>
  <si>
    <t>P2127</t>
  </si>
  <si>
    <t xml:space="preserve"> Throttle/Pedal Position Sensor/Switch "E" Circuit Low Input</t>
  </si>
  <si>
    <t>P2128</t>
  </si>
  <si>
    <t xml:space="preserve"> Throttle/Pedal Position Sensor/Switch "E" Circuit High Input</t>
  </si>
  <si>
    <t>P2129</t>
  </si>
  <si>
    <t xml:space="preserve"> Throttle/Pedal Position Sensor/Switch "E" Circuit Intermittent</t>
  </si>
  <si>
    <t>P2130</t>
  </si>
  <si>
    <t xml:space="preserve"> Throttle/Pedal Position Sensor/Switch "F" Circuit</t>
  </si>
  <si>
    <t>P2131</t>
  </si>
  <si>
    <t xml:space="preserve"> Throttle/Pedal Position Sensor/Switch "F" Circuit Range Performance</t>
  </si>
  <si>
    <t>P2132</t>
  </si>
  <si>
    <t xml:space="preserve"> Throttle/Pedal Position Sensor/Switch "F" Circuit Low Input</t>
  </si>
  <si>
    <t>P2133</t>
  </si>
  <si>
    <t xml:space="preserve"> Throttle/Pedal Position Sensor/Switch "F" Circuit High Input</t>
  </si>
  <si>
    <t>P2134</t>
  </si>
  <si>
    <t xml:space="preserve"> Throttle/Pedal Position Sensor/Switch "F" Circuit Intermittent</t>
  </si>
  <si>
    <t>P2135</t>
  </si>
  <si>
    <t xml:space="preserve"> Throttle/Pedal Position Sensor/Switch "A" /  "B" Voltage Correlation</t>
  </si>
  <si>
    <t>P2136</t>
  </si>
  <si>
    <t xml:space="preserve"> Throttle/Pedal Position Sensor/Switch "A" /  "C" Voltage Correlation</t>
  </si>
  <si>
    <t>P2137</t>
  </si>
  <si>
    <t xml:space="preserve"> Throttle/Pedal Position Sensor/Switch "B" /  "C" Voltage Correlation</t>
  </si>
  <si>
    <t>P2138</t>
  </si>
  <si>
    <t xml:space="preserve"> Throttle/Pedal Position Sensor/Switch "D" /  "E" Voltage Correlation</t>
  </si>
  <si>
    <t>P2139</t>
  </si>
  <si>
    <t xml:space="preserve"> Throttle/Pedal Position Sensor/Switch "D" /  "F" Voltage Correlation</t>
  </si>
  <si>
    <t>P2140</t>
  </si>
  <si>
    <t xml:space="preserve"> Throttle/Pedal Position Sensor/Switch "E" / "F" Voltage Correlation</t>
  </si>
  <si>
    <t>P2141</t>
  </si>
  <si>
    <t xml:space="preserve"> Exhaust Gas Recirculation Throttle Control Circuit Low</t>
  </si>
  <si>
    <t>P2142</t>
  </si>
  <si>
    <t xml:space="preserve"> Exhaust Gas Recirculation Throttle Control Circuit High</t>
  </si>
  <si>
    <t>P2143</t>
  </si>
  <si>
    <t xml:space="preserve"> Exhaust Gas Recirculation Vent Control Circuit/Open</t>
  </si>
  <si>
    <t>P2144</t>
  </si>
  <si>
    <t xml:space="preserve"> Exhaust Gas Recirculation Vent Control Circuit Low</t>
  </si>
  <si>
    <t>P2145</t>
  </si>
  <si>
    <t xml:space="preserve"> Exhaust Gas Recirculation Vent Control Circuit High</t>
  </si>
  <si>
    <t>P2146</t>
  </si>
  <si>
    <t xml:space="preserve"> Fuel Injector Group "A" Supply Voltage Circuit/Open</t>
  </si>
  <si>
    <t>P2147</t>
  </si>
  <si>
    <t xml:space="preserve"> Fuel Injector Group "A" Supply Voltage Circuit Low</t>
  </si>
  <si>
    <t>P2148</t>
  </si>
  <si>
    <t xml:space="preserve"> Fuel Injector Group "A" Supply Voltage Circuit High</t>
  </si>
  <si>
    <t>P2149</t>
  </si>
  <si>
    <t xml:space="preserve"> Fuel Injector Group "B" Supply Voltage Circuit/Open</t>
  </si>
  <si>
    <t>P2150</t>
  </si>
  <si>
    <t xml:space="preserve"> Fuel Injector Group "B" Supply Voltage Circuit Low</t>
  </si>
  <si>
    <t>P2151</t>
  </si>
  <si>
    <t xml:space="preserve"> Fuel Injector Group "B" Supply Voltage Circuit High</t>
  </si>
  <si>
    <t>P2152</t>
  </si>
  <si>
    <t xml:space="preserve"> Fuel Injector Group "C" Supply Voltage Circuit/Open</t>
  </si>
  <si>
    <t>P2153</t>
  </si>
  <si>
    <t xml:space="preserve"> Fuel Injector Group "C" Supply Voltage Circuit Low</t>
  </si>
  <si>
    <t>P2154</t>
  </si>
  <si>
    <t xml:space="preserve"> Fuel Injector Group "C" Supply Voltage Circuit High</t>
  </si>
  <si>
    <t>P2155</t>
  </si>
  <si>
    <t xml:space="preserve"> Fuel Injector Group "D" Supply Voltage Circuit/Open</t>
  </si>
  <si>
    <t>P2156</t>
  </si>
  <si>
    <t xml:space="preserve"> Fuel Injector Group "D" Supply Voltage Circuit Low</t>
  </si>
  <si>
    <t>P2157</t>
  </si>
  <si>
    <t xml:space="preserve"> Fuel Injector Group "D" Supply Voltage Circuit High</t>
  </si>
  <si>
    <t>P2158</t>
  </si>
  <si>
    <t xml:space="preserve"> Vehicle Speed Sensor "B"</t>
  </si>
  <si>
    <t>P2159</t>
  </si>
  <si>
    <t xml:space="preserve"> Vehicle Speed Sensor "B" Range/Performance</t>
  </si>
  <si>
    <t>P2160</t>
  </si>
  <si>
    <t xml:space="preserve"> Vehicle Speed Sensor "B" Circuit Low</t>
  </si>
  <si>
    <t>P2161</t>
  </si>
  <si>
    <t xml:space="preserve"> Vehicle Speed Sensor "B" Intermittent/Erratic</t>
  </si>
  <si>
    <t>P2162</t>
  </si>
  <si>
    <t xml:space="preserve"> Vehicle Speed Sensor "A" / "B" Correlation</t>
  </si>
  <si>
    <t>P2163</t>
  </si>
  <si>
    <t xml:space="preserve"> Throttle/Pedal Position Sensor "A" Maximum Stop Performance</t>
  </si>
  <si>
    <t>P2164</t>
  </si>
  <si>
    <t xml:space="preserve"> Throttle/Pedal Position Sensor "B" Maximum Stop Performance</t>
  </si>
  <si>
    <t>P2165</t>
  </si>
  <si>
    <t xml:space="preserve"> Throttle/Pedal Position Sensor "C" Maximum Stop Performance</t>
  </si>
  <si>
    <t>P2166</t>
  </si>
  <si>
    <t xml:space="preserve"> Throttle/Pedal Position Sensor "D" Maximum Stop Performance</t>
  </si>
  <si>
    <t>P2167</t>
  </si>
  <si>
    <t xml:space="preserve"> Throttle/Pedal Position Sensor "E" Maximum Stop Performance</t>
  </si>
  <si>
    <t>P2168</t>
  </si>
  <si>
    <t xml:space="preserve"> Throttle/Pedal Position Sensor "F" Maximum Stop Performance</t>
  </si>
  <si>
    <t>P2169</t>
  </si>
  <si>
    <t xml:space="preserve"> Exhaust Pressure Regulator Vent Solenoid Control Circuit/Open</t>
  </si>
  <si>
    <t>P2170</t>
  </si>
  <si>
    <t xml:space="preserve"> Exhaust Pressure Regulator Vent Solenoid Control Circuit Low</t>
  </si>
  <si>
    <t>P2171</t>
  </si>
  <si>
    <t xml:space="preserve"> Exhaust Pressure Regulator Vent Solenoid Control Circuit High</t>
  </si>
  <si>
    <t>P2172</t>
  </si>
  <si>
    <t xml:space="preserve"> Throttle Actuator Control System – Sudden High Airflow Detected</t>
  </si>
  <si>
    <t>P2173</t>
  </si>
  <si>
    <t xml:space="preserve"> Throttle Actuator Control System – High Airflow Detected</t>
  </si>
  <si>
    <t>P2174</t>
  </si>
  <si>
    <t xml:space="preserve"> Throttle Actuator Control System – Sudden Low Airflow Detected</t>
  </si>
  <si>
    <t>P2175</t>
  </si>
  <si>
    <t xml:space="preserve"> Throttle Actuator Control System – Low Airflow Detected</t>
  </si>
  <si>
    <t>P2176</t>
  </si>
  <si>
    <t xml:space="preserve"> Throttle Actuator Control System – Idle Position Not Learned</t>
  </si>
  <si>
    <t>P2177</t>
  </si>
  <si>
    <t xml:space="preserve"> System Too Lean Off Idle</t>
  </si>
  <si>
    <t>P2178</t>
  </si>
  <si>
    <t xml:space="preserve"> System Too Rich Off Idle</t>
  </si>
  <si>
    <t>P2179</t>
  </si>
  <si>
    <t>P2180</t>
  </si>
  <si>
    <t>P2181</t>
  </si>
  <si>
    <t xml:space="preserve"> Cooling System Performance</t>
  </si>
  <si>
    <t>P2182</t>
  </si>
  <si>
    <t xml:space="preserve"> Engine Coolant Temperature Sensor 2 Circuit</t>
  </si>
  <si>
    <t>P2183</t>
  </si>
  <si>
    <t xml:space="preserve"> Engine Coolant Temperature Sensor 2 Circuit Range/Performance</t>
  </si>
  <si>
    <t>P2184</t>
  </si>
  <si>
    <t xml:space="preserve"> Engine Coolant Temperature Sensor 2 Circuit Low</t>
  </si>
  <si>
    <t>P2185</t>
  </si>
  <si>
    <t xml:space="preserve"> Engine Coolant Temperature Sensor 2 Circuit High</t>
  </si>
  <si>
    <t>P2186</t>
  </si>
  <si>
    <t xml:space="preserve"> Engine Coolant Temperature Sensor 2 Circuit Intermittent/Erratic</t>
  </si>
  <si>
    <t>P2187</t>
  </si>
  <si>
    <t xml:space="preserve"> System Too Lean at Idle</t>
  </si>
  <si>
    <t>P2188</t>
  </si>
  <si>
    <t xml:space="preserve"> System Too Rich at Idle</t>
  </si>
  <si>
    <t>P2189</t>
  </si>
  <si>
    <t>P2190</t>
  </si>
  <si>
    <t>P2191</t>
  </si>
  <si>
    <t xml:space="preserve"> System Too Lean at Higher Load</t>
  </si>
  <si>
    <t>P2192</t>
  </si>
  <si>
    <t xml:space="preserve"> System Too Rich at Higher Load</t>
  </si>
  <si>
    <t>P2193</t>
  </si>
  <si>
    <t>P2194</t>
  </si>
  <si>
    <t>P2195</t>
  </si>
  <si>
    <t xml:space="preserve"> O2 Sensor Signal Biased/Stuck Lean</t>
  </si>
  <si>
    <t>P2196</t>
  </si>
  <si>
    <t xml:space="preserve"> O2 Sensor Signal Biased/Stuck Rich</t>
  </si>
  <si>
    <t>P2197</t>
  </si>
  <si>
    <t>P2198</t>
  </si>
  <si>
    <t>P2199</t>
  </si>
  <si>
    <t xml:space="preserve"> Intake Air Temperature Sensor 1 / 2 Correlation</t>
  </si>
  <si>
    <t>P2200</t>
  </si>
  <si>
    <t xml:space="preserve"> NOx Sensor Circuit </t>
  </si>
  <si>
    <t>P2201</t>
  </si>
  <si>
    <t xml:space="preserve"> NOx Sensor Circuit Range/Performance</t>
  </si>
  <si>
    <t>P2202</t>
  </si>
  <si>
    <t xml:space="preserve"> NOx Sensor Circuit Low Input </t>
  </si>
  <si>
    <t>P2203</t>
  </si>
  <si>
    <t xml:space="preserve"> NOx Sensor Circuit High Input </t>
  </si>
  <si>
    <t>P2204</t>
  </si>
  <si>
    <t xml:space="preserve"> NOx Sensor Circuit Intermittent Input</t>
  </si>
  <si>
    <t>P2205</t>
  </si>
  <si>
    <t xml:space="preserve"> NOx Sensor Heater Control Circuit/Open</t>
  </si>
  <si>
    <t>P2206</t>
  </si>
  <si>
    <t xml:space="preserve"> NOx Sensor Heater Control Circuit Low</t>
  </si>
  <si>
    <t>P2207</t>
  </si>
  <si>
    <t xml:space="preserve"> NOx Sensor Heater Control Circuit High</t>
  </si>
  <si>
    <t>P2208</t>
  </si>
  <si>
    <t xml:space="preserve"> NOx Sensor Heater Sense Circuit</t>
  </si>
  <si>
    <t>P2209</t>
  </si>
  <si>
    <t xml:space="preserve"> NOx Sensor Heater Sense Circuit Range/Performance</t>
  </si>
  <si>
    <t>P2210</t>
  </si>
  <si>
    <t xml:space="preserve"> NOx Sensor Heater Sense Circuit Low Input</t>
  </si>
  <si>
    <t>P2211</t>
  </si>
  <si>
    <t xml:space="preserve"> NOx Sensor Heater Sense Circuit High Input</t>
  </si>
  <si>
    <t>P2212</t>
  </si>
  <si>
    <t xml:space="preserve"> NOx Sensor Heater Sense Circuit Intermittent</t>
  </si>
  <si>
    <t>P2213</t>
  </si>
  <si>
    <t>P2214</t>
  </si>
  <si>
    <t>P2215</t>
  </si>
  <si>
    <t>P2216</t>
  </si>
  <si>
    <t>P2217</t>
  </si>
  <si>
    <t>P2218</t>
  </si>
  <si>
    <t>P2219</t>
  </si>
  <si>
    <t>P2220</t>
  </si>
  <si>
    <t>P2221</t>
  </si>
  <si>
    <t>P2222</t>
  </si>
  <si>
    <t>P2223</t>
  </si>
  <si>
    <t xml:space="preserve"> NOx Sensor Heater Sense Circuit Low </t>
  </si>
  <si>
    <t>P2224</t>
  </si>
  <si>
    <t xml:space="preserve"> NOx Sensor Heater Sense Circuit High </t>
  </si>
  <si>
    <t>P2225</t>
  </si>
  <si>
    <t>P2227</t>
  </si>
  <si>
    <t xml:space="preserve"> Barometric Pressure Circuit Range/Performance</t>
  </si>
  <si>
    <t>P2228</t>
  </si>
  <si>
    <t xml:space="preserve"> Barometric Pressure Circuit Low </t>
  </si>
  <si>
    <t>P2229</t>
  </si>
  <si>
    <t xml:space="preserve"> Barometric Pressure Circuit High </t>
  </si>
  <si>
    <t>P2230</t>
  </si>
  <si>
    <t xml:space="preserve"> Barometric Pressure Circuit Intermittent</t>
  </si>
  <si>
    <t>P2231</t>
  </si>
  <si>
    <t xml:space="preserve"> O2 Sensor Signal Circuit Shorted to Heater Circuit</t>
  </si>
  <si>
    <t>P2232</t>
  </si>
  <si>
    <t>P2233</t>
  </si>
  <si>
    <t>P2234</t>
  </si>
  <si>
    <t>P2235</t>
  </si>
  <si>
    <t>P2236</t>
  </si>
  <si>
    <t>P2237</t>
  </si>
  <si>
    <t xml:space="preserve"> O2 Sensor Positive Current Control Circuit/Open</t>
  </si>
  <si>
    <t>P2238</t>
  </si>
  <si>
    <t xml:space="preserve"> O2 Sensor Positive Current Control Circuit Low</t>
  </si>
  <si>
    <t>P2239</t>
  </si>
  <si>
    <t xml:space="preserve"> O2 Sensor Positive Current Control Circuit High</t>
  </si>
  <si>
    <t>P2240</t>
  </si>
  <si>
    <t>P2241</t>
  </si>
  <si>
    <t>P2242</t>
  </si>
  <si>
    <t>P2243</t>
  </si>
  <si>
    <t xml:space="preserve"> O2 Sensor Reference Voltage Circuit/Open</t>
  </si>
  <si>
    <t>P2244</t>
  </si>
  <si>
    <t xml:space="preserve"> O2 Sensor Reference Voltage Performance</t>
  </si>
  <si>
    <t>P2245</t>
  </si>
  <si>
    <t xml:space="preserve"> O2 Sensor Reference Voltage Circuit Low</t>
  </si>
  <si>
    <t>P2246</t>
  </si>
  <si>
    <t xml:space="preserve"> O2 Sensor Reference Voltage Circuit High</t>
  </si>
  <si>
    <t>P2247</t>
  </si>
  <si>
    <t>P2248</t>
  </si>
  <si>
    <t>P2249</t>
  </si>
  <si>
    <t>P2250</t>
  </si>
  <si>
    <t>P2251</t>
  </si>
  <si>
    <t xml:space="preserve"> O2 Sensor Negative Current Control Circuit/Open</t>
  </si>
  <si>
    <t>P2252</t>
  </si>
  <si>
    <t xml:space="preserve"> O2 Sensor Negative Current Control Circuit Low </t>
  </si>
  <si>
    <t>P2253</t>
  </si>
  <si>
    <t xml:space="preserve"> O2 Sensor Negative Current Control Circuit High</t>
  </si>
  <si>
    <t>P2254</t>
  </si>
  <si>
    <t>P2255</t>
  </si>
  <si>
    <t>P2256</t>
  </si>
  <si>
    <t>P2257</t>
  </si>
  <si>
    <t xml:space="preserve"> Secondary Air Injection System Control "A" Circuit Low</t>
  </si>
  <si>
    <t>P2258</t>
  </si>
  <si>
    <t xml:space="preserve"> Secondary Air Injection System Control "A" Circuit High</t>
  </si>
  <si>
    <t>P2259</t>
  </si>
  <si>
    <t xml:space="preserve"> Secondary Air Injection System Control "B" Circuit Low</t>
  </si>
  <si>
    <t>P2260</t>
  </si>
  <si>
    <t xml:space="preserve"> Secondary Air Injection System Control "B" Circuit High</t>
  </si>
  <si>
    <t>P2261</t>
  </si>
  <si>
    <t xml:space="preserve"> Turbocharger/Supercharger Bypass Valve - Mechanical </t>
  </si>
  <si>
    <t>P2262</t>
  </si>
  <si>
    <t xml:space="preserve"> Turbocharger/Supercharger Boost Pressure Not Detected - Mechanical</t>
  </si>
  <si>
    <t>P2265</t>
  </si>
  <si>
    <t xml:space="preserve"> Water in Fuel Sensor Circuit Range/Performance</t>
  </si>
  <si>
    <t>P2266</t>
  </si>
  <si>
    <t xml:space="preserve"> Water in Fuel Sensor Circuit Low</t>
  </si>
  <si>
    <t>P2267</t>
  </si>
  <si>
    <t xml:space="preserve"> Water in Fuel Sensor Circuit High</t>
  </si>
  <si>
    <t>P2268</t>
  </si>
  <si>
    <t xml:space="preserve"> Water in Fuel Sensor Circuit Intermittent</t>
  </si>
  <si>
    <t>P2270</t>
  </si>
  <si>
    <t xml:space="preserve"> O2 Sensor Signal Stuck Lean</t>
  </si>
  <si>
    <t>P2271</t>
  </si>
  <si>
    <t xml:space="preserve"> O2 Sensor Signal Stuck Rich</t>
  </si>
  <si>
    <t>P2272</t>
  </si>
  <si>
    <t>P2273</t>
  </si>
  <si>
    <t>P2274</t>
  </si>
  <si>
    <t>P2275</t>
  </si>
  <si>
    <t>P2276</t>
  </si>
  <si>
    <t>P2277</t>
  </si>
  <si>
    <t>P2278</t>
  </si>
  <si>
    <t xml:space="preserve"> O2 Sensor Signals Swapped Bank 1 Sensor 3 / Bank 2 Sensor 3</t>
  </si>
  <si>
    <t>P2280</t>
  </si>
  <si>
    <t xml:space="preserve"> Air Flow Restriction / Air Leak Between Air Filter and MAF</t>
  </si>
  <si>
    <t>P2281</t>
  </si>
  <si>
    <t xml:space="preserve"> Air Leak Between MAF and Throttle Body</t>
  </si>
  <si>
    <t>P2282</t>
  </si>
  <si>
    <t xml:space="preserve"> Air Leak Between Throttle Body and Intake Valves</t>
  </si>
  <si>
    <t>P2283</t>
  </si>
  <si>
    <t xml:space="preserve"> Injector Control Pressure Sensor Circuit</t>
  </si>
  <si>
    <t>P2284</t>
  </si>
  <si>
    <t xml:space="preserve"> Injector Control Pressure Sensor Circuit Range/Performance</t>
  </si>
  <si>
    <t>P2285</t>
  </si>
  <si>
    <t xml:space="preserve"> Injector Control Pressure Sensor Circuit Low</t>
  </si>
  <si>
    <t>P2286</t>
  </si>
  <si>
    <t xml:space="preserve"> Injector Control Pressure Sensor Circuit High</t>
  </si>
  <si>
    <t>P2287</t>
  </si>
  <si>
    <t xml:space="preserve"> Injector Control Pressure Sensor Circuit Intermittent</t>
  </si>
  <si>
    <t>P2288</t>
  </si>
  <si>
    <t xml:space="preserve"> Injector Control Pressure Too High </t>
  </si>
  <si>
    <t>P2289</t>
  </si>
  <si>
    <t xml:space="preserve"> Injector Control Pressure Too High – Engine Off</t>
  </si>
  <si>
    <t>P2290</t>
  </si>
  <si>
    <t xml:space="preserve"> Injector Control Pressure Too Low</t>
  </si>
  <si>
    <t>P2291</t>
  </si>
  <si>
    <t xml:space="preserve"> Injector Control Pressure Too Low – Engine Cranking</t>
  </si>
  <si>
    <t>P2292</t>
  </si>
  <si>
    <t xml:space="preserve"> Injector Control Pressure Erratic</t>
  </si>
  <si>
    <t>P2295</t>
  </si>
  <si>
    <t xml:space="preserve"> Fuel Pressure Regulator 2 Control Circuit Low</t>
  </si>
  <si>
    <t>P2296</t>
  </si>
  <si>
    <t xml:space="preserve"> Fuel Pressure Regulator 2 Control Circuit High</t>
  </si>
  <si>
    <t>P2297</t>
  </si>
  <si>
    <t xml:space="preserve"> O2 Sensor Out of Range During Deceleration</t>
  </si>
  <si>
    <t>P2298</t>
  </si>
  <si>
    <t>P2300</t>
  </si>
  <si>
    <t xml:space="preserve"> Ignition Coil "A" Primary Control Circuit Low</t>
  </si>
  <si>
    <t>P2301</t>
  </si>
  <si>
    <t xml:space="preserve"> Ignition Coil "A" Primary Control Circuit High</t>
  </si>
  <si>
    <t>P2302</t>
  </si>
  <si>
    <t xml:space="preserve"> Ignition Coil "A" Secondary Circuit</t>
  </si>
  <si>
    <t>P2303</t>
  </si>
  <si>
    <t xml:space="preserve"> Ignition Coil "B" Primary Control Circuit Low</t>
  </si>
  <si>
    <t>P2304</t>
  </si>
  <si>
    <t xml:space="preserve"> Ignition Coil "B" Primary Control Circuit High</t>
  </si>
  <si>
    <t>P2305</t>
  </si>
  <si>
    <t xml:space="preserve"> Ignition Coil "B" Secondary Circuit</t>
  </si>
  <si>
    <t>P2306</t>
  </si>
  <si>
    <t xml:space="preserve"> Ignition Coil "C" Primary Control Circuit Low</t>
  </si>
  <si>
    <t>P2307</t>
  </si>
  <si>
    <t xml:space="preserve"> Ignition Coil "C" Primary Control Circuit High</t>
  </si>
  <si>
    <t>P2308</t>
  </si>
  <si>
    <t xml:space="preserve"> Ignition Coil "C" Secondary Circuit</t>
  </si>
  <si>
    <t>P2309</t>
  </si>
  <si>
    <t xml:space="preserve"> Ignition Coil "D" Primary Control Circuit Low</t>
  </si>
  <si>
    <t>P2310</t>
  </si>
  <si>
    <t xml:space="preserve"> Ignition Coil "D" Primary Control Circuit High</t>
  </si>
  <si>
    <t>P2311</t>
  </si>
  <si>
    <t xml:space="preserve"> Ignition Coil "D" Secondary Circuit</t>
  </si>
  <si>
    <t>P2312</t>
  </si>
  <si>
    <t xml:space="preserve"> Ignition Coil "E" Primary Control Circuit Low</t>
  </si>
  <si>
    <t>P2313</t>
  </si>
  <si>
    <t xml:space="preserve"> Ignition Coil "E" Primary Control Circuit High</t>
  </si>
  <si>
    <t>P2314</t>
  </si>
  <si>
    <t xml:space="preserve"> Ignition Coil "E" Secondary Circuit</t>
  </si>
  <si>
    <t>P2315</t>
  </si>
  <si>
    <t xml:space="preserve"> Ignition Coil "F" Primary Control Circuit Low</t>
  </si>
  <si>
    <t>P2316</t>
  </si>
  <si>
    <t xml:space="preserve"> Ignition Coil "F" Primary Control Circuit High</t>
  </si>
  <si>
    <t>P2317</t>
  </si>
  <si>
    <t xml:space="preserve"> Ignition Coil "F" Secondary Circuit</t>
  </si>
  <si>
    <t>P2318</t>
  </si>
  <si>
    <t xml:space="preserve"> Ignition Coil "G" Primary Control Circuit Low</t>
  </si>
  <si>
    <t>P2319</t>
  </si>
  <si>
    <t xml:space="preserve"> Ignition Coil "G" Primary Control Circuit High</t>
  </si>
  <si>
    <t>P2320</t>
  </si>
  <si>
    <t xml:space="preserve"> Ignition Coil "G" Secondary Circuit</t>
  </si>
  <si>
    <t>P2321</t>
  </si>
  <si>
    <t xml:space="preserve"> Ignition Coil "H" Primary Control Circuit Low</t>
  </si>
  <si>
    <t>P2322</t>
  </si>
  <si>
    <t xml:space="preserve"> Ignition Coil "H" Primary Control Circuit High</t>
  </si>
  <si>
    <t>P2323</t>
  </si>
  <si>
    <t xml:space="preserve"> Ignition Coil "H" Secondary Circuit</t>
  </si>
  <si>
    <t>P2324</t>
  </si>
  <si>
    <t xml:space="preserve"> Ignition Coil "I" Primary Control Circuit Low</t>
  </si>
  <si>
    <t>P2325</t>
  </si>
  <si>
    <t xml:space="preserve"> Ignition Coil "I" Primary Control Circuit High</t>
  </si>
  <si>
    <t>P2326</t>
  </si>
  <si>
    <t xml:space="preserve"> Ignition Coil "I" Secondary Circuit</t>
  </si>
  <si>
    <t>P2327</t>
  </si>
  <si>
    <t xml:space="preserve"> Ignition Coil "J" Primary Control Circuit Low</t>
  </si>
  <si>
    <t>P2328</t>
  </si>
  <si>
    <t xml:space="preserve"> Ignition Coil "J" Primary Control Circuit High</t>
  </si>
  <si>
    <t>P2329</t>
  </si>
  <si>
    <t xml:space="preserve"> Ignition Coil "J" Secondary Circuit</t>
  </si>
  <si>
    <t>P2330</t>
  </si>
  <si>
    <t xml:space="preserve"> Ignition Coil "K" Primary Control Circuit Low</t>
  </si>
  <si>
    <t>P2331</t>
  </si>
  <si>
    <t xml:space="preserve"> Ignition Coil "K" Primary Control Circuit High</t>
  </si>
  <si>
    <t>P2332</t>
  </si>
  <si>
    <t xml:space="preserve"> Ignition Coil "K" Secondary Circuit</t>
  </si>
  <si>
    <t>P2333</t>
  </si>
  <si>
    <t xml:space="preserve"> Ignition Coil "L" Primary Control Circuit Low</t>
  </si>
  <si>
    <t>P2334</t>
  </si>
  <si>
    <t xml:space="preserve"> Ignition Coil "L" Primary Control Circuit High</t>
  </si>
  <si>
    <t>P2335</t>
  </si>
  <si>
    <t xml:space="preserve"> Ignition Coil "L" Secondary Circuit</t>
  </si>
  <si>
    <t>P2336</t>
  </si>
  <si>
    <t xml:space="preserve"> Cylinder #1 Above Knock Threshold</t>
  </si>
  <si>
    <t>P2337</t>
  </si>
  <si>
    <t xml:space="preserve"> Cylinder #2 Above Knock Threshold</t>
  </si>
  <si>
    <t>P2338</t>
  </si>
  <si>
    <t xml:space="preserve"> Cylinder #3 Above Knock Threshold</t>
  </si>
  <si>
    <t>P2339</t>
  </si>
  <si>
    <t xml:space="preserve"> Cylinder #4 Above Knock Threshold</t>
  </si>
  <si>
    <t>P2340</t>
  </si>
  <si>
    <t xml:space="preserve"> Cylinder #5 Above Knock Threshold</t>
  </si>
  <si>
    <t>P2341</t>
  </si>
  <si>
    <t xml:space="preserve"> Cylinder #6 Above Knock Threshold</t>
  </si>
  <si>
    <t>P2342</t>
  </si>
  <si>
    <t xml:space="preserve"> Cylinder #7 Above Knock Threshold</t>
  </si>
  <si>
    <t>P2343</t>
  </si>
  <si>
    <t xml:space="preserve"> Cylinder #8 Above Knock Threshold</t>
  </si>
  <si>
    <t>P2344</t>
  </si>
  <si>
    <t xml:space="preserve"> Cylinder #9 Above Knock Threshold</t>
  </si>
  <si>
    <t>P2345</t>
  </si>
  <si>
    <t xml:space="preserve"> Cylinder #10 Above Knock Threshold</t>
  </si>
  <si>
    <t>P2346</t>
  </si>
  <si>
    <t xml:space="preserve"> Cylinder #11 Above Knock Threshold</t>
  </si>
  <si>
    <t>P2347</t>
  </si>
  <si>
    <t xml:space="preserve"> Cylinder #12 Above Knock Threshold</t>
  </si>
  <si>
    <t>P2400</t>
  </si>
  <si>
    <t xml:space="preserve"> Evaporative Emission System Leak Detection Pump Control Circuit/Open</t>
  </si>
  <si>
    <t>P2401</t>
  </si>
  <si>
    <t xml:space="preserve"> Evaporative Emission System Leak Detection Pump Control Circuit Low</t>
  </si>
  <si>
    <t>P2402</t>
  </si>
  <si>
    <t xml:space="preserve"> Evaporative Emission System Leak Detection Pump Control Circuit High</t>
  </si>
  <si>
    <t>P2403</t>
  </si>
  <si>
    <t xml:space="preserve"> Evaporative Emission System Leak Detection Pump Sense Circuit/Open</t>
  </si>
  <si>
    <t>P2404</t>
  </si>
  <si>
    <t xml:space="preserve"> Evaporative Emission System Leak Detection Pump Sense Circuit Range/Performance</t>
  </si>
  <si>
    <t>P2405</t>
  </si>
  <si>
    <t xml:space="preserve"> Evaporative Emission System Leak Detection Pump Sense Circuit Low</t>
  </si>
  <si>
    <t>P2406</t>
  </si>
  <si>
    <t xml:space="preserve"> Evaporative Emission System Leak Detection Pump Sense Circuit High</t>
  </si>
  <si>
    <t>P2407</t>
  </si>
  <si>
    <t xml:space="preserve"> Evaporative Emission System Leak Detection Pump Sense Circuit Intermittent/Erratic</t>
  </si>
  <si>
    <t>P2408</t>
  </si>
  <si>
    <t xml:space="preserve"> Fuel Cap Sensor/Switch Circuit</t>
  </si>
  <si>
    <t>P2409</t>
  </si>
  <si>
    <t xml:space="preserve"> Fuel Cap Sensor/Switch Circuit Range/Performance</t>
  </si>
  <si>
    <t>P2410</t>
  </si>
  <si>
    <t xml:space="preserve"> Fuel Cap Sensor/Switch Circuit Low</t>
  </si>
  <si>
    <t>P2411</t>
  </si>
  <si>
    <t xml:space="preserve"> Fuel Cap Sensor/Switch Circuit High</t>
  </si>
  <si>
    <t>P2412</t>
  </si>
  <si>
    <t xml:space="preserve"> Fuel Cap Sensor/Switch Circuit Intermittent/Erratic</t>
  </si>
  <si>
    <t>P2414</t>
  </si>
  <si>
    <t xml:space="preserve"> O2 Sensor Exhaust Sample Error</t>
  </si>
  <si>
    <t>P2415</t>
  </si>
  <si>
    <t>P2416</t>
  </si>
  <si>
    <t xml:space="preserve"> O2 Sensor Signals Swapped Bank 1 Sensor 2 / Bank 1 Sensor 3</t>
  </si>
  <si>
    <t>P2417</t>
  </si>
  <si>
    <t xml:space="preserve"> O2 Sensor Signals Swapped Bank 2 Sensor 2 / Bank 2 Sensor 3</t>
  </si>
  <si>
    <t>P2418</t>
  </si>
  <si>
    <t xml:space="preserve"> Evaporative Emission System Switching Valve Control Circuit /Open</t>
  </si>
  <si>
    <t>P2419</t>
  </si>
  <si>
    <t xml:space="preserve"> Evaporative Emission System Switching Valve Control Circuit Low</t>
  </si>
  <si>
    <t>P2420</t>
  </si>
  <si>
    <t xml:space="preserve"> Evaporative Emission System Switching Valve Control Circuit High</t>
  </si>
  <si>
    <t>P2421</t>
  </si>
  <si>
    <t xml:space="preserve"> Evaporative Emission System Vent Valve Stuck Open</t>
  </si>
  <si>
    <t>P2422</t>
  </si>
  <si>
    <t xml:space="preserve"> Evaporative Emission System Vent Valve Stuck Closed</t>
  </si>
  <si>
    <t>P2423</t>
  </si>
  <si>
    <t xml:space="preserve"> HC Adsorption Catalyst Efficiency Below Threshold </t>
  </si>
  <si>
    <t>P2424</t>
  </si>
  <si>
    <t xml:space="preserve"> HC Adsorption Catalyst Efficiency Below Threshold</t>
  </si>
  <si>
    <t>P2425</t>
  </si>
  <si>
    <t xml:space="preserve"> Exhaust Gas Recirculation Cooling Valve Control Circuit/Open</t>
  </si>
  <si>
    <t>P2426</t>
  </si>
  <si>
    <t xml:space="preserve"> Exhaust Gas Recirculation Cooling Valve Control Circuit Low</t>
  </si>
  <si>
    <t>P2427</t>
  </si>
  <si>
    <t xml:space="preserve"> Exhaust Gas Recirculation Cooling Valve Control Circuit High</t>
  </si>
  <si>
    <t>P2428</t>
  </si>
  <si>
    <t xml:space="preserve"> Exhaust Gas Temperature Too High</t>
  </si>
  <si>
    <t>P2429</t>
  </si>
  <si>
    <t>P242A</t>
  </si>
  <si>
    <t>P242B</t>
  </si>
  <si>
    <t xml:space="preserve"> Exhaust Gas Temperature Sensor Circuit Range/Performance</t>
  </si>
  <si>
    <t>P242C</t>
  </si>
  <si>
    <t>P242D</t>
  </si>
  <si>
    <t>P242E</t>
  </si>
  <si>
    <t xml:space="preserve"> Exhaust Gas Temperature Sensor Circuit Intermittent/Erratic</t>
  </si>
  <si>
    <t>P242F</t>
  </si>
  <si>
    <t xml:space="preserve"> Diesel Particulate Filter Restriction - Ash Accumulation</t>
  </si>
  <si>
    <t>P2430</t>
  </si>
  <si>
    <t xml:space="preserve"> Secondary Air Injection System Air Flow/Pressure Sensor Circuit</t>
  </si>
  <si>
    <t>P2431</t>
  </si>
  <si>
    <t xml:space="preserve"> Secondary Air Injection System Air Flow/Pressure Sensor Circuit Range/Performance</t>
  </si>
  <si>
    <t>P2432</t>
  </si>
  <si>
    <t xml:space="preserve"> Secondary Air Injection System Air Flow/Pressure Sensor Circuit Low</t>
  </si>
  <si>
    <t>P2433</t>
  </si>
  <si>
    <t xml:space="preserve"> Secondary Air Injection System Air Flow/Pressure Sensor Circuit High</t>
  </si>
  <si>
    <t>P2434</t>
  </si>
  <si>
    <t xml:space="preserve"> Secondary Air Injection System Air Flow/Pressure Sensor Circuit Intermittent/Erratic</t>
  </si>
  <si>
    <t>P2435</t>
  </si>
  <si>
    <t>P2436</t>
  </si>
  <si>
    <t>P2437</t>
  </si>
  <si>
    <t>P2438</t>
  </si>
  <si>
    <t>P2439</t>
  </si>
  <si>
    <t>P2440</t>
  </si>
  <si>
    <t xml:space="preserve"> Secondary Air Injection System Switching Valve Stuck Open</t>
  </si>
  <si>
    <t>P2441</t>
  </si>
  <si>
    <t xml:space="preserve"> Secondary Air Injection System Switching Valve Stuck Closed</t>
  </si>
  <si>
    <t>P2442</t>
  </si>
  <si>
    <t>P2443</t>
  </si>
  <si>
    <t>P2444</t>
  </si>
  <si>
    <t xml:space="preserve"> Secondary Air Injection System Pump Stuck On</t>
  </si>
  <si>
    <t>P2445</t>
  </si>
  <si>
    <t xml:space="preserve"> Secondary Air Injection System Pump Stuck Off</t>
  </si>
  <si>
    <t>P2446</t>
  </si>
  <si>
    <t>P2447</t>
  </si>
  <si>
    <t>P2448</t>
  </si>
  <si>
    <t xml:space="preserve"> Secondary Air Injection System High Airflow </t>
  </si>
  <si>
    <t>P2449</t>
  </si>
  <si>
    <t>P2450</t>
  </si>
  <si>
    <t xml:space="preserve"> Evaporative Emission System Switching Valve Performance or Stuck Open</t>
  </si>
  <si>
    <t>P2451</t>
  </si>
  <si>
    <t xml:space="preserve"> Evaporative Emission System Switching Valve Stuck Closed</t>
  </si>
  <si>
    <t>P2452</t>
  </si>
  <si>
    <t xml:space="preserve"> Diesel Particulate Filter Differential Pressure Sensor Circuit</t>
  </si>
  <si>
    <t>P2453</t>
  </si>
  <si>
    <t xml:space="preserve"> Diesel Particulate Filter Differential Pressure Sensor Circuit Range/Performance</t>
  </si>
  <si>
    <t>P2454</t>
  </si>
  <si>
    <t xml:space="preserve"> Diesel Particulate Filter Differential Pressure Sensor Circuit Low</t>
  </si>
  <si>
    <t>P2455</t>
  </si>
  <si>
    <t xml:space="preserve"> Diesel Particulate Filter Differential Pressure Sensor Circuit High</t>
  </si>
  <si>
    <t>P2456</t>
  </si>
  <si>
    <t xml:space="preserve"> Diesel Particulate Filter Differential Pressure Sensor Circuit Intermittent/Erratic</t>
  </si>
  <si>
    <t>P2457</t>
  </si>
  <si>
    <t xml:space="preserve"> Exhaust Gas Recirculation Cooling System Performance </t>
  </si>
  <si>
    <t>P2458</t>
  </si>
  <si>
    <t xml:space="preserve"> Diesel Particulate Filter Regeneration Duration</t>
  </si>
  <si>
    <t>P2459</t>
  </si>
  <si>
    <t xml:space="preserve"> Diesel Particulate Filter Regeneration Frequency</t>
  </si>
  <si>
    <t>P245A</t>
  </si>
  <si>
    <t xml:space="preserve"> Exhaust Gas Recirculation Cooler Bypass Control Circuit / Open</t>
  </si>
  <si>
    <t>P245B</t>
  </si>
  <si>
    <t xml:space="preserve"> Exhaust Gas Recirculation Cooler Bypass Control Circuit Range/Performance</t>
  </si>
  <si>
    <t>P245C</t>
  </si>
  <si>
    <t xml:space="preserve"> Exhaust Gas Recirculation Cooler Bypass Control Circuit Low</t>
  </si>
  <si>
    <t>P245D</t>
  </si>
  <si>
    <t xml:space="preserve"> Exhaust Gas Recirculation Cooler Bypass Control Circuit High</t>
  </si>
  <si>
    <t>P2500</t>
  </si>
  <si>
    <t xml:space="preserve"> Generator Lamp/L-Terminal Circuit Low</t>
  </si>
  <si>
    <t>P2501</t>
  </si>
  <si>
    <t xml:space="preserve"> Generator Lamp/L-Terminal Circuit High</t>
  </si>
  <si>
    <t>P2503</t>
  </si>
  <si>
    <t xml:space="preserve"> Charging System Voltage Low</t>
  </si>
  <si>
    <t>P2504</t>
  </si>
  <si>
    <t xml:space="preserve"> Charging System Voltage High</t>
  </si>
  <si>
    <t>P2505</t>
  </si>
  <si>
    <t xml:space="preserve"> ECM/PCM Power Input Signal</t>
  </si>
  <si>
    <t>P2506</t>
  </si>
  <si>
    <t xml:space="preserve"> ECM/PCM Power Input Signal Range/Performance</t>
  </si>
  <si>
    <t>P2507</t>
  </si>
  <si>
    <t xml:space="preserve"> ECM/PCM Power Input Signal Low</t>
  </si>
  <si>
    <t>P2508</t>
  </si>
  <si>
    <t xml:space="preserve"> ECM/PCM Power Input Signal High</t>
  </si>
  <si>
    <t>P2509</t>
  </si>
  <si>
    <t xml:space="preserve"> ECM/PCM Power Input Signal Intermittent</t>
  </si>
  <si>
    <t>P250A</t>
  </si>
  <si>
    <t xml:space="preserve"> Engine Oil Level Sensor Circuit</t>
  </si>
  <si>
    <t>P250B</t>
  </si>
  <si>
    <t xml:space="preserve"> Engine Oil Level Sensor Circuit Range/Performance</t>
  </si>
  <si>
    <t>P250C</t>
  </si>
  <si>
    <t xml:space="preserve"> Engine Oil Level Sensor Circuit Low</t>
  </si>
  <si>
    <t>P250D</t>
  </si>
  <si>
    <t xml:space="preserve"> Engine Oil Level Sensor Circuit High</t>
  </si>
  <si>
    <t>P250E</t>
  </si>
  <si>
    <t xml:space="preserve"> Engine Oil Level Sensor Circuit Intermittent/Erratic</t>
  </si>
  <si>
    <t>P250F</t>
  </si>
  <si>
    <t xml:space="preserve"> Engine Oil Level Too Low</t>
  </si>
  <si>
    <t>P2510</t>
  </si>
  <si>
    <t xml:space="preserve"> ECM/PCM Power Relay Sense Circuit Range/Performance</t>
  </si>
  <si>
    <t>P2511</t>
  </si>
  <si>
    <t xml:space="preserve"> ECM/PCM Power Relay Sense Circuit Intermittent</t>
  </si>
  <si>
    <t>P2512</t>
  </si>
  <si>
    <t xml:space="preserve"> Event Data Recorder Request Circuit/ Open</t>
  </si>
  <si>
    <t>P2513</t>
  </si>
  <si>
    <t xml:space="preserve"> Event Data Recorder Request Circuit Low</t>
  </si>
  <si>
    <t>P2514</t>
  </si>
  <si>
    <t xml:space="preserve"> Event Data Recorder Request Circuit High</t>
  </si>
  <si>
    <t>P2515</t>
  </si>
  <si>
    <t xml:space="preserve"> A/C Refrigerant Pressure Sensor "B" Circuit</t>
  </si>
  <si>
    <t>P2516</t>
  </si>
  <si>
    <t xml:space="preserve"> A/C Refrigerant Pressure Sensor  "B" Circuit Range/Performance</t>
  </si>
  <si>
    <t>P2517</t>
  </si>
  <si>
    <t xml:space="preserve"> A/C Refrigerant Pressure Sensor  "B" Circuit Low </t>
  </si>
  <si>
    <t>P2518</t>
  </si>
  <si>
    <t xml:space="preserve"> A/C Refrigerant Pressure Sensor  "B" Circuit High </t>
  </si>
  <si>
    <t>P2519</t>
  </si>
  <si>
    <t xml:space="preserve"> A/C Request "A" Circuit</t>
  </si>
  <si>
    <t>P251A</t>
  </si>
  <si>
    <t xml:space="preserve"> PTO Enable Switch Circuit/Open</t>
  </si>
  <si>
    <t>P251B</t>
  </si>
  <si>
    <t xml:space="preserve"> PTO Enable Switch Circuit Low</t>
  </si>
  <si>
    <t>P251C</t>
  </si>
  <si>
    <t xml:space="preserve"> PTO Enable Switch Circuit High</t>
  </si>
  <si>
    <t>P251D</t>
  </si>
  <si>
    <t xml:space="preserve"> PTO Engine Shutdown Circuit/Open</t>
  </si>
  <si>
    <t>P251E</t>
  </si>
  <si>
    <t xml:space="preserve"> PTO Engine Shutdown Circuit Low</t>
  </si>
  <si>
    <t>P251F</t>
  </si>
  <si>
    <t xml:space="preserve"> PTO Engine Shutdown Circuit High</t>
  </si>
  <si>
    <t>P2520</t>
  </si>
  <si>
    <t xml:space="preserve"> A/C Request "A" Circuit Low</t>
  </si>
  <si>
    <t>P2521</t>
  </si>
  <si>
    <t xml:space="preserve"> A/C Request "A" Circuit High</t>
  </si>
  <si>
    <t>P2522</t>
  </si>
  <si>
    <t xml:space="preserve"> A/C Request "B" Circuit</t>
  </si>
  <si>
    <t>P2523</t>
  </si>
  <si>
    <t xml:space="preserve"> A/C Request "B" Circuit Low</t>
  </si>
  <si>
    <t>P2524</t>
  </si>
  <si>
    <t xml:space="preserve"> A/C Request "B" Circuit High</t>
  </si>
  <si>
    <t>P2525</t>
  </si>
  <si>
    <t xml:space="preserve"> Vacuum Reservoir Pressure Sensor Circuit</t>
  </si>
  <si>
    <t>P2526</t>
  </si>
  <si>
    <t xml:space="preserve"> Vacuum Reservoir Pressure Sensor Circuit Range/Performance</t>
  </si>
  <si>
    <t>P2527</t>
  </si>
  <si>
    <t xml:space="preserve"> Vacuum Reservoir Pressure Sensor Circuit Low</t>
  </si>
  <si>
    <t>P2528</t>
  </si>
  <si>
    <t xml:space="preserve"> Vacuum Reservoir Pressure Sensor Circuit High</t>
  </si>
  <si>
    <t>P2529</t>
  </si>
  <si>
    <t xml:space="preserve"> Vacuum Reservoir Pressure Sensor Circuit Intermittent</t>
  </si>
  <si>
    <t>P252A</t>
  </si>
  <si>
    <t xml:space="preserve"> Engine Oil Quality Sensor Circuit</t>
  </si>
  <si>
    <t>P252B</t>
  </si>
  <si>
    <t xml:space="preserve"> Engine Oil Quality Sensor Circuit Range/Performance</t>
  </si>
  <si>
    <t>P252C</t>
  </si>
  <si>
    <t xml:space="preserve"> Engine Oil Quality Sensor Circuit Low</t>
  </si>
  <si>
    <t>P252D</t>
  </si>
  <si>
    <t xml:space="preserve"> Engine Oil Quality Sensor Circuit High</t>
  </si>
  <si>
    <t>P252E</t>
  </si>
  <si>
    <t xml:space="preserve"> Engine Oil Quality Circuit Intermittent/Erratic</t>
  </si>
  <si>
    <t>P252F</t>
  </si>
  <si>
    <t xml:space="preserve"> Engine Oil Level Too High</t>
  </si>
  <si>
    <t>P2530</t>
  </si>
  <si>
    <t xml:space="preserve"> Ignition Switch Run Position Circuit</t>
  </si>
  <si>
    <t>P2531</t>
  </si>
  <si>
    <t xml:space="preserve"> Ignition Switch Run Position Circuit Low</t>
  </si>
  <si>
    <t>P2532</t>
  </si>
  <si>
    <t xml:space="preserve"> Ignition Switch Run Position Circuit High</t>
  </si>
  <si>
    <t>P2533</t>
  </si>
  <si>
    <t xml:space="preserve"> Ignition Switch Run/Start Position Circuit</t>
  </si>
  <si>
    <t>P2534</t>
  </si>
  <si>
    <t xml:space="preserve"> Ignition Switch Run/Start Position Circuit Low</t>
  </si>
  <si>
    <t>P2535</t>
  </si>
  <si>
    <t xml:space="preserve"> Ignition Switch Run/Start Position Circuit High</t>
  </si>
  <si>
    <t>P2536</t>
  </si>
  <si>
    <t xml:space="preserve"> Ignition Switch Accessory Position Circuit</t>
  </si>
  <si>
    <t>P2537</t>
  </si>
  <si>
    <t xml:space="preserve"> Ignition Switch Accessory Position Circuit Low</t>
  </si>
  <si>
    <t>P2538</t>
  </si>
  <si>
    <t xml:space="preserve"> Ignition Switch Accessory Position Circuit High</t>
  </si>
  <si>
    <t>P2539</t>
  </si>
  <si>
    <t xml:space="preserve"> Low Pressure Fuel System Sensor Circuit</t>
  </si>
  <si>
    <t>P253A</t>
  </si>
  <si>
    <t xml:space="preserve"> PTO Sense Circuit/Open</t>
  </si>
  <si>
    <t>P253B</t>
  </si>
  <si>
    <t xml:space="preserve"> PTO Sense Circuit Range/Performance</t>
  </si>
  <si>
    <t>P253C</t>
  </si>
  <si>
    <t xml:space="preserve"> PTO Sense Circuit Low</t>
  </si>
  <si>
    <t>P253D</t>
  </si>
  <si>
    <t xml:space="preserve"> PTO Sense Circuit High</t>
  </si>
  <si>
    <t>P253E</t>
  </si>
  <si>
    <t xml:space="preserve"> PTO Sense Circuit Intermittent/Erratic</t>
  </si>
  <si>
    <t>P253F</t>
  </si>
  <si>
    <t xml:space="preserve"> Engine Oil Deteriorated </t>
  </si>
  <si>
    <t>P2540</t>
  </si>
  <si>
    <t xml:space="preserve"> Low Pressure Fuel System Sensor Circuit Range/Performance</t>
  </si>
  <si>
    <t>P2541</t>
  </si>
  <si>
    <t xml:space="preserve"> Low Pressure Fuel System Sensor Circuit Low </t>
  </si>
  <si>
    <t>P2542</t>
  </si>
  <si>
    <t xml:space="preserve"> Low Pressure Fuel System Sensor Circuit High </t>
  </si>
  <si>
    <t>P2543</t>
  </si>
  <si>
    <t xml:space="preserve"> Low Pressure Fuel System Sensor Circuit Intermittent</t>
  </si>
  <si>
    <t>P2544</t>
  </si>
  <si>
    <t xml:space="preserve"> Torque Management Request Input Signal "A" </t>
  </si>
  <si>
    <t>P2545</t>
  </si>
  <si>
    <t xml:space="preserve"> Torque Management Request Input Signal "A" Range/Performance</t>
  </si>
  <si>
    <t>P2546</t>
  </si>
  <si>
    <t xml:space="preserve"> Torque Management Request Input Signal "A" Low</t>
  </si>
  <si>
    <t>P2547</t>
  </si>
  <si>
    <t xml:space="preserve"> Torque Management Request Input Signal "A" High</t>
  </si>
  <si>
    <t>P2548</t>
  </si>
  <si>
    <t xml:space="preserve"> Torque Management Request Input Signal "B"</t>
  </si>
  <si>
    <t>P2549</t>
  </si>
  <si>
    <t xml:space="preserve"> Torque Management Request Input Signal "B" Range/Performance</t>
  </si>
  <si>
    <t>P254A</t>
  </si>
  <si>
    <t xml:space="preserve"> PTO Speed Selector Sensor/Switch 1 Circuit/Open</t>
  </si>
  <si>
    <t>P254B</t>
  </si>
  <si>
    <t xml:space="preserve"> PTO Speed Selector Sensor/Switch 1 Range/Performance</t>
  </si>
  <si>
    <t>P254C</t>
  </si>
  <si>
    <t xml:space="preserve"> PTO Speed Selector Sensor/Switch 1 Circuit Low</t>
  </si>
  <si>
    <t>P254D</t>
  </si>
  <si>
    <t xml:space="preserve"> PTO Speed Selector Sensor/Switch 1 Circuit High</t>
  </si>
  <si>
    <t>P254E</t>
  </si>
  <si>
    <t xml:space="preserve"> PTO Speed Selector Sensor/Switch 1 Circuit Intermittent/Erratic</t>
  </si>
  <si>
    <t>P254F</t>
  </si>
  <si>
    <t xml:space="preserve"> Engine Hood Switch Circuit</t>
  </si>
  <si>
    <t>P2550</t>
  </si>
  <si>
    <t xml:space="preserve"> Torque Management Request Input Signal "B" Low</t>
  </si>
  <si>
    <t>P2551</t>
  </si>
  <si>
    <t xml:space="preserve"> Torque Management Request Input Signal "B" High</t>
  </si>
  <si>
    <t>P2552</t>
  </si>
  <si>
    <t xml:space="preserve"> Throttle/Fuel Inhibit Circuit</t>
  </si>
  <si>
    <t>P2553</t>
  </si>
  <si>
    <t xml:space="preserve"> Throttle/Fuel Inhibit Circuit Range/Performance</t>
  </si>
  <si>
    <t>P2554</t>
  </si>
  <si>
    <t xml:space="preserve"> Throttle/Fuel Inhibit Circuit Low</t>
  </si>
  <si>
    <t>P2555</t>
  </si>
  <si>
    <t xml:space="preserve"> Throttle/Fuel Inhibit Circuit High</t>
  </si>
  <si>
    <t>P2556</t>
  </si>
  <si>
    <t xml:space="preserve"> Engine Coolant Level Sensor/Switch Circuit </t>
  </si>
  <si>
    <t>P2557</t>
  </si>
  <si>
    <t xml:space="preserve"> Engine Coolant Level Sensor/Switch Circuit Range/Performance</t>
  </si>
  <si>
    <t>P2558</t>
  </si>
  <si>
    <t xml:space="preserve"> Engine Coolant Level Sensor/Switch Circuit Low</t>
  </si>
  <si>
    <t>P2559</t>
  </si>
  <si>
    <t xml:space="preserve"> Engine Coolant Level Sensor/Switch Circuit High</t>
  </si>
  <si>
    <t>P255A</t>
  </si>
  <si>
    <t xml:space="preserve"> PTO Speed Selector Sensor/Switch 2 Circuit/Open</t>
  </si>
  <si>
    <t>P255B</t>
  </si>
  <si>
    <t xml:space="preserve"> PTO Speed Selector Sensor/Switch 2 Range/Performance</t>
  </si>
  <si>
    <t>P255C</t>
  </si>
  <si>
    <t xml:space="preserve"> PTO Speed Selector Sensor/Switch 2 Circuit Low</t>
  </si>
  <si>
    <t>P255D</t>
  </si>
  <si>
    <t xml:space="preserve"> PTO Speed Selector Sensor/Switch 2 Circuit High</t>
  </si>
  <si>
    <t>P255E</t>
  </si>
  <si>
    <t xml:space="preserve"> PTO Speed Selector Sensor/Switch 2 Circuit Intermittent/Erratic</t>
  </si>
  <si>
    <t>P2560</t>
  </si>
  <si>
    <t xml:space="preserve"> Engine Coolant Level Low</t>
  </si>
  <si>
    <t>P2561</t>
  </si>
  <si>
    <t xml:space="preserve"> A/C Control Module Requested MIL Illumination</t>
  </si>
  <si>
    <t>P2562</t>
  </si>
  <si>
    <t xml:space="preserve"> Turbocharger Boost Control Position Sensor "A" Circuit</t>
  </si>
  <si>
    <t>P2563</t>
  </si>
  <si>
    <t xml:space="preserve"> Turbocharger Boost Control Position Sensor "A" Circuit Range/Performance</t>
  </si>
  <si>
    <t>P2564</t>
  </si>
  <si>
    <t xml:space="preserve"> Turbocharger Boost Control Position Sensor "A" Circuit Low</t>
  </si>
  <si>
    <t>P2565</t>
  </si>
  <si>
    <t xml:space="preserve"> Turbocharger Boost Control Position Sensor "A" Circuit High</t>
  </si>
  <si>
    <t>P2566</t>
  </si>
  <si>
    <t xml:space="preserve"> Turbocharger Boost Control Position Sensor "A" Circuit Intermittent</t>
  </si>
  <si>
    <t>P2567</t>
  </si>
  <si>
    <t xml:space="preserve"> Direct Ozone Reduction Catalyst Temperature Sensor Circuit</t>
  </si>
  <si>
    <t>P2568</t>
  </si>
  <si>
    <t xml:space="preserve"> Direct Ozone Reduction Catalyst Temperature Sensor Circuit Range/Performance</t>
  </si>
  <si>
    <t>P2569</t>
  </si>
  <si>
    <t xml:space="preserve"> Direct Ozone Reduction Catalyst Temperature Sensor Circuit Low</t>
  </si>
  <si>
    <t>P256A</t>
  </si>
  <si>
    <t xml:space="preserve"> Engine Idle Speed Selector Sensor/Switch Circuit/Open</t>
  </si>
  <si>
    <t>P256B</t>
  </si>
  <si>
    <t xml:space="preserve"> Engine Idle Speed Selector Sensor/Switch Range/Performance</t>
  </si>
  <si>
    <t>P256C</t>
  </si>
  <si>
    <t xml:space="preserve"> Engine Idle Speed Selector Sensor/Switch Circuit Low</t>
  </si>
  <si>
    <t>P256D</t>
  </si>
  <si>
    <t xml:space="preserve"> Engine Idle Speed Selector Sensor/Switch Circuit High</t>
  </si>
  <si>
    <t>P256E</t>
  </si>
  <si>
    <t xml:space="preserve"> Engine Idle Speed Selector Sensor/Switch Circuit Intermittent/Erratic</t>
  </si>
  <si>
    <t>P2570</t>
  </si>
  <si>
    <t xml:space="preserve"> Direct Ozone Reduction Catalyst Temperature Sensor Circuit High</t>
  </si>
  <si>
    <t>P2571</t>
  </si>
  <si>
    <t xml:space="preserve"> Direct Ozone Reduction Catalyst Temperature Sensor Circuit Intermittent/Erratic</t>
  </si>
  <si>
    <t>P2572</t>
  </si>
  <si>
    <t xml:space="preserve"> Direct Ozone Reduction Catalyst Deterioration Sensor Circuit</t>
  </si>
  <si>
    <t>P2573</t>
  </si>
  <si>
    <t xml:space="preserve"> Direct Ozone Reduction Catalyst Deterioration Sensor Circuit Range/Performance</t>
  </si>
  <si>
    <t>P2574</t>
  </si>
  <si>
    <t xml:space="preserve"> Direct Ozone Reduction Catalyst Deterioration Sensor Circuit Low </t>
  </si>
  <si>
    <t>P2575</t>
  </si>
  <si>
    <t xml:space="preserve"> Direct Ozone Reduction Catalyst Deterioration Sensor Circuit High</t>
  </si>
  <si>
    <t>P2576</t>
  </si>
  <si>
    <t xml:space="preserve"> Direct Ozone Reduction Catalyst Deterioration Sensor Circuit Intermittent/Erratic</t>
  </si>
  <si>
    <t>P2577</t>
  </si>
  <si>
    <t xml:space="preserve"> Direct Ozone Reduction Catalyst Efficiency Below Threshold</t>
  </si>
  <si>
    <t>P2578</t>
  </si>
  <si>
    <t xml:space="preserve"> Turbocharger Speed Sensor Circuit</t>
  </si>
  <si>
    <t>P2579</t>
  </si>
  <si>
    <t xml:space="preserve"> Turbocharger Speed Sensor Circuit Range/Performance</t>
  </si>
  <si>
    <t>P2580</t>
  </si>
  <si>
    <t xml:space="preserve"> Turbocharger speed sensor circuit low</t>
  </si>
  <si>
    <t>P2581</t>
  </si>
  <si>
    <t xml:space="preserve"> Turbocharger speed sensor circuit high</t>
  </si>
  <si>
    <t>P2582</t>
  </si>
  <si>
    <t xml:space="preserve"> Turbocharger speed sensor circuit intermittent</t>
  </si>
  <si>
    <t>P2583</t>
  </si>
  <si>
    <t xml:space="preserve"> Cruise Control Front Distance Range Sensor</t>
  </si>
  <si>
    <t>P2584</t>
  </si>
  <si>
    <t xml:space="preserve"> Fuel Additive Control Module MIL Request</t>
  </si>
  <si>
    <t>P2585</t>
  </si>
  <si>
    <t xml:space="preserve"> Fuel Additive Control Module Warning Lamp Request</t>
  </si>
  <si>
    <t>P2586</t>
  </si>
  <si>
    <t xml:space="preserve"> Turbocharger Boost Control Position Sensor "B" Circuit</t>
  </si>
  <si>
    <t>P2587</t>
  </si>
  <si>
    <t xml:space="preserve"> Turbocharger Boost Control Position Sensor "B" Circuit Range/Performance</t>
  </si>
  <si>
    <t>P2588</t>
  </si>
  <si>
    <t xml:space="preserve"> Turbocharger Boost Control Position Sensor "B" Circuit Low</t>
  </si>
  <si>
    <t>P2589</t>
  </si>
  <si>
    <t xml:space="preserve"> Turbocharger Boost Control Position Sensor "B" Circuit High</t>
  </si>
  <si>
    <t>P2590</t>
  </si>
  <si>
    <t xml:space="preserve"> Turbocharger Boost Control Position Sensor "B" Circuit Intermittent/Erratic</t>
  </si>
  <si>
    <t>P2601</t>
  </si>
  <si>
    <t xml:space="preserve"> Coolant Pump Control Circuit Range/Performance</t>
  </si>
  <si>
    <t>P2602</t>
  </si>
  <si>
    <t xml:space="preserve"> Coolant Pump Control Circuit Low</t>
  </si>
  <si>
    <t>P2603</t>
  </si>
  <si>
    <t xml:space="preserve"> Coolant Pump Control Circuit High</t>
  </si>
  <si>
    <t>P2604</t>
  </si>
  <si>
    <t xml:space="preserve"> Intake Air Heater "A" Circuit Range/Performance</t>
  </si>
  <si>
    <t>P2605</t>
  </si>
  <si>
    <t xml:space="preserve"> Intake Air Heater "A" Circuit/Open</t>
  </si>
  <si>
    <t>P2606</t>
  </si>
  <si>
    <t xml:space="preserve"> Intake Air Heater "B" Circuit Range/Performance</t>
  </si>
  <si>
    <t>P2607</t>
  </si>
  <si>
    <t xml:space="preserve"> Intake Air Heater "B" Circuit Low</t>
  </si>
  <si>
    <t>P2608</t>
  </si>
  <si>
    <t xml:space="preserve"> Intake Air Heater "B" Circuit High</t>
  </si>
  <si>
    <t>P2609</t>
  </si>
  <si>
    <t xml:space="preserve"> Intake Air Heater System Performance</t>
  </si>
  <si>
    <t>P260A</t>
  </si>
  <si>
    <t xml:space="preserve"> PTO Control Circuit/Open</t>
  </si>
  <si>
    <t>P260B</t>
  </si>
  <si>
    <t xml:space="preserve"> PTO Control Circuit Low</t>
  </si>
  <si>
    <t>P260C</t>
  </si>
  <si>
    <t xml:space="preserve"> PTO Control Circuit High</t>
  </si>
  <si>
    <t>P260D</t>
  </si>
  <si>
    <t xml:space="preserve"> PTO Engaged Lamp Control Circuit</t>
  </si>
  <si>
    <t>P260F</t>
  </si>
  <si>
    <t xml:space="preserve"> Evaporative System Monitoring Processor Performance</t>
  </si>
  <si>
    <t>P2610</t>
  </si>
  <si>
    <t xml:space="preserve"> ECM/PCM Internal Engine Off Timer Performance</t>
  </si>
  <si>
    <t>P2611</t>
  </si>
  <si>
    <t xml:space="preserve"> A/C Refrigerant Distribution Valve Control Circuit/Open</t>
  </si>
  <si>
    <t>P2612</t>
  </si>
  <si>
    <t xml:space="preserve"> A/C Refrigerant Distribution Valve Control Circuit Low</t>
  </si>
  <si>
    <t>P2613</t>
  </si>
  <si>
    <t xml:space="preserve"> A/C Refrigerant Distribution Valve Control Circuit High</t>
  </si>
  <si>
    <t>P2614</t>
  </si>
  <si>
    <t xml:space="preserve"> Camshaft Position Signal Output Circuit/Open</t>
  </si>
  <si>
    <t>P2615</t>
  </si>
  <si>
    <t xml:space="preserve"> Camshaft Position Signal Output Circuit Low</t>
  </si>
  <si>
    <t>P2616</t>
  </si>
  <si>
    <t xml:space="preserve"> Camshaft Position Signal Output Circuit High</t>
  </si>
  <si>
    <t>P2617</t>
  </si>
  <si>
    <t xml:space="preserve"> Crankshaft Position Signal Output Circuit/Open</t>
  </si>
  <si>
    <t>P2618</t>
  </si>
  <si>
    <t xml:space="preserve"> Crankshaft Position Signal Output Circuit Low</t>
  </si>
  <si>
    <t>P2619</t>
  </si>
  <si>
    <t xml:space="preserve"> Crankshaft Position Signal Output Circuit High</t>
  </si>
  <si>
    <t>P2620</t>
  </si>
  <si>
    <t xml:space="preserve"> Throttle Position Output Circuit/Open</t>
  </si>
  <si>
    <t>P2621</t>
  </si>
  <si>
    <t xml:space="preserve"> Throttle Position Output Circuit Low</t>
  </si>
  <si>
    <t>P2622</t>
  </si>
  <si>
    <t xml:space="preserve"> Throttle Position Output Circuit High</t>
  </si>
  <si>
    <t>P2623</t>
  </si>
  <si>
    <t xml:space="preserve"> Injector Control Pressure Regulator Circuit/Open</t>
  </si>
  <si>
    <t>P2624</t>
  </si>
  <si>
    <t xml:space="preserve"> Injector Control Pressure Regulator Circuit Low</t>
  </si>
  <si>
    <t>P2625</t>
  </si>
  <si>
    <t xml:space="preserve"> Injector Control Pressure Regulator Circuit High</t>
  </si>
  <si>
    <t>P2626</t>
  </si>
  <si>
    <t xml:space="preserve"> O2 Sensor Pumping Current Trim Circuit/Open</t>
  </si>
  <si>
    <t>P2627</t>
  </si>
  <si>
    <t xml:space="preserve"> O2 Sensor Pumping Current Trim Circuit Low</t>
  </si>
  <si>
    <t>P2628</t>
  </si>
  <si>
    <t xml:space="preserve"> O2 Sensor Pumping Current Trim Circuit High</t>
  </si>
  <si>
    <t>P2629</t>
  </si>
  <si>
    <t>P2630</t>
  </si>
  <si>
    <t>P2631</t>
  </si>
  <si>
    <t>P2632</t>
  </si>
  <si>
    <t xml:space="preserve"> Fuel Pump "B" Control Circuit /Open</t>
  </si>
  <si>
    <t>P2633</t>
  </si>
  <si>
    <t xml:space="preserve"> Fuel Pump "B" Control Circuit Low</t>
  </si>
  <si>
    <t>P2634</t>
  </si>
  <si>
    <t xml:space="preserve"> Fuel Pump "B" Control Circuit High</t>
  </si>
  <si>
    <t>P2635</t>
  </si>
  <si>
    <t xml:space="preserve"> Fuel Pump "A" Low Flow / Performance</t>
  </si>
  <si>
    <t>P2636</t>
  </si>
  <si>
    <t xml:space="preserve"> Fuel Pump "B" Low Flow / Performance</t>
  </si>
  <si>
    <t>P2637</t>
  </si>
  <si>
    <t xml:space="preserve"> Torque Management Feedback  Signal "A"  </t>
  </si>
  <si>
    <t>P2638</t>
  </si>
  <si>
    <t xml:space="preserve"> Torque Management Feedback Signal "A" Range/Performance</t>
  </si>
  <si>
    <t>P2639</t>
  </si>
  <si>
    <t xml:space="preserve"> Torque Management Feedback Signal "A" Low</t>
  </si>
  <si>
    <t>P2640</t>
  </si>
  <si>
    <t xml:space="preserve"> Torque Management Feedback Signal "A" High</t>
  </si>
  <si>
    <t>P2641</t>
  </si>
  <si>
    <t xml:space="preserve"> Torque Management Feedback Signal "B"  </t>
  </si>
  <si>
    <t>P2642</t>
  </si>
  <si>
    <t xml:space="preserve"> Torque Management Feedback Signal "B" Range/Performance</t>
  </si>
  <si>
    <t>P2643</t>
  </si>
  <si>
    <t xml:space="preserve"> Torque Management Feedback Signal "B" Low</t>
  </si>
  <si>
    <t>P2644</t>
  </si>
  <si>
    <t xml:space="preserve"> Torque Management Feedback Signal "B" High</t>
  </si>
  <si>
    <t>P2645</t>
  </si>
  <si>
    <t xml:space="preserve"> "A" Rocker Arm Actuator Control Circuit/Open</t>
  </si>
  <si>
    <t>P2646</t>
  </si>
  <si>
    <t xml:space="preserve"> "A" Rocker Arm Actuator System Performance or Stuck Off</t>
  </si>
  <si>
    <t>P2647</t>
  </si>
  <si>
    <t xml:space="preserve"> "A" Rocker Arm Actuator System Stuck On</t>
  </si>
  <si>
    <t>P2648</t>
  </si>
  <si>
    <t xml:space="preserve"> "A" Rocker Arm  Actuator Control Circuit Low</t>
  </si>
  <si>
    <t>P2649</t>
  </si>
  <si>
    <t xml:space="preserve"> "A" Rocker Arm  Actuator Control Circuit High</t>
  </si>
  <si>
    <t>P264A</t>
  </si>
  <si>
    <t xml:space="preserve"> "A" Rocker Arm  Actuator Position Sensor Circuit</t>
  </si>
  <si>
    <t>P264B</t>
  </si>
  <si>
    <t xml:space="preserve"> "A" Rocker Arm  Actuator Position Sensor Circuit Range/Performance</t>
  </si>
  <si>
    <t>P264C</t>
  </si>
  <si>
    <t xml:space="preserve"> "A" Rocker Arm  Actuator Position Sensor Circuit Low</t>
  </si>
  <si>
    <t>P264D</t>
  </si>
  <si>
    <t xml:space="preserve"> "A" Rocker Arm  Actuator Position Sensor Circuit High</t>
  </si>
  <si>
    <t>P264E</t>
  </si>
  <si>
    <t xml:space="preserve"> "A" Rocker Arm  Actuator Position Sensor Circuit Intermittent/Erratic</t>
  </si>
  <si>
    <t>P264F</t>
  </si>
  <si>
    <t>P2650</t>
  </si>
  <si>
    <t xml:space="preserve"> "B" Rocker Arm Actuator Control Circuit/Open</t>
  </si>
  <si>
    <t>P2651</t>
  </si>
  <si>
    <t xml:space="preserve"> "B" Rocker Arm Actuator System Performance or Stuck Off</t>
  </si>
  <si>
    <t>P2652</t>
  </si>
  <si>
    <t xml:space="preserve"> "B" Rocker Arm Actuator System Stuck On</t>
  </si>
  <si>
    <t>P2653</t>
  </si>
  <si>
    <t xml:space="preserve"> "B" Rocker Arm  Actuator Control Circuit Low</t>
  </si>
  <si>
    <t>P2654</t>
  </si>
  <si>
    <t xml:space="preserve"> "B" Rocker Arm  Actuator Control Circuit High</t>
  </si>
  <si>
    <t>P2655</t>
  </si>
  <si>
    <t>P2656</t>
  </si>
  <si>
    <t>P2657</t>
  </si>
  <si>
    <t>P2658</t>
  </si>
  <si>
    <t>P2659</t>
  </si>
  <si>
    <t>P265A</t>
  </si>
  <si>
    <t xml:space="preserve"> "B" Rocker Arm  Actuator Position Sensor Circuit</t>
  </si>
  <si>
    <t>P265B</t>
  </si>
  <si>
    <t xml:space="preserve"> "B" Rocker Arm  Actuator Position Sensor Circuit Range/Performance</t>
  </si>
  <si>
    <t>P265C</t>
  </si>
  <si>
    <t xml:space="preserve"> "B" Rocker Arm  Actuator Position Sensor Circuit Low</t>
  </si>
  <si>
    <t>P265D</t>
  </si>
  <si>
    <t xml:space="preserve"> "B" Rocker Arm  Actuator Position Sensor Circuit High</t>
  </si>
  <si>
    <t>P265E</t>
  </si>
  <si>
    <t xml:space="preserve"> "B" Rocker Arm  Actuator Position Sensor Circuit Intermittent/Erratic</t>
  </si>
  <si>
    <t>P265F</t>
  </si>
  <si>
    <t>P2660</t>
  </si>
  <si>
    <t>P2661</t>
  </si>
  <si>
    <t>P2662</t>
  </si>
  <si>
    <t>P2663</t>
  </si>
  <si>
    <t>P2664</t>
  </si>
  <si>
    <t>P2665</t>
  </si>
  <si>
    <t xml:space="preserve"> Fuel Shutoff Valve "B" Control Circuit/Open</t>
  </si>
  <si>
    <t>P2666</t>
  </si>
  <si>
    <t xml:space="preserve"> Fuel Shutoff Valve "B" Control Circuit Low</t>
  </si>
  <si>
    <t>P2667</t>
  </si>
  <si>
    <t xml:space="preserve"> Fuel Shutoff Valve "B" Control Circuit High</t>
  </si>
  <si>
    <t>P2668</t>
  </si>
  <si>
    <t xml:space="preserve"> Fuel Mode Indicator Lamp Control Circuit</t>
  </si>
  <si>
    <t>P2669</t>
  </si>
  <si>
    <t xml:space="preserve"> Actuator Supply Voltage "B" Circuit /Open</t>
  </si>
  <si>
    <t>P266A</t>
  </si>
  <si>
    <t>P266B</t>
  </si>
  <si>
    <t>P266C</t>
  </si>
  <si>
    <t>P266D</t>
  </si>
  <si>
    <t>P266E</t>
  </si>
  <si>
    <t>P266F</t>
  </si>
  <si>
    <t>P2670</t>
  </si>
  <si>
    <t xml:space="preserve"> Actuator Supply Voltage "B" Circuit Low</t>
  </si>
  <si>
    <t>P2671</t>
  </si>
  <si>
    <t xml:space="preserve"> Actuator Supply Voltage "B" Circuit High</t>
  </si>
  <si>
    <t>P2672</t>
  </si>
  <si>
    <t xml:space="preserve"> Injection Pump Timing Offset </t>
  </si>
  <si>
    <t>P2673</t>
  </si>
  <si>
    <t xml:space="preserve"> Injection Pump Timing Calibration Not Learned</t>
  </si>
  <si>
    <t>P2674</t>
  </si>
  <si>
    <t xml:space="preserve"> Injection Pump Fuel Calibration Not Learned</t>
  </si>
  <si>
    <t>P2675</t>
  </si>
  <si>
    <t xml:space="preserve"> Air Cleaner Inlet Control Circuit / Open</t>
  </si>
  <si>
    <t>P2676</t>
  </si>
  <si>
    <t xml:space="preserve"> Air Cleaner Inlet Control Circuit Low</t>
  </si>
  <si>
    <t>P2677</t>
  </si>
  <si>
    <t xml:space="preserve"> Air Cleaner Inlet Control Circuit High</t>
  </si>
  <si>
    <t>P2678</t>
  </si>
  <si>
    <t xml:space="preserve"> Coolant Degassing Valve Control Circuit / Open</t>
  </si>
  <si>
    <t>P2679</t>
  </si>
  <si>
    <t xml:space="preserve"> Coolant Degassing Valve Control Circuit Low</t>
  </si>
  <si>
    <t>P267A</t>
  </si>
  <si>
    <t>P267B</t>
  </si>
  <si>
    <t>P267C</t>
  </si>
  <si>
    <t>P267D</t>
  </si>
  <si>
    <t>P267E</t>
  </si>
  <si>
    <t>P267F</t>
  </si>
  <si>
    <t>P2680</t>
  </si>
  <si>
    <t xml:space="preserve"> Coolant Degassing Valve Control Circuit High</t>
  </si>
  <si>
    <t>P2681</t>
  </si>
  <si>
    <t xml:space="preserve"> Engine Coolant Bypass Valve Control Circuit / Open</t>
  </si>
  <si>
    <t>P2682</t>
  </si>
  <si>
    <t xml:space="preserve"> Engine Coolant Bypass Valve Control Circuit Low</t>
  </si>
  <si>
    <t>P2683</t>
  </si>
  <si>
    <t xml:space="preserve"> Engine Coolant Bypass Valve Control Circuit High</t>
  </si>
  <si>
    <t>P2684</t>
  </si>
  <si>
    <t xml:space="preserve"> Actuator Supply Voltage "C" Circuit /Open</t>
  </si>
  <si>
    <t>P2685</t>
  </si>
  <si>
    <t xml:space="preserve"> Actuator Supply Voltage "C" Circuit Low</t>
  </si>
  <si>
    <t>P2686</t>
  </si>
  <si>
    <t xml:space="preserve"> Actuator Supply Voltage "C" Circuit High</t>
  </si>
  <si>
    <t>P2700</t>
  </si>
  <si>
    <t xml:space="preserve"> Transmission Friction Element "A" Apply Time Range/Performance</t>
  </si>
  <si>
    <t>P2701</t>
  </si>
  <si>
    <t xml:space="preserve"> Transmission Friction Element "B" Apply Time Range/Performance</t>
  </si>
  <si>
    <t>P2702</t>
  </si>
  <si>
    <t xml:space="preserve"> Transmission Friction Element "C" Apply Time Range/Performance</t>
  </si>
  <si>
    <t>P2703</t>
  </si>
  <si>
    <t xml:space="preserve"> Transmission Friction Element "D" Apply Time Range/Performance</t>
  </si>
  <si>
    <t>P2704</t>
  </si>
  <si>
    <t xml:space="preserve"> Transmission Friction Element "E" Apply Time Range/Performance</t>
  </si>
  <si>
    <t>P2705</t>
  </si>
  <si>
    <t xml:space="preserve"> Transmission Friction Element "F" Apply Time Range/Performance</t>
  </si>
  <si>
    <t>P2707</t>
  </si>
  <si>
    <t xml:space="preserve"> Shift Solenoid "F" Performance or Stuck Off</t>
  </si>
  <si>
    <t>P2708</t>
  </si>
  <si>
    <t xml:space="preserve"> Shift Solenoid "F" Stuck On</t>
  </si>
  <si>
    <t>P2710</t>
  </si>
  <si>
    <t xml:space="preserve"> Shift Solenoid "F" Intermittent</t>
  </si>
  <si>
    <t>P2712</t>
  </si>
  <si>
    <t xml:space="preserve"> Hydraulic Power Unit Leakage</t>
  </si>
  <si>
    <t>P2713</t>
  </si>
  <si>
    <t xml:space="preserve"> Pressure Control Solenoid "D"</t>
  </si>
  <si>
    <t>P2714</t>
  </si>
  <si>
    <t xml:space="preserve"> Pressure Control Solenoid "D" Performance or Stuck Off</t>
  </si>
  <si>
    <t>P2715</t>
  </si>
  <si>
    <t xml:space="preserve"> Pressure Control Solenoid "D" Stuck On</t>
  </si>
  <si>
    <t>P2716</t>
  </si>
  <si>
    <t xml:space="preserve"> Pressure Control Solenoid "D" Electrical</t>
  </si>
  <si>
    <t>P2717</t>
  </si>
  <si>
    <t xml:space="preserve"> Pressure Control Solenoid "D" Intermittent</t>
  </si>
  <si>
    <t>P2718</t>
  </si>
  <si>
    <t xml:space="preserve"> Pressure Control Solenoid "D" Control Circuit / Open</t>
  </si>
  <si>
    <t>P2719</t>
  </si>
  <si>
    <t xml:space="preserve"> Pressure Control Solenoid "D" Control Circuit Range/Performance</t>
  </si>
  <si>
    <t>P2720</t>
  </si>
  <si>
    <t xml:space="preserve"> Pressure Control Solenoid "D" Control Circuit Low</t>
  </si>
  <si>
    <t>P2721</t>
  </si>
  <si>
    <t xml:space="preserve"> Pressure Control Solenoid "D" Control Circuit  High</t>
  </si>
  <si>
    <t>P2722</t>
  </si>
  <si>
    <t xml:space="preserve"> Pressure Control Solenoid "E"  </t>
  </si>
  <si>
    <t>P2723</t>
  </si>
  <si>
    <t xml:space="preserve"> Pressure Control Solenoid "E" Performance or Stuck Off</t>
  </si>
  <si>
    <t>P2724</t>
  </si>
  <si>
    <t xml:space="preserve"> Pressure Control Solenoid "E" Stuck On</t>
  </si>
  <si>
    <t>P2725</t>
  </si>
  <si>
    <t xml:space="preserve"> Pressure Control Solenoid "E" Electrical</t>
  </si>
  <si>
    <t>P2726</t>
  </si>
  <si>
    <t xml:space="preserve"> Pressure Control Solenoid "E" Intermittent</t>
  </si>
  <si>
    <t>P2727</t>
  </si>
  <si>
    <t xml:space="preserve"> Pressure Control Solenoid "E" Control Circuit / Open</t>
  </si>
  <si>
    <t>P2728</t>
  </si>
  <si>
    <t xml:space="preserve"> Pressure Control Solenoid "E" Control Circuit Range/Performance</t>
  </si>
  <si>
    <t>P2729</t>
  </si>
  <si>
    <t xml:space="preserve"> Pressure Control Solenoid "E" Control Circuit Low</t>
  </si>
  <si>
    <t>P2730</t>
  </si>
  <si>
    <t xml:space="preserve"> Pressure Control Solenoid "E" Control Circuit High</t>
  </si>
  <si>
    <t>P2731</t>
  </si>
  <si>
    <t xml:space="preserve"> Pressure Control Solenoid "F"  </t>
  </si>
  <si>
    <t>P2732</t>
  </si>
  <si>
    <t xml:space="preserve"> Pressure Control Solenoid "F" Performance or Stuck Off</t>
  </si>
  <si>
    <t>P2733</t>
  </si>
  <si>
    <t xml:space="preserve"> Pressure Control Solenoid "F" Stuck On</t>
  </si>
  <si>
    <t>P2734</t>
  </si>
  <si>
    <t xml:space="preserve"> Pressure Control Solenoid "F" Electrical</t>
  </si>
  <si>
    <t>P2735</t>
  </si>
  <si>
    <t xml:space="preserve"> Pressure Control Solenoid "F" Intermittent</t>
  </si>
  <si>
    <t>P2736</t>
  </si>
  <si>
    <t xml:space="preserve"> Pressure Control Solenoid "F" Control Circuit/Open</t>
  </si>
  <si>
    <t>P2737</t>
  </si>
  <si>
    <t xml:space="preserve"> Pressure Control Solenoid "F" Control Circuit Range/Performance</t>
  </si>
  <si>
    <t>P2738</t>
  </si>
  <si>
    <t xml:space="preserve"> Pressure Control Solenoid "F" Control Circuit Low</t>
  </si>
  <si>
    <t>P2739</t>
  </si>
  <si>
    <t xml:space="preserve"> Pressure Control Solenoid "F" Control Circuit High</t>
  </si>
  <si>
    <t>P273A</t>
  </si>
  <si>
    <t xml:space="preserve"> Transmission Friction Element "G" Apply Time Range/Performance</t>
  </si>
  <si>
    <t>P273B</t>
  </si>
  <si>
    <t xml:space="preserve"> Transmission Friction Element "H" Apply Time Range/Performance</t>
  </si>
  <si>
    <t>P2740</t>
  </si>
  <si>
    <t xml:space="preserve"> Transmission Fluid Temperature Sensor "B"  Circuit" </t>
  </si>
  <si>
    <t>P2741</t>
  </si>
  <si>
    <t xml:space="preserve"> Transmission Fluid Temperature Sensor "B" Circuit Range Performance</t>
  </si>
  <si>
    <t>P2742</t>
  </si>
  <si>
    <t xml:space="preserve"> Transmission Fluid Temperature Sensor "B" Circuit Low </t>
  </si>
  <si>
    <t>P2743</t>
  </si>
  <si>
    <t xml:space="preserve"> Transmission Fluid Temperature Sensor "B" Circuit  High</t>
  </si>
  <si>
    <t>P2744</t>
  </si>
  <si>
    <t xml:space="preserve"> Transmission Fluid Temperature Sensor "B" Circuit  Intermittent</t>
  </si>
  <si>
    <t>P2745</t>
  </si>
  <si>
    <t xml:space="preserve"> Intermediate Shaft Speed Sensor "B" Circuit</t>
  </si>
  <si>
    <t>P2746</t>
  </si>
  <si>
    <t xml:space="preserve"> Intermediate Shaft Speed Sensor "B" Circuit Range/Performance</t>
  </si>
  <si>
    <t>P2747</t>
  </si>
  <si>
    <t xml:space="preserve"> Intermediate Shaft Speed Sensor "B" Circuit No Signal</t>
  </si>
  <si>
    <t>P2748</t>
  </si>
  <si>
    <t xml:space="preserve"> Intermediate Shaft Speed Sensor "B" Circuit Intermittent</t>
  </si>
  <si>
    <t>P2749</t>
  </si>
  <si>
    <t xml:space="preserve"> Intermediate Shaft Speed Sensor "C" Circuit</t>
  </si>
  <si>
    <t>P2750</t>
  </si>
  <si>
    <t xml:space="preserve"> Intermediate Shaft Speed Sensor "C" Circuit Range/Performance</t>
  </si>
  <si>
    <t>P2751</t>
  </si>
  <si>
    <t xml:space="preserve"> Intermediate Shaft Speed Sensor "C" Circuit No Signal</t>
  </si>
  <si>
    <t>P2752</t>
  </si>
  <si>
    <t xml:space="preserve"> Intermediate Shaft Speed Sensor "C" Circuit Intermittent</t>
  </si>
  <si>
    <t>P2753</t>
  </si>
  <si>
    <t xml:space="preserve"> Transmission Fluid Cooler Control Circuit/Open</t>
  </si>
  <si>
    <t>P2754</t>
  </si>
  <si>
    <t xml:space="preserve"> Transmission Fluid Cooler Control Circuit Low</t>
  </si>
  <si>
    <t>P2755</t>
  </si>
  <si>
    <t xml:space="preserve"> Transmission Fluid Cooler Control Circuit High</t>
  </si>
  <si>
    <t>P2756</t>
  </si>
  <si>
    <t xml:space="preserve"> Torque Converter Clutch Pressure Control Solenoid </t>
  </si>
  <si>
    <t>P2757</t>
  </si>
  <si>
    <t xml:space="preserve"> Torque Converter Clutch Pressure Control Solenoid Control Circuit Performance or Stuck Off</t>
  </si>
  <si>
    <t>P2758</t>
  </si>
  <si>
    <t xml:space="preserve"> Torque Converter Clutch Pressure Control Solenoid Control Circuit Stuck On</t>
  </si>
  <si>
    <t>P2759</t>
  </si>
  <si>
    <t xml:space="preserve"> Torque Converter Clutch Pressure Control Solenoid Control Circuit Electrical </t>
  </si>
  <si>
    <t>P2760</t>
  </si>
  <si>
    <t xml:space="preserve"> Torque Converter Clutch Pressure Control Solenoid Control Circuit Intermittent </t>
  </si>
  <si>
    <t>P2761</t>
  </si>
  <si>
    <t xml:space="preserve"> Torque Converter Clutch Pressure Control Solenoid Control Circuit/Open</t>
  </si>
  <si>
    <t>P2762</t>
  </si>
  <si>
    <t xml:space="preserve"> Torque Converter Clutch Pressure Control Solenoid Control Circuit Range/Performance</t>
  </si>
  <si>
    <t>P2763</t>
  </si>
  <si>
    <t xml:space="preserve"> Torque Converter Clutch Pressure Control Solenoid Control Circuit High </t>
  </si>
  <si>
    <t>P2764</t>
  </si>
  <si>
    <t xml:space="preserve"> Torque Converter Clutch Pressure Control Solenoid Control Circuit Low</t>
  </si>
  <si>
    <t>P2765</t>
  </si>
  <si>
    <t xml:space="preserve"> Input/Turbine Speed Sensor "B" Circuit</t>
  </si>
  <si>
    <t>P2766</t>
  </si>
  <si>
    <t xml:space="preserve"> Input/Turbine Speed Sensor "B" Circuit Range/Performance</t>
  </si>
  <si>
    <t>P2767</t>
  </si>
  <si>
    <t xml:space="preserve"> Input/Turbine Speed Sensor "B" Circuit No Signal</t>
  </si>
  <si>
    <t>P2768</t>
  </si>
  <si>
    <t xml:space="preserve"> Input/Turbine Speed Sensor "B" Circuit Intermittent</t>
  </si>
  <si>
    <t>P2769</t>
  </si>
  <si>
    <t xml:space="preserve"> Torque Converter Clutch Circuit Low</t>
  </si>
  <si>
    <t>P2770</t>
  </si>
  <si>
    <t xml:space="preserve"> Torque Converter Clutch Circuit High</t>
  </si>
  <si>
    <t>P2771</t>
  </si>
  <si>
    <t xml:space="preserve"> Four Wheel Drive (4WD) Low Switch Circuit</t>
  </si>
  <si>
    <t>P2772</t>
  </si>
  <si>
    <t xml:space="preserve"> Four Wheel Drive (4WD) Low Switch Circuit Range/Performance</t>
  </si>
  <si>
    <t>P2773</t>
  </si>
  <si>
    <t xml:space="preserve"> Four Wheel Drive (4WD) Low Switch Circuit Low</t>
  </si>
  <si>
    <t>P2774</t>
  </si>
  <si>
    <t xml:space="preserve"> Four Wheel Drive (4WD) Low Switch Circuit High</t>
  </si>
  <si>
    <t>P2775</t>
  </si>
  <si>
    <t xml:space="preserve"> Upshift Switch Circuit Range/Performance</t>
  </si>
  <si>
    <t>P2776</t>
  </si>
  <si>
    <t xml:space="preserve"> Upshift Switch Circuit Low </t>
  </si>
  <si>
    <t>P2777</t>
  </si>
  <si>
    <t xml:space="preserve"> Upshift Switch Circuit High</t>
  </si>
  <si>
    <t>P2778</t>
  </si>
  <si>
    <t xml:space="preserve"> Upshift Switch Circuit Intermittent/Erratic</t>
  </si>
  <si>
    <t>P2779</t>
  </si>
  <si>
    <t xml:space="preserve"> Downshift Switch Circuit Range/Performance</t>
  </si>
  <si>
    <t>P2780</t>
  </si>
  <si>
    <t xml:space="preserve"> Downshift Switch Circuit Low</t>
  </si>
  <si>
    <t>P2781</t>
  </si>
  <si>
    <t xml:space="preserve"> Downshift Switch Circuit High</t>
  </si>
  <si>
    <t>P2782</t>
  </si>
  <si>
    <t xml:space="preserve"> Downshift Switch Circuit Intermittent/Erratic</t>
  </si>
  <si>
    <t>P2783</t>
  </si>
  <si>
    <t xml:space="preserve"> Torque Converter Temperature Too High</t>
  </si>
  <si>
    <t>P2784</t>
  </si>
  <si>
    <t xml:space="preserve"> Input/Turbine Speed Sensor "A"/"B" Correlation</t>
  </si>
  <si>
    <t>P2785</t>
  </si>
  <si>
    <t xml:space="preserve"> Clutch Actuator Temperature Too High</t>
  </si>
  <si>
    <t>P2786</t>
  </si>
  <si>
    <t xml:space="preserve"> Gear Shift Actuator Temperature Too High</t>
  </si>
  <si>
    <t>P2787</t>
  </si>
  <si>
    <t xml:space="preserve"> Clutch Temperature Too High</t>
  </si>
  <si>
    <t>P2788</t>
  </si>
  <si>
    <t xml:space="preserve"> Auto Shift Manual Adaptive Learning at Limit</t>
  </si>
  <si>
    <t>P2789</t>
  </si>
  <si>
    <t xml:space="preserve"> Clutch Adaptive Learning at Limit</t>
  </si>
  <si>
    <t>P2790</t>
  </si>
  <si>
    <t xml:space="preserve"> Gate Select Direction Circuit</t>
  </si>
  <si>
    <t>P2791</t>
  </si>
  <si>
    <t xml:space="preserve"> Gate Select Direction Circuit Low</t>
  </si>
  <si>
    <t>P2792</t>
  </si>
  <si>
    <t xml:space="preserve"> Gate Select Direction Circuit High</t>
  </si>
  <si>
    <t>P2793</t>
  </si>
  <si>
    <t xml:space="preserve"> Gear Shift Direction Circuit</t>
  </si>
  <si>
    <t>P2794</t>
  </si>
  <si>
    <t xml:space="preserve"> Gear Shift Direction Circuit Low</t>
  </si>
  <si>
    <t>P2795</t>
  </si>
  <si>
    <t xml:space="preserve"> Gear Shift Direction Circuit High</t>
  </si>
  <si>
    <t>P2796</t>
  </si>
  <si>
    <t xml:space="preserve"> Auxiliary Transmission Fluid Pump Control Circuit/Open </t>
  </si>
  <si>
    <t>P2797</t>
  </si>
  <si>
    <t xml:space="preserve"> Auxiliary Transmission Fluid Pump Performance</t>
  </si>
  <si>
    <t>P2798</t>
  </si>
  <si>
    <t xml:space="preserve"> Auxiliary Transmission Fluid Pump Control Circuit Low</t>
  </si>
  <si>
    <t>P2799</t>
  </si>
  <si>
    <t xml:space="preserve"> Auxiliary Transmission Fluid Pump Control Circuit High</t>
  </si>
  <si>
    <t>P2800</t>
  </si>
  <si>
    <t xml:space="preserve"> Transmission Range Sensor "B" Circuit Malfunction (PRNDL Input)</t>
  </si>
  <si>
    <t>P2801</t>
  </si>
  <si>
    <t xml:space="preserve"> Transmission Range Sensor "B" Circuit Range/Performance</t>
  </si>
  <si>
    <t>P2802</t>
  </si>
  <si>
    <t xml:space="preserve"> Transmission Range Sensor "B" Circuit Low</t>
  </si>
  <si>
    <t>P2803</t>
  </si>
  <si>
    <t xml:space="preserve"> Transmission Range Sensor "B" Circuit High</t>
  </si>
  <si>
    <t>P2804</t>
  </si>
  <si>
    <t xml:space="preserve"> Transmission Range Sensor "B" Intermittent</t>
  </si>
  <si>
    <t>P2805</t>
  </si>
  <si>
    <t xml:space="preserve"> Transmission Range Sensor "A"/"B" Correlation</t>
  </si>
  <si>
    <t>P2806</t>
  </si>
  <si>
    <t xml:space="preserve"> Transmission Range Sensor Alignment</t>
  </si>
  <si>
    <t>P2807</t>
  </si>
  <si>
    <t xml:space="preserve"> Pressure Control Solenoid "G"  </t>
  </si>
  <si>
    <t>P2808</t>
  </si>
  <si>
    <t xml:space="preserve"> Pressure Control Solenoid "G" Performance or Stuck Off</t>
  </si>
  <si>
    <t>P2809</t>
  </si>
  <si>
    <t xml:space="preserve"> Pressure Control Solenoid "G" Stuck On</t>
  </si>
  <si>
    <t>P2810</t>
  </si>
  <si>
    <t xml:space="preserve"> Pressure Control Solenoid "G" Electrical</t>
  </si>
  <si>
    <t>P2811</t>
  </si>
  <si>
    <t xml:space="preserve"> Pressure Control Solenoid "G" Intermittent</t>
  </si>
  <si>
    <t>P2812</t>
  </si>
  <si>
    <t xml:space="preserve"> Pressure Control Solenoid "G" Control Circuit/Open</t>
  </si>
  <si>
    <t>P2813</t>
  </si>
  <si>
    <t xml:space="preserve"> Pressure Control Solenoid "G" Control Circuit Range/Performance</t>
  </si>
  <si>
    <t>P2814</t>
  </si>
  <si>
    <t xml:space="preserve"> Pressure Control Solenoid "G" Control Circuit Low</t>
  </si>
  <si>
    <t>P2815</t>
  </si>
  <si>
    <t xml:space="preserve"> Pressure Control Solenoid "G" Control Circuit High</t>
  </si>
  <si>
    <t>P2816</t>
  </si>
  <si>
    <t xml:space="preserve"> Pressure Control Solenoid "H"  </t>
  </si>
  <si>
    <t>P2817</t>
  </si>
  <si>
    <t xml:space="preserve"> Pressure Control Solenoid "H" Performance or Stuck Off</t>
  </si>
  <si>
    <t>P2818</t>
  </si>
  <si>
    <t xml:space="preserve"> Pressure Control Solenoid "H" Stuck On</t>
  </si>
  <si>
    <t>P2819</t>
  </si>
  <si>
    <t xml:space="preserve"> Pressure Control Solenoid "H" Electrical</t>
  </si>
  <si>
    <t>P281A</t>
  </si>
  <si>
    <t xml:space="preserve"> Pressure Control Solenoid "H" Intermittent</t>
  </si>
  <si>
    <t>P281B</t>
  </si>
  <si>
    <t xml:space="preserve"> Pressure Control Solenoid "H" Control Circuit/Open</t>
  </si>
  <si>
    <t>P281C</t>
  </si>
  <si>
    <t xml:space="preserve"> Pressure Control Solenoid "H" Control Circuit Range/Performance</t>
  </si>
  <si>
    <t>P281D</t>
  </si>
  <si>
    <t xml:space="preserve"> Pressure Control Solenoid "H" Control Circuit Low</t>
  </si>
  <si>
    <t>P281E</t>
  </si>
  <si>
    <t xml:space="preserve"> Pressure Control Solenoid "H" Control Circuit High</t>
  </si>
  <si>
    <t>P281F</t>
  </si>
  <si>
    <t xml:space="preserve"> Pressure Control Solenoid "J"  </t>
  </si>
  <si>
    <t>P2820</t>
  </si>
  <si>
    <t xml:space="preserve"> Pressure Control Solenoid "J" Performance or Stuck Off</t>
  </si>
  <si>
    <t>P2821</t>
  </si>
  <si>
    <t xml:space="preserve"> Pressure Control Solenoid "J" Stuck On</t>
  </si>
  <si>
    <t>P2822</t>
  </si>
  <si>
    <t xml:space="preserve"> Pressure Control Solenoid "J" Electrical</t>
  </si>
  <si>
    <t>P2823</t>
  </si>
  <si>
    <t xml:space="preserve"> Pressure Control Solenoid "J" Intermittent</t>
  </si>
  <si>
    <t>P2824</t>
  </si>
  <si>
    <t xml:space="preserve"> Pressure Control Solenoid "J" Control Circuit/Open</t>
  </si>
  <si>
    <t>P2825</t>
  </si>
  <si>
    <t xml:space="preserve"> Pressure Control Solenoid "J" Control Circuit Range/Performance</t>
  </si>
  <si>
    <t>P2826</t>
  </si>
  <si>
    <t xml:space="preserve"> Pressure Control Solenoid "J" Control Circuit Low</t>
  </si>
  <si>
    <t>P2827</t>
  </si>
  <si>
    <t xml:space="preserve"> Pressure Control Solenoid "J" Control Circuit High</t>
  </si>
  <si>
    <t>P2828</t>
  </si>
  <si>
    <t xml:space="preserve"> Pressure Control Solenoid "K"  </t>
  </si>
  <si>
    <t>P2829</t>
  </si>
  <si>
    <t xml:space="preserve"> Pressure Control Solenoid "K" Performance or Stuck Off</t>
  </si>
  <si>
    <t>P282A</t>
  </si>
  <si>
    <t xml:space="preserve"> Pressure Control Solenoid "K" Stuck On</t>
  </si>
  <si>
    <t>P282B</t>
  </si>
  <si>
    <t xml:space="preserve"> Pressure Control Solenoid "K" Electrical</t>
  </si>
  <si>
    <t>P282C</t>
  </si>
  <si>
    <t xml:space="preserve"> Pressure Control Solenoid "K" Intermittent</t>
  </si>
  <si>
    <t>P282D</t>
  </si>
  <si>
    <t xml:space="preserve"> Pressure Control Solenoid "K" Control Circuit/Open</t>
  </si>
  <si>
    <t>P282E</t>
  </si>
  <si>
    <t xml:space="preserve"> Pressure Control Solenoid "K" Control Circuit Range/Performance</t>
  </si>
  <si>
    <t>P282F</t>
  </si>
  <si>
    <t xml:space="preserve"> Pressure Control Solenoid "K" Control Circuit Low</t>
  </si>
  <si>
    <t>P2830</t>
  </si>
  <si>
    <t xml:space="preserve"> Pressure Control Solenoid "K" Control Circuit High</t>
  </si>
  <si>
    <t>P2A00</t>
  </si>
  <si>
    <t xml:space="preserve"> O2 Sensor Circuit Range/Performance</t>
  </si>
  <si>
    <t>P2A01</t>
  </si>
  <si>
    <t>P2A02</t>
  </si>
  <si>
    <t>P2A03</t>
  </si>
  <si>
    <t>P2A04</t>
  </si>
  <si>
    <t>P2A05</t>
  </si>
  <si>
    <t>P2A06</t>
  </si>
  <si>
    <t xml:space="preserve"> O2 Sensor Negative Voltage</t>
  </si>
  <si>
    <t>P2A07</t>
  </si>
  <si>
    <t>P2A08</t>
  </si>
  <si>
    <t>P2A09</t>
  </si>
  <si>
    <t>P2A10</t>
  </si>
  <si>
    <t>P2A11</t>
  </si>
  <si>
    <t>P3400</t>
  </si>
  <si>
    <t xml:space="preserve"> Cylinder Deactivation System</t>
  </si>
  <si>
    <t>P3401</t>
  </si>
  <si>
    <t xml:space="preserve"> Cylinder 1 Deactivation/Intake Valve Control Circuit/Open</t>
  </si>
  <si>
    <t>P3402</t>
  </si>
  <si>
    <t xml:space="preserve"> Cylinder 1 Deactivation/Intake Valve Control Performance</t>
  </si>
  <si>
    <t>P3403</t>
  </si>
  <si>
    <t xml:space="preserve"> Cylinder 1 Deactivation/Intake Valve Control Circuit Low</t>
  </si>
  <si>
    <t>P3404</t>
  </si>
  <si>
    <t xml:space="preserve"> Cylinder 1 Deactivation/Intake Valve Control Circuit High</t>
  </si>
  <si>
    <t>P3405</t>
  </si>
  <si>
    <t xml:space="preserve"> Cylinder 1 Exhaust Valve Control Circuit/Open</t>
  </si>
  <si>
    <t>P3406</t>
  </si>
  <si>
    <t xml:space="preserve"> Cylinder 1 Exhaust Valve Control Performance</t>
  </si>
  <si>
    <t>P3407</t>
  </si>
  <si>
    <t xml:space="preserve"> Cylinder 1 Exhaust Valve Control Circuit Low</t>
  </si>
  <si>
    <t>P3408</t>
  </si>
  <si>
    <t xml:space="preserve"> Cylinder 1 Exhaust Valve Control Circuit High</t>
  </si>
  <si>
    <t>P3409</t>
  </si>
  <si>
    <t xml:space="preserve"> Cylinder 2 Deactivation/Intake Valve Control Circuit/Open</t>
  </si>
  <si>
    <t>P3410</t>
  </si>
  <si>
    <t xml:space="preserve"> Cylinder 2 Deactivation/Intake Valve Control Performance</t>
  </si>
  <si>
    <t>P3411</t>
  </si>
  <si>
    <t xml:space="preserve"> Cylinder 2 Deactivation/Intake Valve Control Circuit Low</t>
  </si>
  <si>
    <t>P3412</t>
  </si>
  <si>
    <t xml:space="preserve"> Cylinder 2 Deactivation/Intake Valve Control Circuit High</t>
  </si>
  <si>
    <t>P3413</t>
  </si>
  <si>
    <t xml:space="preserve"> Cylinder 2 Exhaust Valve Control Circuit/Open</t>
  </si>
  <si>
    <t>P3414</t>
  </si>
  <si>
    <t xml:space="preserve"> Cylinder 2 Exhaust Valve Control Performance</t>
  </si>
  <si>
    <t>P3415</t>
  </si>
  <si>
    <t xml:space="preserve"> Cylinder 2 Exhaust Valve Control Circuit Low</t>
  </si>
  <si>
    <t>P3416</t>
  </si>
  <si>
    <t xml:space="preserve"> Cylinder 2 Exhaust Valve Control Circuit High</t>
  </si>
  <si>
    <t>P3417</t>
  </si>
  <si>
    <t xml:space="preserve"> Cylinder 3 Deactivation/Intake Valve Control Circuit/Open</t>
  </si>
  <si>
    <t>P3418</t>
  </si>
  <si>
    <t xml:space="preserve"> Cylinder 3 Deactivation/Intake Valve Control Performance</t>
  </si>
  <si>
    <t>P3419</t>
  </si>
  <si>
    <t xml:space="preserve"> Cylinder 3 Deactivation/Intake Valve Control Circuit Low</t>
  </si>
  <si>
    <t>P3420</t>
  </si>
  <si>
    <t xml:space="preserve"> Cylinder 3 Deactivation/Intake Valve Control Circuit High</t>
  </si>
  <si>
    <t>P3421</t>
  </si>
  <si>
    <t xml:space="preserve"> Cylinder 3 Exhaust Valve Control Circuit/Open</t>
  </si>
  <si>
    <t>P3422</t>
  </si>
  <si>
    <t xml:space="preserve"> Cylinder 3 Exhaust Valve Control Performance</t>
  </si>
  <si>
    <t>P3423</t>
  </si>
  <si>
    <t xml:space="preserve"> Cylinder 3 Exhaust Valve Control Circuit Low</t>
  </si>
  <si>
    <t>P3424</t>
  </si>
  <si>
    <t xml:space="preserve"> Cylinder 3 Exhaust Valve Control Circuit High</t>
  </si>
  <si>
    <t>P3425</t>
  </si>
  <si>
    <t xml:space="preserve"> Cylinder 4 Deactivation/Intake Valve Control Circuit/Open</t>
  </si>
  <si>
    <t>P3426</t>
  </si>
  <si>
    <t xml:space="preserve"> Cylinder 4 Deactivation/Intake Valve Control Performance</t>
  </si>
  <si>
    <t>P3427</t>
  </si>
  <si>
    <t xml:space="preserve"> Cylinder 4 Deactivation/Intake Valve Control Circuit Low</t>
  </si>
  <si>
    <t>P3428</t>
  </si>
  <si>
    <t xml:space="preserve"> Cylinder 4 Deactivation/Intake Valve Control Circuit High</t>
  </si>
  <si>
    <t>P3429</t>
  </si>
  <si>
    <t xml:space="preserve"> Cylinder 4 Exhaust Valve Control Circuit/Open</t>
  </si>
  <si>
    <t>P3430</t>
  </si>
  <si>
    <t xml:space="preserve"> Cylinder 4 Exhaust Valve Control Performance</t>
  </si>
  <si>
    <t>P3431</t>
  </si>
  <si>
    <t xml:space="preserve"> Cylinder 4 Exhaust Valve Control Circuit Low</t>
  </si>
  <si>
    <t>P3432</t>
  </si>
  <si>
    <t xml:space="preserve"> Cylinder 4 Exhaust Valve Control Circuit High</t>
  </si>
  <si>
    <t>P3433</t>
  </si>
  <si>
    <t xml:space="preserve"> Cylinder 5 Deactivation/Intake Valve Control Circuit/Open</t>
  </si>
  <si>
    <t>P3434</t>
  </si>
  <si>
    <t xml:space="preserve"> Cylinder 5 Deactivation/Intake Valve Control Performance</t>
  </si>
  <si>
    <t>P3435</t>
  </si>
  <si>
    <t xml:space="preserve"> Cylinder 5 Deactivation/Intake Valve Control Circuit Low</t>
  </si>
  <si>
    <t>P3436</t>
  </si>
  <si>
    <t xml:space="preserve"> Cylinder 5 Deactivation/Intake Valve Control Circuit High</t>
  </si>
  <si>
    <t>P3437</t>
  </si>
  <si>
    <t xml:space="preserve"> Cylinder 5 Exhaust Valve Control Circuit/Open</t>
  </si>
  <si>
    <t>P3438</t>
  </si>
  <si>
    <t xml:space="preserve"> Cylinder 5 Exhaust Valve Control Performance</t>
  </si>
  <si>
    <t>P3439</t>
  </si>
  <si>
    <t xml:space="preserve"> Cylinder 5 Exhaust Valve Control Circuit Low</t>
  </si>
  <si>
    <t>P3440</t>
  </si>
  <si>
    <t xml:space="preserve"> Cylinder 5 Exhaust Valve Control Circuit High</t>
  </si>
  <si>
    <t>P3441</t>
  </si>
  <si>
    <t xml:space="preserve"> Cylinder 6 Deactivation/Intake Valve Control Circuit/Open</t>
  </si>
  <si>
    <t>P3442</t>
  </si>
  <si>
    <t xml:space="preserve"> Cylinder 6 Deactivation/Intake Valve Control Performance</t>
  </si>
  <si>
    <t>P3443</t>
  </si>
  <si>
    <t xml:space="preserve"> Cylinder 6 Deactivation/Intake Valve Control Circuit Low</t>
  </si>
  <si>
    <t>P3444</t>
  </si>
  <si>
    <t xml:space="preserve"> Cylinder 6 Deactivation/Intake Valve Control Circuit High</t>
  </si>
  <si>
    <t>P3445</t>
  </si>
  <si>
    <t xml:space="preserve"> Cylinder 6 Exhaust Valve Control Circuit/Open</t>
  </si>
  <si>
    <t>P3446</t>
  </si>
  <si>
    <t xml:space="preserve"> Cylinder 6 Exhaust Valve Control Performance</t>
  </si>
  <si>
    <t>P3447</t>
  </si>
  <si>
    <t xml:space="preserve"> Cylinder 6 Exhaust Valve Control Circuit Low</t>
  </si>
  <si>
    <t>P3448</t>
  </si>
  <si>
    <t xml:space="preserve"> Cylinder 6 Exhaust Valve Control Circuit High</t>
  </si>
  <si>
    <t>P3449</t>
  </si>
  <si>
    <t xml:space="preserve"> Cylinder 7 Deactivation/Intake Valve Control Circuit/Open</t>
  </si>
  <si>
    <t>P3450</t>
  </si>
  <si>
    <t xml:space="preserve"> Cylinder 7 Deactivation/Intake Valve Control Performance</t>
  </si>
  <si>
    <t>P3451</t>
  </si>
  <si>
    <t xml:space="preserve"> Cylinder 7 Deactivation/Intake Valve Control Circuit Low</t>
  </si>
  <si>
    <t>P3452</t>
  </si>
  <si>
    <t xml:space="preserve"> Cylinder 7 Deactivation/Intake Valve Control Circuit High</t>
  </si>
  <si>
    <t>P3453</t>
  </si>
  <si>
    <t xml:space="preserve"> Cylinder 7 Exhaust Valve Control Circuit/Open</t>
  </si>
  <si>
    <t>P3454</t>
  </si>
  <si>
    <t xml:space="preserve"> Cylinder 7 Exhaust Valve Control Performance</t>
  </si>
  <si>
    <t>P3455</t>
  </si>
  <si>
    <t xml:space="preserve"> Cylinder 7 Exhaust Valve Control Circuit Low</t>
  </si>
  <si>
    <t>P3456</t>
  </si>
  <si>
    <t xml:space="preserve"> Cylinder 7 Exhaust Valve Control Circuit High</t>
  </si>
  <si>
    <t>P3457</t>
  </si>
  <si>
    <t xml:space="preserve"> Cylinder 8 Deactivation/Intake Valve Control Circuit/Open</t>
  </si>
  <si>
    <t>P3458</t>
  </si>
  <si>
    <t xml:space="preserve"> Cylinder 8 Deactivation/Intake Valve Control Performance</t>
  </si>
  <si>
    <t>P3459</t>
  </si>
  <si>
    <t xml:space="preserve"> Cylinder 8 Deactivation/Intake Valve Control Circuit Low</t>
  </si>
  <si>
    <t>P3460</t>
  </si>
  <si>
    <t xml:space="preserve"> Cylinder 8 Deactivation/Intake Valve Control Circuit High</t>
  </si>
  <si>
    <t>P3461</t>
  </si>
  <si>
    <t xml:space="preserve"> Cylinder 8 Exhaust Valve Control Circuit/Open</t>
  </si>
  <si>
    <t>P3462</t>
  </si>
  <si>
    <t xml:space="preserve"> Cylinder 8 Exhaust Valve Control Performance</t>
  </si>
  <si>
    <t>P3463</t>
  </si>
  <si>
    <t xml:space="preserve"> Cylinder 8 Exhaust Valve Control Circuit Low</t>
  </si>
  <si>
    <t>P3464</t>
  </si>
  <si>
    <t xml:space="preserve"> Cylinder 8 Exhaust Valve Control Circuit High</t>
  </si>
  <si>
    <t>P3465</t>
  </si>
  <si>
    <t xml:space="preserve"> Cylinder 9 Deactivation/Intake Valve Control Circuit/Open</t>
  </si>
  <si>
    <t>P3466</t>
  </si>
  <si>
    <t xml:space="preserve"> Cylinder 9 Deactivation/Intake Valve Control Performance</t>
  </si>
  <si>
    <t>P3467</t>
  </si>
  <si>
    <t xml:space="preserve"> Cylinder 9 Deactivation/Intake Valve Control Circuit Low</t>
  </si>
  <si>
    <t>P3468</t>
  </si>
  <si>
    <t xml:space="preserve"> Cylinder 9 Deactivation/Intake Valve Control Circuit High</t>
  </si>
  <si>
    <t>P3469</t>
  </si>
  <si>
    <t xml:space="preserve"> Cylinder 9 Exhaust Valve Control Circuit/Open</t>
  </si>
  <si>
    <t>P3470</t>
  </si>
  <si>
    <t xml:space="preserve"> Cylinder 9 Exhaust Valve Control Performance</t>
  </si>
  <si>
    <t>P3471</t>
  </si>
  <si>
    <t xml:space="preserve"> Cylinder 9 Exhaust Valve Control Circuit Low</t>
  </si>
  <si>
    <t>P3472</t>
  </si>
  <si>
    <t xml:space="preserve"> Cylinder 9 Exhaust Valve Control Circuit High</t>
  </si>
  <si>
    <t>P3473</t>
  </si>
  <si>
    <t xml:space="preserve"> Cylinder 10 Deactivation/Intake Valve Control Circuit/Open</t>
  </si>
  <si>
    <t>P3474</t>
  </si>
  <si>
    <t xml:space="preserve"> Cylinder 10 Deactivation/Intake Valve Control Performance</t>
  </si>
  <si>
    <t>P3475</t>
  </si>
  <si>
    <t xml:space="preserve"> Cylinder 10 Deactivation/Intake Valve Control Circuit Low</t>
  </si>
  <si>
    <t>P3476</t>
  </si>
  <si>
    <t xml:space="preserve"> Cylinder 10 Deactivation/Intake Valve Control Circuit High</t>
  </si>
  <si>
    <t>P3477</t>
  </si>
  <si>
    <t xml:space="preserve"> Cylinder 10 Exhaust Valve Control Circuit/Open</t>
  </si>
  <si>
    <t>P3478</t>
  </si>
  <si>
    <t xml:space="preserve"> Cylinder 10 Exhaust Valve Control Performance</t>
  </si>
  <si>
    <t>P3479</t>
  </si>
  <si>
    <t xml:space="preserve"> Cylinder 10 Exhaust Valve Control Circuit Low</t>
  </si>
  <si>
    <t>P3480</t>
  </si>
  <si>
    <t xml:space="preserve"> Cylinder 10 Exhaust Valve Control Circuit High</t>
  </si>
  <si>
    <t>P3481</t>
  </si>
  <si>
    <t xml:space="preserve"> Cylinder 11 Deactivation/Intake Valve Control Circuit/Open</t>
  </si>
  <si>
    <t>P3482</t>
  </si>
  <si>
    <t xml:space="preserve"> Cylinder 11 Deactivation/Intake Valve Control Performance</t>
  </si>
  <si>
    <t>P3483</t>
  </si>
  <si>
    <t xml:space="preserve"> Cylinder 11 Deactivation/Intake Valve Control Circuit Low</t>
  </si>
  <si>
    <t>P3484</t>
  </si>
  <si>
    <t xml:space="preserve"> Cylinder 11 Deactivation/Intake Valve Control Circuit High</t>
  </si>
  <si>
    <t>P3485</t>
  </si>
  <si>
    <t xml:space="preserve"> Cylinder 11 Exhaust Valve Control Circuit/Open</t>
  </si>
  <si>
    <t>P3486</t>
  </si>
  <si>
    <t xml:space="preserve"> Cylinder 11 Exhaust Valve Control Performance</t>
  </si>
  <si>
    <t>P3487</t>
  </si>
  <si>
    <t xml:space="preserve"> Cylinder 11 Exhaust Valve Control Circuit Low</t>
  </si>
  <si>
    <t>P3488</t>
  </si>
  <si>
    <t xml:space="preserve"> Cylinder 11 Exhaust Valve Control Circuit High</t>
  </si>
  <si>
    <t>P3489</t>
  </si>
  <si>
    <t xml:space="preserve"> Cylinder 12 Deactivation/Intake Valve Control Circuit/Open</t>
  </si>
  <si>
    <t>P3490</t>
  </si>
  <si>
    <t xml:space="preserve"> Cylinder 12 Deactivation/Intake Valve Control Performance</t>
  </si>
  <si>
    <t>P3491</t>
  </si>
  <si>
    <t xml:space="preserve"> Cylinder 12 Deactivation/Intake Valve Control Circuit Low</t>
  </si>
  <si>
    <t>P3492</t>
  </si>
  <si>
    <t xml:space="preserve"> Cylinder 12 Deactivation/Intake Valve Control Circuit High</t>
  </si>
  <si>
    <t>P3493</t>
  </si>
  <si>
    <t xml:space="preserve"> Cylinder 12 Exhaust Valve Control Circuit/Open</t>
  </si>
  <si>
    <t>P3494</t>
  </si>
  <si>
    <t xml:space="preserve"> Cylinder 12 Exhaust Valve Control Performance</t>
  </si>
  <si>
    <t>P3495</t>
  </si>
  <si>
    <t xml:space="preserve"> Cylinder 12 Exhaust Valve Control Circuit Low</t>
  </si>
  <si>
    <t>P3496</t>
  </si>
  <si>
    <t xml:space="preserve"> Cylinder 12 Exhaust Valve Control Circuit High</t>
  </si>
  <si>
    <t>P3497</t>
  </si>
  <si>
    <t>U0001</t>
  </si>
  <si>
    <t xml:space="preserve"> High Speed CAN Communication Bus</t>
  </si>
  <si>
    <t>U0002</t>
  </si>
  <si>
    <t xml:space="preserve"> High Speed CAN Communication Bus Performance</t>
  </si>
  <si>
    <t>U0003</t>
  </si>
  <si>
    <t xml:space="preserve"> High Speed CAN Communication Bus (+) Open</t>
  </si>
  <si>
    <t>U0004</t>
  </si>
  <si>
    <t xml:space="preserve"> High Speed CAN Communication Bus (+) Low</t>
  </si>
  <si>
    <t>U0005</t>
  </si>
  <si>
    <t xml:space="preserve"> High Speed CAN Communication Bus (+) High</t>
  </si>
  <si>
    <t>U0006</t>
  </si>
  <si>
    <t xml:space="preserve"> High Speed CAN Communication Bus (–) Open</t>
  </si>
  <si>
    <t>U0007</t>
  </si>
  <si>
    <t xml:space="preserve"> High Speed CAN Communication Bus (–) Low</t>
  </si>
  <si>
    <t>U0008</t>
  </si>
  <si>
    <t xml:space="preserve"> High Speed CAN Communication Bus (–) High</t>
  </si>
  <si>
    <t>U0009</t>
  </si>
  <si>
    <t xml:space="preserve"> High Speed CAN Communication Bus (–) shorted to Bus (+)</t>
  </si>
  <si>
    <t>U0010</t>
  </si>
  <si>
    <t xml:space="preserve"> Medium Speed CAN Communication Bus </t>
  </si>
  <si>
    <t>U0011</t>
  </si>
  <si>
    <t xml:space="preserve"> Medium Speed CAN Communication Bus Performance</t>
  </si>
  <si>
    <t>U0012</t>
  </si>
  <si>
    <t xml:space="preserve"> Medium Speed CAN Communication Bus (+) Open</t>
  </si>
  <si>
    <t>U0013</t>
  </si>
  <si>
    <t xml:space="preserve"> Medium Speed CAN Communication Bus (+) Low</t>
  </si>
  <si>
    <t>U0014</t>
  </si>
  <si>
    <t xml:space="preserve"> Medium Speed CAN Communication Bus (+) High</t>
  </si>
  <si>
    <t>U0015</t>
  </si>
  <si>
    <t xml:space="preserve"> Medium Speed CAN Communication Bus (–) Open</t>
  </si>
  <si>
    <t>U0016</t>
  </si>
  <si>
    <t xml:space="preserve"> Medium Speed CAN Communication Bus (–) Low</t>
  </si>
  <si>
    <t>U0017</t>
  </si>
  <si>
    <t xml:space="preserve"> Medium Speed CAN Communication Bus (–) High</t>
  </si>
  <si>
    <t>U0018</t>
  </si>
  <si>
    <t xml:space="preserve"> Medium Speed CAN Communication Bus (–) shorted to Bus (+)</t>
  </si>
  <si>
    <t>U0019</t>
  </si>
  <si>
    <t xml:space="preserve"> Low Speed CAN Communication Bus </t>
  </si>
  <si>
    <t>U0020</t>
  </si>
  <si>
    <t xml:space="preserve"> Low Speed CAN Communication Bus Performance</t>
  </si>
  <si>
    <t>U0021</t>
  </si>
  <si>
    <t xml:space="preserve"> Low Speed CAN Communication Bus (+) Open</t>
  </si>
  <si>
    <t>U0022</t>
  </si>
  <si>
    <t xml:space="preserve"> Low Speed CAN Communication Bus (+) Low</t>
  </si>
  <si>
    <t>U0023</t>
  </si>
  <si>
    <t xml:space="preserve"> Low Speed CAN Communication Bus (+) High</t>
  </si>
  <si>
    <t>U0024</t>
  </si>
  <si>
    <t xml:space="preserve"> Low Speed CAN Communication Bus (–) Open</t>
  </si>
  <si>
    <t>U0025</t>
  </si>
  <si>
    <t xml:space="preserve"> Low Speed CAN Communication Bus (–) Low</t>
  </si>
  <si>
    <t>U0026</t>
  </si>
  <si>
    <t xml:space="preserve"> Low Speed CAN Communication Bus (–) High</t>
  </si>
  <si>
    <t>U0027</t>
  </si>
  <si>
    <t xml:space="preserve"> Low Speed CAN Communication Bus (–) shorted to Bus (+)</t>
  </si>
  <si>
    <t>U0028</t>
  </si>
  <si>
    <t xml:space="preserve"> Vehicle Communication Bus A</t>
  </si>
  <si>
    <t>U0029</t>
  </si>
  <si>
    <t xml:space="preserve"> Vehicle Communication Bus A Performance</t>
  </si>
  <si>
    <t>U0030</t>
  </si>
  <si>
    <t xml:space="preserve"> Vehicle Communication Bus A (+) Open</t>
  </si>
  <si>
    <t>U0031</t>
  </si>
  <si>
    <t xml:space="preserve"> Vehicle Communication Bus A (+) Low</t>
  </si>
  <si>
    <t>U0032</t>
  </si>
  <si>
    <t xml:space="preserve"> Vehicle Communication Bus A (+) High</t>
  </si>
  <si>
    <t>U0033</t>
  </si>
  <si>
    <t xml:space="preserve"> Vehicle Communication Bus A (–) Open</t>
  </si>
  <si>
    <t>U0034</t>
  </si>
  <si>
    <t xml:space="preserve"> Vehicle Communication Bus A (–) Low</t>
  </si>
  <si>
    <t>U0035</t>
  </si>
  <si>
    <t xml:space="preserve"> Vehicle Communication Bus A (–) High</t>
  </si>
  <si>
    <t>U0036</t>
  </si>
  <si>
    <t xml:space="preserve"> Vehicle Communication Bus A (–) shorted to Bus A (+)</t>
  </si>
  <si>
    <t>U0037</t>
  </si>
  <si>
    <t xml:space="preserve"> Vehicle Communication Bus B</t>
  </si>
  <si>
    <t>U0038</t>
  </si>
  <si>
    <t xml:space="preserve"> Vehicle Communication Bus B Performance</t>
  </si>
  <si>
    <t>U0039</t>
  </si>
  <si>
    <t xml:space="preserve"> Vehicle Communication Bus B (+) Open</t>
  </si>
  <si>
    <t>U0040</t>
  </si>
  <si>
    <t xml:space="preserve"> Vehicle Communication Bus B (+) Low</t>
  </si>
  <si>
    <t>U0041</t>
  </si>
  <si>
    <t xml:space="preserve"> Vehicle Communication Bus B (+) High</t>
  </si>
  <si>
    <t>U0042</t>
  </si>
  <si>
    <t xml:space="preserve"> Vehicle Communication Bus B (–) Open</t>
  </si>
  <si>
    <t>U0043</t>
  </si>
  <si>
    <t xml:space="preserve"> Vehicle Communication Bus B (–) Low</t>
  </si>
  <si>
    <t>U0044</t>
  </si>
  <si>
    <t xml:space="preserve"> Vehicle Communication Bus B (–) High</t>
  </si>
  <si>
    <t>U0045</t>
  </si>
  <si>
    <t xml:space="preserve"> Vehicle Communication Bus B (–) shorted to Bus B (+)</t>
  </si>
  <si>
    <t>U0046</t>
  </si>
  <si>
    <t xml:space="preserve"> Vehicle Communication Bus C</t>
  </si>
  <si>
    <t>U0047</t>
  </si>
  <si>
    <t xml:space="preserve"> Vehicle Communication Bus C Performance</t>
  </si>
  <si>
    <t>U0048</t>
  </si>
  <si>
    <t xml:space="preserve"> Vehicle Communication Bus C (+) Open</t>
  </si>
  <si>
    <t>U0049</t>
  </si>
  <si>
    <t xml:space="preserve"> Vehicle Communication Bus C (+) Low</t>
  </si>
  <si>
    <t>U0050</t>
  </si>
  <si>
    <t xml:space="preserve"> Vehicle Communication Bus C (+) High</t>
  </si>
  <si>
    <t>U0051</t>
  </si>
  <si>
    <t xml:space="preserve"> Vehicle Communication Bus C (–) Open</t>
  </si>
  <si>
    <t>U0052</t>
  </si>
  <si>
    <t xml:space="preserve"> Vehicle Communication Bus C (–) Low</t>
  </si>
  <si>
    <t>U0053</t>
  </si>
  <si>
    <t xml:space="preserve"> Vehicle Communication Bus C (–) High</t>
  </si>
  <si>
    <t>U0054</t>
  </si>
  <si>
    <t xml:space="preserve"> Vehicle Communication Bus C (–) shorted to Bus C (+)</t>
  </si>
  <si>
    <t>U0055</t>
  </si>
  <si>
    <t xml:space="preserve"> Vehicle Communication Bus D</t>
  </si>
  <si>
    <t>U0056</t>
  </si>
  <si>
    <t xml:space="preserve"> Vehicle Communication Bus D Performance</t>
  </si>
  <si>
    <t>U0057</t>
  </si>
  <si>
    <t xml:space="preserve"> Vehicle Communication Bus D (+) Open</t>
  </si>
  <si>
    <t>U0058</t>
  </si>
  <si>
    <t xml:space="preserve"> Vehicle Communication Bus D (+) Low</t>
  </si>
  <si>
    <t>U0059</t>
  </si>
  <si>
    <t xml:space="preserve"> Vehicle Communication Bus D (+) High</t>
  </si>
  <si>
    <t>U0060</t>
  </si>
  <si>
    <t xml:space="preserve"> Vehicle Communication Bus D (–) Open</t>
  </si>
  <si>
    <t>U0061</t>
  </si>
  <si>
    <t xml:space="preserve"> Vehicle Communication Bus D (–) Low</t>
  </si>
  <si>
    <t>U0062</t>
  </si>
  <si>
    <t xml:space="preserve"> Vehicle Communication Bus D (–) High</t>
  </si>
  <si>
    <t>U0063</t>
  </si>
  <si>
    <t xml:space="preserve"> Vehicle Communication Bus D (–) shorted to Bus D (+)</t>
  </si>
  <si>
    <t>U0064</t>
  </si>
  <si>
    <t xml:space="preserve"> Vehicle Communication Bus E</t>
  </si>
  <si>
    <t>U0065</t>
  </si>
  <si>
    <t xml:space="preserve"> Vehicle Communication Bus E Performance</t>
  </si>
  <si>
    <t>U0066</t>
  </si>
  <si>
    <t xml:space="preserve"> Vehicle Communication Bus E (+) Open</t>
  </si>
  <si>
    <t>U0067</t>
  </si>
  <si>
    <t xml:space="preserve"> Vehicle Communication Bus E (+) Low</t>
  </si>
  <si>
    <t>U0068</t>
  </si>
  <si>
    <t xml:space="preserve"> Vehicle Communication Bus E (+) High</t>
  </si>
  <si>
    <t>U0069</t>
  </si>
  <si>
    <t xml:space="preserve"> Vehicle Communication Bus E (–) Open</t>
  </si>
  <si>
    <t>U0070</t>
  </si>
  <si>
    <t xml:space="preserve"> Vehicle Communication Bus E (–) Low</t>
  </si>
  <si>
    <t>U0071</t>
  </si>
  <si>
    <t xml:space="preserve"> Vehicle Communication Bus E (–) High</t>
  </si>
  <si>
    <t>U0072</t>
  </si>
  <si>
    <t xml:space="preserve"> Vehicle Communication Bus E (–) shorted to Bus E (+)</t>
  </si>
  <si>
    <t>U0073</t>
  </si>
  <si>
    <t xml:space="preserve"> Control Module Communication Bus Off</t>
  </si>
  <si>
    <t>U0074</t>
  </si>
  <si>
    <t>U0075</t>
  </si>
  <si>
    <t>U0076</t>
  </si>
  <si>
    <t>U0077</t>
  </si>
  <si>
    <t>U0078</t>
  </si>
  <si>
    <t>U0079</t>
  </si>
  <si>
    <t>U0080</t>
  </si>
  <si>
    <t>U0081</t>
  </si>
  <si>
    <t>U0082</t>
  </si>
  <si>
    <t>U0083</t>
  </si>
  <si>
    <t>U0084</t>
  </si>
  <si>
    <t>U0085</t>
  </si>
  <si>
    <t>U0086</t>
  </si>
  <si>
    <t>U0087</t>
  </si>
  <si>
    <t>U0088</t>
  </si>
  <si>
    <t>U0089</t>
  </si>
  <si>
    <t>U0090</t>
  </si>
  <si>
    <t>U0091</t>
  </si>
  <si>
    <t>U0092</t>
  </si>
  <si>
    <t>U0093</t>
  </si>
  <si>
    <t>U0094</t>
  </si>
  <si>
    <t>U0095</t>
  </si>
  <si>
    <t>U0096</t>
  </si>
  <si>
    <t>U0097</t>
  </si>
  <si>
    <t>U0098</t>
  </si>
  <si>
    <t>U0099</t>
  </si>
  <si>
    <t>U0100</t>
  </si>
  <si>
    <t xml:space="preserve"> Lost Communication With ECM/PCM "A"</t>
  </si>
  <si>
    <t>U0101</t>
  </si>
  <si>
    <t xml:space="preserve"> Lost Communication with TCM</t>
  </si>
  <si>
    <t>U0102</t>
  </si>
  <si>
    <t xml:space="preserve"> Lost Communication with Transfer Case Control Module</t>
  </si>
  <si>
    <t>U0103</t>
  </si>
  <si>
    <t xml:space="preserve"> Lost Communication With Gear Shift Module</t>
  </si>
  <si>
    <t>U0104</t>
  </si>
  <si>
    <t xml:space="preserve"> Lost Communication With Cruise Control Module</t>
  </si>
  <si>
    <t>U0105</t>
  </si>
  <si>
    <t xml:space="preserve"> Lost Communication With Fuel Injector Control Module</t>
  </si>
  <si>
    <t>U0106</t>
  </si>
  <si>
    <t xml:space="preserve"> Lost Communication With Glow Plug Control Module</t>
  </si>
  <si>
    <t>U0107</t>
  </si>
  <si>
    <t xml:space="preserve"> Lost Communication With Throttle Actuator Control Module</t>
  </si>
  <si>
    <t>U0108</t>
  </si>
  <si>
    <t xml:space="preserve"> Lost Communication With Alternative Fuel Control Module</t>
  </si>
  <si>
    <t>U0109</t>
  </si>
  <si>
    <t xml:space="preserve"> Lost Communication With Fuel Pump Control Module</t>
  </si>
  <si>
    <t>U0110</t>
  </si>
  <si>
    <t xml:space="preserve"> Lost Communication With Drive Motor Control Module "A"</t>
  </si>
  <si>
    <t>U0111</t>
  </si>
  <si>
    <t xml:space="preserve"> Lost Communication With Battery Energy Control Module "A"</t>
  </si>
  <si>
    <t>U0112</t>
  </si>
  <si>
    <t xml:space="preserve"> Lost Communication With Battery Energy Control Module "B"</t>
  </si>
  <si>
    <t>U0113</t>
  </si>
  <si>
    <t xml:space="preserve"> Lost Communication With Emissions Critical Control Information</t>
  </si>
  <si>
    <t>U0114</t>
  </si>
  <si>
    <t xml:space="preserve"> Lost Communication With Four-Wheel Drive Clutch Control Module</t>
  </si>
  <si>
    <t>U0115</t>
  </si>
  <si>
    <t xml:space="preserve"> Lost Communication With ECM/PCM "B" </t>
  </si>
  <si>
    <t>U0116</t>
  </si>
  <si>
    <t xml:space="preserve"> Lost Communications with Coolant Temperature Control Module</t>
  </si>
  <si>
    <t>U0117</t>
  </si>
  <si>
    <t xml:space="preserve"> Lost Communications With Electrical PTO Control Module</t>
  </si>
  <si>
    <t>U0118</t>
  </si>
  <si>
    <t xml:space="preserve">  Lost Communications With Fuel Additive Control Module</t>
  </si>
  <si>
    <t>U0119</t>
  </si>
  <si>
    <t xml:space="preserve">  Lost Communication With Fuel Cell Control Module</t>
  </si>
  <si>
    <t>U0120</t>
  </si>
  <si>
    <t xml:space="preserve">  Lost Communication with Starter/ Generator Control Module</t>
  </si>
  <si>
    <t>U0121</t>
  </si>
  <si>
    <t xml:space="preserve"> Lost Communication With Anti-Lock Brake System (ABS) Control Module</t>
  </si>
  <si>
    <t>U0123</t>
  </si>
  <si>
    <t xml:space="preserve"> Lost Communication With Yaw Rate Sensor Module</t>
  </si>
  <si>
    <t>U0124</t>
  </si>
  <si>
    <t xml:space="preserve"> Lost Communication With Lateral Acceleration Sensor Module</t>
  </si>
  <si>
    <t>U0125</t>
  </si>
  <si>
    <t xml:space="preserve"> Lost Communication With Multi-axis Acceleration Sensor Module</t>
  </si>
  <si>
    <t>U0126</t>
  </si>
  <si>
    <t xml:space="preserve"> Lost Communication With Steering Angle Sensor Module</t>
  </si>
  <si>
    <t>U0127</t>
  </si>
  <si>
    <t xml:space="preserve"> Lost Communication With Tire Pressure Monitor Module</t>
  </si>
  <si>
    <t>U0128</t>
  </si>
  <si>
    <t xml:space="preserve"> Lost Communication With Park Brake Control Module</t>
  </si>
  <si>
    <t>U0129</t>
  </si>
  <si>
    <t xml:space="preserve"> Lost Communication With Brake System Control Module</t>
  </si>
  <si>
    <t>U0130</t>
  </si>
  <si>
    <t xml:space="preserve"> Lost Communication With Steering Effort Control Module</t>
  </si>
  <si>
    <t>U0131</t>
  </si>
  <si>
    <t xml:space="preserve"> Lost Communication With Power Steering Control Module</t>
  </si>
  <si>
    <t>U0132</t>
  </si>
  <si>
    <t xml:space="preserve"> Lost Communication With Ride Level Control Module</t>
  </si>
  <si>
    <t>U0133</t>
  </si>
  <si>
    <t xml:space="preserve">  Lost Communication With Active Roll Control Module</t>
  </si>
  <si>
    <t>U0134</t>
  </si>
  <si>
    <t xml:space="preserve">  Lost Communication With Power Steering Control Module</t>
  </si>
  <si>
    <t>U0135</t>
  </si>
  <si>
    <t xml:space="preserve">  Lost Communication With Differential Control Module</t>
  </si>
  <si>
    <t>U0136</t>
  </si>
  <si>
    <t>U0137</t>
  </si>
  <si>
    <t xml:space="preserve">  Lost Communication With Trailer Brake Control Module</t>
  </si>
  <si>
    <t>U0138</t>
  </si>
  <si>
    <t xml:space="preserve"> Lost Communication with All Terrain Control Module</t>
  </si>
  <si>
    <t>U0139</t>
  </si>
  <si>
    <t>U0140</t>
  </si>
  <si>
    <t xml:space="preserve"> Lost Communication With Body Control Module</t>
  </si>
  <si>
    <t>U0141</t>
  </si>
  <si>
    <t xml:space="preserve"> Lost Communication With Body Control Module "A"</t>
  </si>
  <si>
    <t>U0142</t>
  </si>
  <si>
    <t xml:space="preserve"> Lost Communication With Body Control Module "B"</t>
  </si>
  <si>
    <t>U0143</t>
  </si>
  <si>
    <t xml:space="preserve"> Lost Communication With Body Control Module "C"</t>
  </si>
  <si>
    <t>U0144</t>
  </si>
  <si>
    <t xml:space="preserve"> Lost Communication With Body Control Module "D"</t>
  </si>
  <si>
    <t>U0145</t>
  </si>
  <si>
    <t xml:space="preserve"> Lost Communication With Body Control Module "E"</t>
  </si>
  <si>
    <t>U0146</t>
  </si>
  <si>
    <t xml:space="preserve"> Lost Communication With Gateway "A"</t>
  </si>
  <si>
    <t>U0147</t>
  </si>
  <si>
    <t xml:space="preserve"> Lost Communication With Gateway "B"</t>
  </si>
  <si>
    <t>U0148</t>
  </si>
  <si>
    <t xml:space="preserve"> Lost Communication With Gateway "C"</t>
  </si>
  <si>
    <t>U0149</t>
  </si>
  <si>
    <t xml:space="preserve"> Lost Communication With Gateway "D"</t>
  </si>
  <si>
    <t>U0150</t>
  </si>
  <si>
    <t xml:space="preserve"> Lost Communication With Gateway "E"</t>
  </si>
  <si>
    <t>U0151</t>
  </si>
  <si>
    <t xml:space="preserve"> Lost Communication With Restraints Control Module</t>
  </si>
  <si>
    <t>U0152</t>
  </si>
  <si>
    <t xml:space="preserve"> Lost Communication With Side Restraints Control Module</t>
  </si>
  <si>
    <t>U0153</t>
  </si>
  <si>
    <t xml:space="preserve"> Lost Communication With Side Restraints Control Module </t>
  </si>
  <si>
    <t>U0154</t>
  </si>
  <si>
    <t xml:space="preserve"> Lost Communication With Restraints Occupant Classification System Module</t>
  </si>
  <si>
    <t>U0155</t>
  </si>
  <si>
    <t xml:space="preserve"> Lost Communication With Instrument Panel Cluster (IPC) Control Module</t>
  </si>
  <si>
    <t>U0156</t>
  </si>
  <si>
    <t xml:space="preserve"> Lost Communication With Information Center "A"</t>
  </si>
  <si>
    <t>U0157</t>
  </si>
  <si>
    <t xml:space="preserve"> Lost Communication With Information Center "B"</t>
  </si>
  <si>
    <t>U0158</t>
  </si>
  <si>
    <t xml:space="preserve"> Lost Communication With Head Up Display</t>
  </si>
  <si>
    <t>U0159</t>
  </si>
  <si>
    <t xml:space="preserve"> Lost Communication With Parking Assist Control Module "A"</t>
  </si>
  <si>
    <t>U0160</t>
  </si>
  <si>
    <t xml:space="preserve"> Lost Communication With Audible Alert Control Module</t>
  </si>
  <si>
    <t>U0161</t>
  </si>
  <si>
    <t xml:space="preserve"> Lost Communication With Compass Module</t>
  </si>
  <si>
    <t>U0162</t>
  </si>
  <si>
    <t xml:space="preserve"> Lost Communication With Navigation Display Module</t>
  </si>
  <si>
    <t>U0163</t>
  </si>
  <si>
    <t xml:space="preserve"> Lost Communication With Navigation Control Module</t>
  </si>
  <si>
    <t>U0164</t>
  </si>
  <si>
    <t xml:space="preserve"> Lost Communication With HVAC Control Module</t>
  </si>
  <si>
    <t>U0165</t>
  </si>
  <si>
    <t xml:space="preserve"> Lost Communication With HVAC Control Module </t>
  </si>
  <si>
    <t>U0166</t>
  </si>
  <si>
    <t xml:space="preserve"> Lost Communication With Auxiliary Heater Control Module</t>
  </si>
  <si>
    <t>U0167</t>
  </si>
  <si>
    <t xml:space="preserve"> Lost Communication With Vehicle Immobilizer Control Module</t>
  </si>
  <si>
    <t>U0168</t>
  </si>
  <si>
    <t xml:space="preserve"> Lost Communication With Vehicle Security Control Module</t>
  </si>
  <si>
    <t>U0169</t>
  </si>
  <si>
    <t xml:space="preserve"> Lost Communication With Sunroof Control Module</t>
  </si>
  <si>
    <t>U0170</t>
  </si>
  <si>
    <t xml:space="preserve"> Lost Communication With "Restraints System Sensor A"</t>
  </si>
  <si>
    <t>U0171</t>
  </si>
  <si>
    <t xml:space="preserve"> Lost Communication With "Restraints System Sensor B"</t>
  </si>
  <si>
    <t>U0172</t>
  </si>
  <si>
    <t xml:space="preserve"> Lost Communication With "Restraints System Sensor C"</t>
  </si>
  <si>
    <t>U0173</t>
  </si>
  <si>
    <t xml:space="preserve"> Lost Communication With "Restraints System Sensor D"</t>
  </si>
  <si>
    <t>U0174</t>
  </si>
  <si>
    <t xml:space="preserve"> Lost Communication With "Restraints System Sensor E"</t>
  </si>
  <si>
    <t>U0175</t>
  </si>
  <si>
    <t xml:space="preserve"> Lost Communication With "Restraints System Sensor F"</t>
  </si>
  <si>
    <t>U0176</t>
  </si>
  <si>
    <t xml:space="preserve"> Lost Communication With "Restraints System Sensor G"</t>
  </si>
  <si>
    <t>U0177</t>
  </si>
  <si>
    <t xml:space="preserve"> Lost Communication With "Restraints System Sensor H"</t>
  </si>
  <si>
    <t>U0178</t>
  </si>
  <si>
    <t xml:space="preserve"> Lost Communication With "Restraints System Sensor I"</t>
  </si>
  <si>
    <t>U0179</t>
  </si>
  <si>
    <t xml:space="preserve"> Lost Communication With "Restraints System Sensor J"</t>
  </si>
  <si>
    <t>U0180</t>
  </si>
  <si>
    <t xml:space="preserve"> Lost Communication With Automatic Lighting Control Module</t>
  </si>
  <si>
    <t>U0181</t>
  </si>
  <si>
    <t xml:space="preserve"> Lost Communication With Headlamp Leveling Control Module</t>
  </si>
  <si>
    <t>U0182</t>
  </si>
  <si>
    <t xml:space="preserve"> Lost Communication With Lighting Control Module </t>
  </si>
  <si>
    <t>U0183</t>
  </si>
  <si>
    <t>U0184</t>
  </si>
  <si>
    <t xml:space="preserve"> Lost Communication With Radio</t>
  </si>
  <si>
    <t>U0185</t>
  </si>
  <si>
    <t xml:space="preserve"> Lost Communication With Antenna Control Module</t>
  </si>
  <si>
    <t>U0186</t>
  </si>
  <si>
    <t xml:space="preserve"> Lost Communication With Audio Amplifier</t>
  </si>
  <si>
    <t>U0187</t>
  </si>
  <si>
    <t xml:space="preserve"> Lost Communication With Digital Disc Player/Changer Module "A"</t>
  </si>
  <si>
    <t>U0188</t>
  </si>
  <si>
    <t xml:space="preserve"> Lost Communication With Digital Disc Player/Changer Module "B"</t>
  </si>
  <si>
    <t>U0189</t>
  </si>
  <si>
    <t xml:space="preserve"> Lost Communication With Digital Disc Player/Changer Module "C"</t>
  </si>
  <si>
    <t>U0190</t>
  </si>
  <si>
    <t xml:space="preserve"> Lost Communication With Digital Disc Player/Changer Module "D"</t>
  </si>
  <si>
    <t>U0191</t>
  </si>
  <si>
    <t xml:space="preserve"> Lost Communication With Television</t>
  </si>
  <si>
    <t>U0192</t>
  </si>
  <si>
    <t xml:space="preserve"> Lost Communication With Personal Computer</t>
  </si>
  <si>
    <t>U0193</t>
  </si>
  <si>
    <t xml:space="preserve"> Lost Communication With "Digital Audio Control Module A"</t>
  </si>
  <si>
    <t>U0194</t>
  </si>
  <si>
    <t xml:space="preserve"> Lost Communication With "Digital Audio Control Module B"</t>
  </si>
  <si>
    <t>U0195</t>
  </si>
  <si>
    <t xml:space="preserve"> Lost Communication With Subscription Entertainment Receiver Module</t>
  </si>
  <si>
    <t>U0196</t>
  </si>
  <si>
    <t xml:space="preserve"> Lost Communication With Entertainment Control Module-Rear "A"</t>
  </si>
  <si>
    <t>U0197</t>
  </si>
  <si>
    <t xml:space="preserve"> Lost Communication With Telephone Control Module</t>
  </si>
  <si>
    <t>U0198</t>
  </si>
  <si>
    <t xml:space="preserve"> Lost Communication With Telematic Control Module</t>
  </si>
  <si>
    <t>U0199</t>
  </si>
  <si>
    <t xml:space="preserve"> Lost Communication With "Door Control Module A"</t>
  </si>
  <si>
    <t>U0200</t>
  </si>
  <si>
    <t xml:space="preserve"> Lost Communication With "Door Control Module B"</t>
  </si>
  <si>
    <t>U0201</t>
  </si>
  <si>
    <t xml:space="preserve"> Lost Communication With "Door Control Module C"</t>
  </si>
  <si>
    <t>U0202</t>
  </si>
  <si>
    <t xml:space="preserve"> Lost Communication With "Door Control Module D"</t>
  </si>
  <si>
    <t>U0203</t>
  </si>
  <si>
    <t xml:space="preserve"> Lost Communication With "Door Control Module E"</t>
  </si>
  <si>
    <t>U0204</t>
  </si>
  <si>
    <t xml:space="preserve"> Lost Communication With "Door Control Module F"</t>
  </si>
  <si>
    <t>U0205</t>
  </si>
  <si>
    <t xml:space="preserve"> Lost Communication With "Door Control Module G"</t>
  </si>
  <si>
    <t>U0206</t>
  </si>
  <si>
    <t xml:space="preserve"> Lost Communication With Folding Top Control Module</t>
  </si>
  <si>
    <t>U0207</t>
  </si>
  <si>
    <t xml:space="preserve"> Lost Communication With Moveable Roof Control Module</t>
  </si>
  <si>
    <t>U0208</t>
  </si>
  <si>
    <t xml:space="preserve"> Lost Communication With "Seat Control Module A"</t>
  </si>
  <si>
    <t>U0209</t>
  </si>
  <si>
    <t xml:space="preserve"> Lost Communication With "Seat Control Module B"</t>
  </si>
  <si>
    <t>U0210</t>
  </si>
  <si>
    <t xml:space="preserve"> Lost Communication With "Seat Control Module C"</t>
  </si>
  <si>
    <t>U0211</t>
  </si>
  <si>
    <t xml:space="preserve"> Lost Communication With "Seat Control Module D"</t>
  </si>
  <si>
    <t>U0212</t>
  </si>
  <si>
    <t xml:space="preserve"> Lost Communication With Steering Column Control Module</t>
  </si>
  <si>
    <t>U0213</t>
  </si>
  <si>
    <t xml:space="preserve"> Lost Communication With Mirror Control Module "A"</t>
  </si>
  <si>
    <t>U0214</t>
  </si>
  <si>
    <t xml:space="preserve"> Lost Communication With Remote Function Actuation</t>
  </si>
  <si>
    <t>U0215</t>
  </si>
  <si>
    <t xml:space="preserve"> Lost Communication With "Door Switch A"</t>
  </si>
  <si>
    <t>U0216</t>
  </si>
  <si>
    <t xml:space="preserve"> Lost Communication With "Door Switch B"</t>
  </si>
  <si>
    <t>U0217</t>
  </si>
  <si>
    <t xml:space="preserve"> Lost Communication With "Door Switch C"</t>
  </si>
  <si>
    <t>U0218</t>
  </si>
  <si>
    <t xml:space="preserve"> Lost Communication With "Door Switch D"</t>
  </si>
  <si>
    <t>U0219</t>
  </si>
  <si>
    <t xml:space="preserve"> Lost Communication With "Door Switch E"</t>
  </si>
  <si>
    <t>U0220</t>
  </si>
  <si>
    <t xml:space="preserve"> Lost Communication With "Door Switch F"</t>
  </si>
  <si>
    <t>U0221</t>
  </si>
  <si>
    <t xml:space="preserve"> Lost Communication With "Door Switch G"</t>
  </si>
  <si>
    <t>U0222</t>
  </si>
  <si>
    <t xml:space="preserve"> Lost Communication With "Door Window Motor A"</t>
  </si>
  <si>
    <t>U0223</t>
  </si>
  <si>
    <t xml:space="preserve"> Lost Communication With "Door Window Motor B"</t>
  </si>
  <si>
    <t>U0224</t>
  </si>
  <si>
    <t xml:space="preserve"> Lost Communication With "Door Window Motor C"</t>
  </si>
  <si>
    <t>U0225</t>
  </si>
  <si>
    <t xml:space="preserve"> Lost Communication With "Door Window Motor D"</t>
  </si>
  <si>
    <t>U0226</t>
  </si>
  <si>
    <t xml:space="preserve"> Lost Communication With "Door Window Motor E"</t>
  </si>
  <si>
    <t>U0227</t>
  </si>
  <si>
    <t xml:space="preserve"> Lost Communication With "Door Window Motor F"</t>
  </si>
  <si>
    <t>U0228</t>
  </si>
  <si>
    <t xml:space="preserve"> Lost Communication With "Door Window Motor G"</t>
  </si>
  <si>
    <t>U0229</t>
  </si>
  <si>
    <t xml:space="preserve"> Lost Communication With Heated Steering Wheel Module</t>
  </si>
  <si>
    <t>U0230</t>
  </si>
  <si>
    <t xml:space="preserve"> Lost Communication With Rear Gate Module</t>
  </si>
  <si>
    <t>U0231</t>
  </si>
  <si>
    <t xml:space="preserve"> Lost Communication With Rain Sensing Module</t>
  </si>
  <si>
    <t>U0232</t>
  </si>
  <si>
    <t xml:space="preserve"> Lost Communication With Side Obstacle Detection Control Module</t>
  </si>
  <si>
    <t>U0233</t>
  </si>
  <si>
    <t>U0234</t>
  </si>
  <si>
    <t xml:space="preserve"> Lost Communication With Convenience Recall Module</t>
  </si>
  <si>
    <t>U0235</t>
  </si>
  <si>
    <t xml:space="preserve"> Lost Communication With Cruise Control Front Distance Range Sensor</t>
  </si>
  <si>
    <t>U0236</t>
  </si>
  <si>
    <t xml:space="preserve"> Lost Communication With Column Lock Module</t>
  </si>
  <si>
    <t>U0237</t>
  </si>
  <si>
    <t xml:space="preserve"> Lost Communication With Digital Audio Control Module "C"</t>
  </si>
  <si>
    <t>U0238</t>
  </si>
  <si>
    <t xml:space="preserve"> Lost Communication With Digital Audio Control Module "D"</t>
  </si>
  <si>
    <t>U0239</t>
  </si>
  <si>
    <t xml:space="preserve"> Lost Communication With Entrapment Control Module "A"</t>
  </si>
  <si>
    <t>U0240</t>
  </si>
  <si>
    <t xml:space="preserve"> Lost Communication With Entrapment Control Module "B"</t>
  </si>
  <si>
    <t>U0241</t>
  </si>
  <si>
    <t xml:space="preserve"> Lost Communication With Headlamp Control Module "A"</t>
  </si>
  <si>
    <t>U0242</t>
  </si>
  <si>
    <t xml:space="preserve"> Lost Communication With Headlamp Control Module "B"</t>
  </si>
  <si>
    <t>U0243</t>
  </si>
  <si>
    <t xml:space="preserve"> Lost Communication With Parking Assist Control Module "B"</t>
  </si>
  <si>
    <t>U0244</t>
  </si>
  <si>
    <t xml:space="preserve"> Lost Communication With Running Board Control Module</t>
  </si>
  <si>
    <t>U0245</t>
  </si>
  <si>
    <t xml:space="preserve"> Lost Communication With Entertainment Control Module-Front</t>
  </si>
  <si>
    <t>U0246</t>
  </si>
  <si>
    <t xml:space="preserve"> Lost Communication With Seat Control Module "E"</t>
  </si>
  <si>
    <t>U0247</t>
  </si>
  <si>
    <t xml:space="preserve"> Lost Communication With Seat Control Module "F"</t>
  </si>
  <si>
    <t>U0248</t>
  </si>
  <si>
    <t xml:space="preserve"> Lost Communication with Remote Accessory Module</t>
  </si>
  <si>
    <t>U0249</t>
  </si>
  <si>
    <t xml:space="preserve"> Lost Communication With Entertainment Control Module -Rear "B"</t>
  </si>
  <si>
    <t>U0250</t>
  </si>
  <si>
    <t xml:space="preserve"> Lost Communication With Impact Classification System Module</t>
  </si>
  <si>
    <t>U0292</t>
  </si>
  <si>
    <t xml:space="preserve"> Lost Communication With Drive Motor Control Module "B"</t>
  </si>
  <si>
    <t>U0293</t>
  </si>
  <si>
    <t xml:space="preserve"> Lost Communication With Hybrid Powertrain Control Module</t>
  </si>
  <si>
    <t>U0294</t>
  </si>
  <si>
    <t xml:space="preserve"> Lost Communication With Powertrain Control Monitor Module</t>
  </si>
  <si>
    <t>U0295</t>
  </si>
  <si>
    <t xml:space="preserve"> Lost Communication With AC to AC Converter Control Module</t>
  </si>
  <si>
    <t>U0296</t>
  </si>
  <si>
    <t xml:space="preserve"> Lost Communication With AC to DC Converter Control Module "A"</t>
  </si>
  <si>
    <t>U0297</t>
  </si>
  <si>
    <t xml:space="preserve"> Lost Communication With AC to DC Converter Control Module "B"</t>
  </si>
  <si>
    <t>U0298</t>
  </si>
  <si>
    <t xml:space="preserve"> Lost Communication With DC to DC Converter Control Module "A"</t>
  </si>
  <si>
    <t>U0299</t>
  </si>
  <si>
    <t xml:space="preserve"> Lost Communication With DC to DC Converter Control Module "B"</t>
  </si>
  <si>
    <t>U0300</t>
  </si>
  <si>
    <t xml:space="preserve"> Internal Control Module Software Incompatibility</t>
  </si>
  <si>
    <t>U0301</t>
  </si>
  <si>
    <t xml:space="preserve"> Software Incompatibility with ECM/PCM</t>
  </si>
  <si>
    <t>U0302</t>
  </si>
  <si>
    <t xml:space="preserve"> Software Incompatibility with Transmission Control Module</t>
  </si>
  <si>
    <t>U0303</t>
  </si>
  <si>
    <t xml:space="preserve"> Software Incompatibility with Transfer Case Control Module</t>
  </si>
  <si>
    <t>U0304</t>
  </si>
  <si>
    <t xml:space="preserve"> Software Incompatibility with Gear Shift Control Module</t>
  </si>
  <si>
    <t>U0305</t>
  </si>
  <si>
    <t xml:space="preserve"> Software Incompatibility with Cruise Control Module</t>
  </si>
  <si>
    <t>U0306</t>
  </si>
  <si>
    <t xml:space="preserve"> Software Incompatibility with Fuel Injector Control Module</t>
  </si>
  <si>
    <t>U0307</t>
  </si>
  <si>
    <t xml:space="preserve"> Software Incompatibility with Glow Plug Control Module</t>
  </si>
  <si>
    <t>U0308</t>
  </si>
  <si>
    <t xml:space="preserve"> Software Incompatibility with Throttle Actuator Control Module</t>
  </si>
  <si>
    <t>U0309</t>
  </si>
  <si>
    <t xml:space="preserve"> Software Incompatibility with Alternative Fuel Control Module</t>
  </si>
  <si>
    <t>U0310</t>
  </si>
  <si>
    <t xml:space="preserve"> Software Incompatibility with Fuel Pump Control Module</t>
  </si>
  <si>
    <t>U0311</t>
  </si>
  <si>
    <t xml:space="preserve"> Software Incompatibility with Drive Motor Control Module</t>
  </si>
  <si>
    <t>U0312</t>
  </si>
  <si>
    <t xml:space="preserve"> Software Incompatibility with Battery Energy Control Module A</t>
  </si>
  <si>
    <t>U0313</t>
  </si>
  <si>
    <t xml:space="preserve"> Software Incompatibility with Battery Energy Control Module B</t>
  </si>
  <si>
    <t>U0314</t>
  </si>
  <si>
    <t xml:space="preserve"> Software Incompatibility with Four-Wheel Drive Clutch Control Module</t>
  </si>
  <si>
    <t>U0315</t>
  </si>
  <si>
    <t xml:space="preserve"> Software Incompatibility with Anti-Lock Brake System Control Module</t>
  </si>
  <si>
    <t>U0316</t>
  </si>
  <si>
    <t xml:space="preserve"> Software Incompatibility with Vehicle Dynamics Control Module</t>
  </si>
  <si>
    <t>U0317</t>
  </si>
  <si>
    <t xml:space="preserve"> Software Incompatibility with Park Brake Control Module</t>
  </si>
  <si>
    <t>U0318</t>
  </si>
  <si>
    <t xml:space="preserve"> Software Incompatibility with Brake System Control Module</t>
  </si>
  <si>
    <t>U0319</t>
  </si>
  <si>
    <t xml:space="preserve"> Software Incompatibility with Steering Effort Control Module</t>
  </si>
  <si>
    <t>U0320</t>
  </si>
  <si>
    <t xml:space="preserve"> Software Incompatibility with Power Steering Control Module</t>
  </si>
  <si>
    <t>U0321</t>
  </si>
  <si>
    <t xml:space="preserve"> Software Incompatibility with Ride Level Control Module</t>
  </si>
  <si>
    <t>U0322</t>
  </si>
  <si>
    <t xml:space="preserve"> Software Incompatibility with Body Control Module</t>
  </si>
  <si>
    <t>U0323</t>
  </si>
  <si>
    <t xml:space="preserve"> Software Incompatibility with Instrument Panel Control Module</t>
  </si>
  <si>
    <t>U0324</t>
  </si>
  <si>
    <t xml:space="preserve"> Software Incompatibility with HVAC Control Module</t>
  </si>
  <si>
    <t>U0325</t>
  </si>
  <si>
    <t xml:space="preserve"> Software Incompatibility with Auxiliary Heater Control Module</t>
  </si>
  <si>
    <t>U0326</t>
  </si>
  <si>
    <t xml:space="preserve"> Software Incompatibility with Vehicle Immobilizer Control Module</t>
  </si>
  <si>
    <t>U0327</t>
  </si>
  <si>
    <t xml:space="preserve"> Software Incompatibility with Vehicle Security Control Module</t>
  </si>
  <si>
    <t>U0328</t>
  </si>
  <si>
    <t xml:space="preserve"> Software Incompatibility with Steering Angle Sensor Module</t>
  </si>
  <si>
    <t>U0329</t>
  </si>
  <si>
    <t xml:space="preserve"> Software Incompatibility with Steering Column Control Module </t>
  </si>
  <si>
    <t>U0330</t>
  </si>
  <si>
    <t xml:space="preserve"> Software Incompatibility with Tire Pressure Monitor Module</t>
  </si>
  <si>
    <t>U0331</t>
  </si>
  <si>
    <t xml:space="preserve"> Software Incompatibility with Body Control Module "A" </t>
  </si>
  <si>
    <t>U0332</t>
  </si>
  <si>
    <t xml:space="preserve"> Software Incompatibility With Multi-axis Acceleration Sensor Module</t>
  </si>
  <si>
    <t>U0400</t>
  </si>
  <si>
    <t xml:space="preserve"> Invalid Data Received </t>
  </si>
  <si>
    <t>U0401</t>
  </si>
  <si>
    <t xml:space="preserve"> Invalid Data Received From ECM/PCM</t>
  </si>
  <si>
    <t>U0402</t>
  </si>
  <si>
    <t xml:space="preserve"> Invalid Data Received From Transmission Control Module</t>
  </si>
  <si>
    <t>U0403</t>
  </si>
  <si>
    <t xml:space="preserve"> Invalid Data Received From Transfer Case Control Module</t>
  </si>
  <si>
    <t>U0404</t>
  </si>
  <si>
    <t xml:space="preserve"> Invalid Data Received From Gear Shift Control Module</t>
  </si>
  <si>
    <t>U0405</t>
  </si>
  <si>
    <t xml:space="preserve"> Invalid Data Received From Cruise Control Module</t>
  </si>
  <si>
    <t>U0406</t>
  </si>
  <si>
    <t xml:space="preserve"> Invalid Data Received From Fuel Injector Control Module</t>
  </si>
  <si>
    <t>U0407</t>
  </si>
  <si>
    <t xml:space="preserve"> Invalid Data Received From Glow Plug Control Module</t>
  </si>
  <si>
    <t>U0408</t>
  </si>
  <si>
    <t xml:space="preserve"> Invalid Data Received From Throttle Actuator Control Module</t>
  </si>
  <si>
    <t>U0409</t>
  </si>
  <si>
    <t xml:space="preserve"> Invalid Data Received From Alternative Fuel Control Module</t>
  </si>
  <si>
    <t>U0410</t>
  </si>
  <si>
    <t xml:space="preserve"> Invalid Data Received From Fuel Pump Control Module</t>
  </si>
  <si>
    <t>U0411</t>
  </si>
  <si>
    <t xml:space="preserve"> Invalid Data Received From Drive Motor Control Module</t>
  </si>
  <si>
    <t>U0412</t>
  </si>
  <si>
    <t xml:space="preserve"> Invalid Data Received From Battery Energy Control Module A</t>
  </si>
  <si>
    <t>U0413</t>
  </si>
  <si>
    <t xml:space="preserve"> Invalid Data Received From Battery Energy Control Module B</t>
  </si>
  <si>
    <t>U0414</t>
  </si>
  <si>
    <t xml:space="preserve"> Invalid Data Received From Four-Wheel Drive Clutch Control Module</t>
  </si>
  <si>
    <t>U0415</t>
  </si>
  <si>
    <t xml:space="preserve"> Invalid Data Received From Anti-Lock Brake System Control Module</t>
  </si>
  <si>
    <t>U0417</t>
  </si>
  <si>
    <t xml:space="preserve"> Invalid Data Received From Park Brake Control Module</t>
  </si>
  <si>
    <t>U0418</t>
  </si>
  <si>
    <t xml:space="preserve"> Invalid Data Received From Brake System Control Module</t>
  </si>
  <si>
    <t>U0419</t>
  </si>
  <si>
    <t xml:space="preserve"> Invalid Data Received From Steering Effort Control Module</t>
  </si>
  <si>
    <t>U0420</t>
  </si>
  <si>
    <t xml:space="preserve"> Invalid Data Received From Power Steering Control Module</t>
  </si>
  <si>
    <t>U0421</t>
  </si>
  <si>
    <t xml:space="preserve"> Invalid Data Received From Ride Level Control Module</t>
  </si>
  <si>
    <t>U0422</t>
  </si>
  <si>
    <t xml:space="preserve"> Invalid Data Received From Body Control Module</t>
  </si>
  <si>
    <t>U0423</t>
  </si>
  <si>
    <t xml:space="preserve"> Invalid Data Received From Instrument Panel Control Module</t>
  </si>
  <si>
    <t>U0424</t>
  </si>
  <si>
    <t xml:space="preserve"> Invalid Data Received From HVAC Control Module</t>
  </si>
  <si>
    <t>U0425</t>
  </si>
  <si>
    <t xml:space="preserve"> Invalid Data Received From Auxiliary Heater Control Module</t>
  </si>
  <si>
    <t>U0426</t>
  </si>
  <si>
    <t xml:space="preserve"> Invalid Data Received From Vehicle Immobilizer Control Module</t>
  </si>
  <si>
    <t>U0427</t>
  </si>
  <si>
    <t xml:space="preserve"> Invalid Data Received From Vehicle Security Control Module</t>
  </si>
  <si>
    <t>U0428</t>
  </si>
  <si>
    <t xml:space="preserve"> Invalid Data Received From Steering Angle Sensor Module</t>
  </si>
  <si>
    <t>U0429</t>
  </si>
  <si>
    <t xml:space="preserve"> Invalid Data Received From Steering Column Control Module </t>
  </si>
  <si>
    <t>U0430</t>
  </si>
  <si>
    <t xml:space="preserve"> Invalid Data Received From Tire Pressure Monitor Module</t>
  </si>
  <si>
    <t>U0431</t>
  </si>
  <si>
    <t xml:space="preserve"> Invalid Data Received From Body Control Module "A" </t>
  </si>
  <si>
    <t>U0432</t>
  </si>
  <si>
    <t xml:space="preserve"> Invalid Data Received From Multi-axis Acceleration Sensor Module</t>
  </si>
  <si>
    <t>U0433</t>
  </si>
  <si>
    <t xml:space="preserve"> Invalid Data Received From Cruise Control Front Distance Range Sensor</t>
  </si>
  <si>
    <t>B0000</t>
  </si>
  <si>
    <t>B0001</t>
  </si>
  <si>
    <t xml:space="preserve"> Driver Frontal Stage 1 Deployment Control (Subfault)</t>
  </si>
  <si>
    <t>B0002</t>
  </si>
  <si>
    <t xml:space="preserve"> Driver Frontal Stage 2 Deployment Control (Subfault)</t>
  </si>
  <si>
    <t>B0003</t>
  </si>
  <si>
    <t xml:space="preserve"> Driver Frontal Stage 3 Deployment Control (Subfault)</t>
  </si>
  <si>
    <t>B0004</t>
  </si>
  <si>
    <t xml:space="preserve"> Driver Knee Bolster Deployment Control (Subfault)</t>
  </si>
  <si>
    <t>B0005</t>
  </si>
  <si>
    <t xml:space="preserve"> Collapsible Steering Column Deployment Control (Subfault)</t>
  </si>
  <si>
    <t>B0006</t>
  </si>
  <si>
    <t>B0007</t>
  </si>
  <si>
    <t>B0008</t>
  </si>
  <si>
    <t>B0009</t>
  </si>
  <si>
    <t>B000A</t>
  </si>
  <si>
    <t>B000B</t>
  </si>
  <si>
    <t>B000C</t>
  </si>
  <si>
    <t>B000D</t>
  </si>
  <si>
    <t>B000E</t>
  </si>
  <si>
    <t>B000F</t>
  </si>
  <si>
    <t>B0010</t>
  </si>
  <si>
    <t xml:space="preserve"> Passenger Frontal Stage 1 Deployment Control (Subfault)</t>
  </si>
  <si>
    <t>B0011</t>
  </si>
  <si>
    <t xml:space="preserve"> Passenger Frontal Stage 2 Deployment Control (Subfault)</t>
  </si>
  <si>
    <t>B0012</t>
  </si>
  <si>
    <t xml:space="preserve"> Passenger Frontal Stage 3 Deployment Control (Subfault)</t>
  </si>
  <si>
    <t>B0013</t>
  </si>
  <si>
    <t xml:space="preserve"> Passenger Knee Bolster Deployment Control (Subfault)</t>
  </si>
  <si>
    <t>B0014</t>
  </si>
  <si>
    <t>B0015</t>
  </si>
  <si>
    <t>B0016</t>
  </si>
  <si>
    <t>B0017</t>
  </si>
  <si>
    <t>B0018</t>
  </si>
  <si>
    <t>B0019</t>
  </si>
  <si>
    <t>B001A</t>
  </si>
  <si>
    <t>B001B</t>
  </si>
  <si>
    <t>B001C</t>
  </si>
  <si>
    <t>B001D</t>
  </si>
  <si>
    <t>B001E</t>
  </si>
  <si>
    <t>B001F</t>
  </si>
  <si>
    <t>B0020</t>
  </si>
  <si>
    <t xml:space="preserve"> Left Side Airbag Deployment Control (Subfault)</t>
  </si>
  <si>
    <t>B0021</t>
  </si>
  <si>
    <t xml:space="preserve"> Left Curtain Deployment Control 1 (Subfault)</t>
  </si>
  <si>
    <t>B0022</t>
  </si>
  <si>
    <t xml:space="preserve"> Left Curtain Deployment Control 2 (Subfault)</t>
  </si>
  <si>
    <t>B0023</t>
  </si>
  <si>
    <t>B0024</t>
  </si>
  <si>
    <t>B0025</t>
  </si>
  <si>
    <t>B0026</t>
  </si>
  <si>
    <t>B0027</t>
  </si>
  <si>
    <t>B0028</t>
  </si>
  <si>
    <t xml:space="preserve"> Right Side Airbag Deployment Control (Subfault)</t>
  </si>
  <si>
    <t>B0029</t>
  </si>
  <si>
    <t xml:space="preserve"> Right Curtain Deployment Control 1 (Subfault)</t>
  </si>
  <si>
    <t>B002A</t>
  </si>
  <si>
    <t xml:space="preserve"> Right Curtain Deployment Control 2 (Subfault)</t>
  </si>
  <si>
    <t>B002B</t>
  </si>
  <si>
    <t>B002C</t>
  </si>
  <si>
    <t>B002D</t>
  </si>
  <si>
    <t>B002E</t>
  </si>
  <si>
    <t>B002F</t>
  </si>
  <si>
    <t>B0030</t>
  </si>
  <si>
    <t xml:space="preserve"> Second Row Left Side Airbag Deployment Control (Subfault)</t>
  </si>
  <si>
    <t>B0031</t>
  </si>
  <si>
    <t xml:space="preserve"> Second Row Left Frontal Stage 1 Deployment Control (Subfault)</t>
  </si>
  <si>
    <t>B0032</t>
  </si>
  <si>
    <t xml:space="preserve"> Second Row Left Frontal Stage 2 Deployment Control (Subfault)</t>
  </si>
  <si>
    <t>B0033</t>
  </si>
  <si>
    <t xml:space="preserve"> Second Row Left Frontal Stage 3 Deployment Control (Subfault)</t>
  </si>
  <si>
    <t>B0034</t>
  </si>
  <si>
    <t>B0035</t>
  </si>
  <si>
    <t>B0036</t>
  </si>
  <si>
    <t>B0037</t>
  </si>
  <si>
    <t>B0038</t>
  </si>
  <si>
    <t xml:space="preserve"> Second Row Right Side Airbag Deployment Control (Subfault)</t>
  </si>
  <si>
    <t>B0039</t>
  </si>
  <si>
    <t xml:space="preserve"> Second Row Right Frontal Stage 1 Deployment Control (Subfault)</t>
  </si>
  <si>
    <t>B003A</t>
  </si>
  <si>
    <t xml:space="preserve"> Second Row Right Frontal Stage 2 Deployment Control (Subfault)</t>
  </si>
  <si>
    <t>B003B</t>
  </si>
  <si>
    <t xml:space="preserve"> Second Row Right Frontal Stage 3 Deployment Control (Subfault)</t>
  </si>
  <si>
    <t>B003C</t>
  </si>
  <si>
    <t>B003D</t>
  </si>
  <si>
    <t>B003E</t>
  </si>
  <si>
    <t>B003F</t>
  </si>
  <si>
    <t>B0040</t>
  </si>
  <si>
    <t xml:space="preserve"> Third Row Left Side Airbag Deployment Control (Subfault)</t>
  </si>
  <si>
    <t>B0041</t>
  </si>
  <si>
    <t xml:space="preserve"> Third Row Left Frontal Stage 1 Deployment Control (Subfault)</t>
  </si>
  <si>
    <t>B0042</t>
  </si>
  <si>
    <t xml:space="preserve"> Third Row Left Frontal Stage 2 Deployment Control (Subfault)</t>
  </si>
  <si>
    <t>B0043</t>
  </si>
  <si>
    <t xml:space="preserve"> Third Row Left Frontal Stage 3 Deployment Control (Subfault)</t>
  </si>
  <si>
    <t>B0044</t>
  </si>
  <si>
    <t>B0045</t>
  </si>
  <si>
    <t>B0046</t>
  </si>
  <si>
    <t>B0047</t>
  </si>
  <si>
    <t>B0048</t>
  </si>
  <si>
    <t xml:space="preserve"> Third Row Right Side Airbag Deployment Control (Subfault)</t>
  </si>
  <si>
    <t>B0049</t>
  </si>
  <si>
    <t xml:space="preserve"> Third Row Right Frontal Stage 1 Deployment Control (Subfault)</t>
  </si>
  <si>
    <t>B004A</t>
  </si>
  <si>
    <t xml:space="preserve"> Third Row Right Frontal Stage 2 Deployment Control (Subfault)</t>
  </si>
  <si>
    <t>B004B</t>
  </si>
  <si>
    <t xml:space="preserve"> Third Row Right Frontal Stage 3 Deployment Control (Subfault)</t>
  </si>
  <si>
    <t>B004C</t>
  </si>
  <si>
    <t>B004D</t>
  </si>
  <si>
    <t>B004E</t>
  </si>
  <si>
    <t>B004F</t>
  </si>
  <si>
    <t>B0050</t>
  </si>
  <si>
    <t xml:space="preserve"> Driver Seatbelt Sensor (Subfault)</t>
  </si>
  <si>
    <t>B0051</t>
  </si>
  <si>
    <t xml:space="preserve"> First Row Center Seatbelt Sensor (Subfault)</t>
  </si>
  <si>
    <t>B0052</t>
  </si>
  <si>
    <t xml:space="preserve"> Passenger Seatbelt Sensor (Subfault)</t>
  </si>
  <si>
    <t>B0053</t>
  </si>
  <si>
    <t xml:space="preserve"> Second Row Left Seatbelt Sensor (Subfault)</t>
  </si>
  <si>
    <t>B0054</t>
  </si>
  <si>
    <t xml:space="preserve"> Second RowCenter Seatbelt Sensor (Subfault)</t>
  </si>
  <si>
    <t>B0055</t>
  </si>
  <si>
    <t xml:space="preserve"> Second Row Right Seatbelt Sensor (Subfault)</t>
  </si>
  <si>
    <t>B0056</t>
  </si>
  <si>
    <t xml:space="preserve"> Third Row Left Seatbelt Sensor (Subfault)</t>
  </si>
  <si>
    <t>B0057</t>
  </si>
  <si>
    <t xml:space="preserve"> Third Row Center Seatbelt Sensor (Subfault)</t>
  </si>
  <si>
    <t>B0058</t>
  </si>
  <si>
    <t xml:space="preserve"> Third Row Right Seatbelt Sensor (Subfault)</t>
  </si>
  <si>
    <t>B0059</t>
  </si>
  <si>
    <t>B005A</t>
  </si>
  <si>
    <t>B005B</t>
  </si>
  <si>
    <t>B005C</t>
  </si>
  <si>
    <t>B005D</t>
  </si>
  <si>
    <t>B005E</t>
  </si>
  <si>
    <t>B005F</t>
  </si>
  <si>
    <t>B0060</t>
  </si>
  <si>
    <t xml:space="preserve"> Driver Seatbelt Tension Sensor (Subfault)</t>
  </si>
  <si>
    <t>B0061</t>
  </si>
  <si>
    <t xml:space="preserve"> Passenger Seatbelt tension Sensor (Subfault)</t>
  </si>
  <si>
    <t>B0062</t>
  </si>
  <si>
    <t>B0063</t>
  </si>
  <si>
    <t>B0064</t>
  </si>
  <si>
    <t>B0065</t>
  </si>
  <si>
    <t>B0066</t>
  </si>
  <si>
    <t>B0067</t>
  </si>
  <si>
    <t>B0068</t>
  </si>
  <si>
    <t>B0069</t>
  </si>
  <si>
    <t>B006A</t>
  </si>
  <si>
    <t>B006B</t>
  </si>
  <si>
    <t>B006C</t>
  </si>
  <si>
    <t>B006D</t>
  </si>
  <si>
    <t>B006E</t>
  </si>
  <si>
    <t>B006F</t>
  </si>
  <si>
    <t>B0070</t>
  </si>
  <si>
    <t xml:space="preserve"> Driver Seatbelt Pretensioner Deployment Control (Subfault)</t>
  </si>
  <si>
    <t>B0071</t>
  </si>
  <si>
    <t xml:space="preserve"> First Row Center Seatbelt Pretensioner Deployment Control (Subfault)</t>
  </si>
  <si>
    <t>B0072</t>
  </si>
  <si>
    <t xml:space="preserve"> Passenger Seatbelt Pretensioner Deployment Control (Subfault)</t>
  </si>
  <si>
    <t>B0073</t>
  </si>
  <si>
    <t xml:space="preserve"> Second Row Left Seatbelt Pretensioner Deployment Control (Subfault)</t>
  </si>
  <si>
    <t>B0074</t>
  </si>
  <si>
    <t xml:space="preserve"> Second Row Center Seatbelt Pretensioner Deployment Control (Subfault)</t>
  </si>
  <si>
    <t>B0075</t>
  </si>
  <si>
    <t xml:space="preserve"> Second Row Right Seatbelt Pretensioner Deployment Control (Subfault)</t>
  </si>
  <si>
    <t>B0076</t>
  </si>
  <si>
    <t xml:space="preserve"> Third Row Left Seatbelt Pretensioner Deployment Control (Subfault)</t>
  </si>
  <si>
    <t>B0077</t>
  </si>
  <si>
    <t xml:space="preserve"> Third Row Center Seatbelt Pretensioner Deployment Control (Subfault)</t>
  </si>
  <si>
    <t>B0078</t>
  </si>
  <si>
    <t xml:space="preserve"> Third Row Right Seatbelt Pretensioner Deployment Contol (Subfault)</t>
  </si>
  <si>
    <t>B0079</t>
  </si>
  <si>
    <t>B007A</t>
  </si>
  <si>
    <t>B007B</t>
  </si>
  <si>
    <t>B007C</t>
  </si>
  <si>
    <t>B007D</t>
  </si>
  <si>
    <t>B007E</t>
  </si>
  <si>
    <t>B007F</t>
  </si>
  <si>
    <t>B0080</t>
  </si>
  <si>
    <t xml:space="preserve"> Driver Seatbelt Load Limiter Deployment Control (Subfault)</t>
  </si>
  <si>
    <t>B0081</t>
  </si>
  <si>
    <t xml:space="preserve"> First Row Center Seatbelt Load Limiter Deployment Control (Subfault)</t>
  </si>
  <si>
    <t>B0082</t>
  </si>
  <si>
    <t xml:space="preserve"> Passenger Seatbelt Load Limiter Deployment Control (Subfault)</t>
  </si>
  <si>
    <t>B0083</t>
  </si>
  <si>
    <t xml:space="preserve"> Second Row Left Seatbelt Load Limiter Deployment Control (Subfault)</t>
  </si>
  <si>
    <t>B0084</t>
  </si>
  <si>
    <t xml:space="preserve"> Second Row Center Seatbelt Load Limiter Deployment Control (Subfault)</t>
  </si>
  <si>
    <t>B0085</t>
  </si>
  <si>
    <t xml:space="preserve"> Second Row Right Seatbelt Load Limiter Deployment Control (Subfault)</t>
  </si>
  <si>
    <t>B0086</t>
  </si>
  <si>
    <t xml:space="preserve"> Third Row Left Seatbelt Load Limiter Deployment Control (Subfault)</t>
  </si>
  <si>
    <t>B0087</t>
  </si>
  <si>
    <t xml:space="preserve"> Third Row Center Seatbelt Load Limiter Deployment Control (Subfault)</t>
  </si>
  <si>
    <t>B0088</t>
  </si>
  <si>
    <t xml:space="preserve"> Third Row Right Seatbelt Load Limiter Deployment Control (Subfault)</t>
  </si>
  <si>
    <t>B0089</t>
  </si>
  <si>
    <t>B008A</t>
  </si>
  <si>
    <t>B008B</t>
  </si>
  <si>
    <t>B008C</t>
  </si>
  <si>
    <t>B008D</t>
  </si>
  <si>
    <t>B008E</t>
  </si>
  <si>
    <t>B008F</t>
  </si>
  <si>
    <t>B0090</t>
  </si>
  <si>
    <t xml:space="preserve"> Left Frontal Restraints Sensor (Subfault)</t>
  </si>
  <si>
    <t>B0091</t>
  </si>
  <si>
    <t xml:space="preserve"> Left Side Restraints Sensor 1 (Subfault)</t>
  </si>
  <si>
    <t>B0092</t>
  </si>
  <si>
    <t xml:space="preserve"> Left Side Restraints Sensor 2 (Subfault)</t>
  </si>
  <si>
    <t>B0093</t>
  </si>
  <si>
    <t xml:space="preserve"> Left Side Restraints Sensor 3 (Subfault)</t>
  </si>
  <si>
    <t>B0094</t>
  </si>
  <si>
    <t xml:space="preserve"> Center Frontal Restraints Sensor (Subfault)</t>
  </si>
  <si>
    <t>B0095</t>
  </si>
  <si>
    <t xml:space="preserve"> Right Frontal Restraints Sensor (Subfault)</t>
  </si>
  <si>
    <t>B0096</t>
  </si>
  <si>
    <t xml:space="preserve"> Right Frontal Restraints Sensor 1 (Subfault)</t>
  </si>
  <si>
    <t>B0097</t>
  </si>
  <si>
    <t xml:space="preserve"> Right Frontal Restraints Sensor 2 (Subfault)</t>
  </si>
  <si>
    <t>B0098</t>
  </si>
  <si>
    <t xml:space="preserve"> Right Frontal Restraints Sensor 3 (Subfault)</t>
  </si>
  <si>
    <t>B0099</t>
  </si>
  <si>
    <t xml:space="preserve"> Roll Over Sensor (Subfault)</t>
  </si>
  <si>
    <t>B009A</t>
  </si>
  <si>
    <t>B009B</t>
  </si>
  <si>
    <t>B009C</t>
  </si>
  <si>
    <t>B009D</t>
  </si>
  <si>
    <t>B009E</t>
  </si>
  <si>
    <t>B009F</t>
  </si>
  <si>
    <t>B00A0</t>
  </si>
  <si>
    <t xml:space="preserve"> Occupant Classification System (Subfault)</t>
  </si>
  <si>
    <t>B00A1</t>
  </si>
  <si>
    <t xml:space="preserve"> Occupant Position System (Subfault)</t>
  </si>
  <si>
    <t>B00A2</t>
  </si>
  <si>
    <t>B00A3</t>
  </si>
  <si>
    <t>B00A4</t>
  </si>
  <si>
    <t>B00A5</t>
  </si>
  <si>
    <t>B00A6</t>
  </si>
  <si>
    <t>B00A7</t>
  </si>
  <si>
    <t>B00A8</t>
  </si>
  <si>
    <t>B00A9</t>
  </si>
  <si>
    <t>B00AA</t>
  </si>
  <si>
    <t>B00AB</t>
  </si>
  <si>
    <t>B00AC</t>
  </si>
  <si>
    <t>B00AD</t>
  </si>
  <si>
    <t>B00AE</t>
  </si>
  <si>
    <t>B00AF</t>
  </si>
  <si>
    <t>B00B0</t>
  </si>
  <si>
    <t xml:space="preserve"> Driver Seat Occupant Classification Sensor "A" (Subfault)</t>
  </si>
  <si>
    <t>B00B1</t>
  </si>
  <si>
    <t xml:space="preserve"> Driver Seat Occupant Classification Sensor "B" (Subfault)</t>
  </si>
  <si>
    <t>B00B2</t>
  </si>
  <si>
    <t xml:space="preserve"> Driver Seat Occupant Classification Sensor "C" (Subfault)</t>
  </si>
  <si>
    <t>B00B3</t>
  </si>
  <si>
    <t xml:space="preserve"> Driver Seat Occupant Classification Sensor "D" (Subfault)</t>
  </si>
  <si>
    <t>B00B4</t>
  </si>
  <si>
    <t xml:space="preserve"> Driver Seat Occupant Classification Sensor "E" (Subfault)</t>
  </si>
  <si>
    <t>B00B5</t>
  </si>
  <si>
    <t xml:space="preserve"> Driver Seat Track Position Restraints Sensor (Subfault)</t>
  </si>
  <si>
    <t>B00B6</t>
  </si>
  <si>
    <t xml:space="preserve"> Driver Seat Recline Position Restraints Sensor (Subfault)</t>
  </si>
  <si>
    <t>B00B7</t>
  </si>
  <si>
    <t xml:space="preserve"> Driver Seat Occupant Position Sensor "A" (Subfault)</t>
  </si>
  <si>
    <t>B00B8</t>
  </si>
  <si>
    <t xml:space="preserve"> Driver Seat Occupant Position Sensor "B" (Subfault)</t>
  </si>
  <si>
    <t>B00B9</t>
  </si>
  <si>
    <t xml:space="preserve"> Driver Seat Occupant Position Sensor "C" (Subfault)</t>
  </si>
  <si>
    <t>B00BA</t>
  </si>
  <si>
    <t xml:space="preserve"> Driver Seat Occupant Position Sensor "D" (Subfault)</t>
  </si>
  <si>
    <t>B00BB</t>
  </si>
  <si>
    <t xml:space="preserve"> Driver Seat Occupant Position Sensor "E" (Subfault)</t>
  </si>
  <si>
    <t>B00BC</t>
  </si>
  <si>
    <t>B00BD</t>
  </si>
  <si>
    <t>B00BE</t>
  </si>
  <si>
    <t>B00BF</t>
  </si>
  <si>
    <t>B00C0</t>
  </si>
  <si>
    <t xml:space="preserve"> Passenger Seat Occupant Classification Sensor "A" (Subfault)</t>
  </si>
  <si>
    <t>B00C1</t>
  </si>
  <si>
    <t xml:space="preserve"> Passenger Seat Occupant Classification Sensor "B" (Subfault)</t>
  </si>
  <si>
    <t>B00C2</t>
  </si>
  <si>
    <t xml:space="preserve"> Passenger Seat Occupant Classification Sensor "C" (Subfault)</t>
  </si>
  <si>
    <t>B00C3</t>
  </si>
  <si>
    <t xml:space="preserve"> Passenger Seat Occupant Classification Sensor "D" (Subfault)</t>
  </si>
  <si>
    <t>B00C4</t>
  </si>
  <si>
    <t xml:space="preserve"> Passenger Seat Occupant Classification Sensor "E" (Subfault)</t>
  </si>
  <si>
    <t>B00C5</t>
  </si>
  <si>
    <t xml:space="preserve"> Passenger Seat Track Position Restraints Sensor (Subfault)</t>
  </si>
  <si>
    <t>B00C6</t>
  </si>
  <si>
    <t xml:space="preserve"> Passenger Seat Recline Position Restraints Sensor (Subfault)</t>
  </si>
  <si>
    <t>B00C7</t>
  </si>
  <si>
    <t xml:space="preserve"> Passenger Seat Occupant Position Sensor "A" (Subfault)</t>
  </si>
  <si>
    <t>B00C8</t>
  </si>
  <si>
    <t xml:space="preserve"> Passenger Seat Occupant Position Sensor "B" (Subfault)</t>
  </si>
  <si>
    <t>B00C9</t>
  </si>
  <si>
    <t xml:space="preserve"> Passenger Seat Occupant Position Sensor "C" (Subfault)</t>
  </si>
  <si>
    <t>B00CA</t>
  </si>
  <si>
    <t xml:space="preserve"> Passenger Seat Occupant Position Sensor "D" (Subfault)</t>
  </si>
  <si>
    <t>B00CB</t>
  </si>
  <si>
    <t xml:space="preserve"> Passenger Seat Occupant Position Sensor "E" (Subfault)</t>
  </si>
  <si>
    <t>B00CC</t>
  </si>
  <si>
    <t>B00CD</t>
  </si>
  <si>
    <t>B00CE</t>
  </si>
  <si>
    <t>B00CF</t>
  </si>
  <si>
    <t>B00D0</t>
  </si>
  <si>
    <t xml:space="preserve"> Driver Seatbelt Indicator (Subfault)</t>
  </si>
  <si>
    <t>B00D1</t>
  </si>
  <si>
    <t xml:space="preserve"> Passenger Seatbelt Indicator (Subfault)</t>
  </si>
  <si>
    <t>B00D2</t>
  </si>
  <si>
    <t xml:space="preserve"> Restraint System Malfunction Indicator 1 (Subfault)</t>
  </si>
  <si>
    <t>B00D3</t>
  </si>
  <si>
    <t xml:space="preserve"> Restraint System Malfunction Indicator 2 (Subfault)</t>
  </si>
  <si>
    <t>B00D4</t>
  </si>
  <si>
    <t xml:space="preserve"> Restraint System Malfunction Audible Indicator  (Subfault)</t>
  </si>
  <si>
    <t>B00D5</t>
  </si>
  <si>
    <t xml:space="preserve"> Restraint System Passenger Disable Indicator (Subfault)</t>
  </si>
  <si>
    <t>B00D6</t>
  </si>
  <si>
    <t>B00D7</t>
  </si>
  <si>
    <t>B00D8</t>
  </si>
  <si>
    <t>B00D9</t>
  </si>
  <si>
    <t>B00DA</t>
  </si>
  <si>
    <t>B00DB</t>
  </si>
  <si>
    <t>B00DC</t>
  </si>
  <si>
    <t>B00DE</t>
  </si>
  <si>
    <t>B00DF</t>
  </si>
  <si>
    <t xml:space="preserve"> Passenger Restraints Disable Switch (Subfault)</t>
  </si>
  <si>
    <t>B00E0</t>
  </si>
  <si>
    <t>B00E1</t>
  </si>
  <si>
    <t>B00E2</t>
  </si>
  <si>
    <t>B00E3</t>
  </si>
  <si>
    <t>B00E4</t>
  </si>
  <si>
    <t>B00E5</t>
  </si>
  <si>
    <t>B00E6</t>
  </si>
  <si>
    <t>B00E7</t>
  </si>
  <si>
    <t>B00E8</t>
  </si>
  <si>
    <t>B00E9</t>
  </si>
  <si>
    <t>B00EA</t>
  </si>
  <si>
    <t>B00EB</t>
  </si>
  <si>
    <t>B00EF</t>
  </si>
  <si>
    <t>B00F0</t>
  </si>
  <si>
    <t>B00F1</t>
  </si>
  <si>
    <t>B00F2</t>
  </si>
  <si>
    <t>B00F3</t>
  </si>
  <si>
    <t>B00F4</t>
  </si>
  <si>
    <t>B00F5</t>
  </si>
  <si>
    <t>B00F6</t>
  </si>
  <si>
    <t>B00F7</t>
  </si>
  <si>
    <t>B00F8</t>
  </si>
  <si>
    <t>B00F9</t>
  </si>
  <si>
    <t>B00FA</t>
  </si>
  <si>
    <t>B00FB</t>
  </si>
  <si>
    <t>B00FC</t>
  </si>
  <si>
    <t>B00FD</t>
  </si>
  <si>
    <t>B00FE</t>
  </si>
  <si>
    <t>B00FF</t>
  </si>
  <si>
    <t>B0100</t>
  </si>
  <si>
    <t>C0000</t>
  </si>
  <si>
    <t>C0001</t>
  </si>
  <si>
    <t xml:space="preserve"> TCS Control Channel "A" Valve 1 (Subfault)</t>
  </si>
  <si>
    <t>C0002</t>
  </si>
  <si>
    <t xml:space="preserve"> TCS Control Channel "A" Valve 2 (Subfault)</t>
  </si>
  <si>
    <t>C0003</t>
  </si>
  <si>
    <t xml:space="preserve"> TCS Control Channel "B" Valve 1 (Subfault)</t>
  </si>
  <si>
    <t>C0004</t>
  </si>
  <si>
    <t xml:space="preserve"> TCS Control Channel "B" Valve 2 (Subfault)</t>
  </si>
  <si>
    <t>C0005</t>
  </si>
  <si>
    <t>C0006</t>
  </si>
  <si>
    <t>C0007</t>
  </si>
  <si>
    <t>C0008</t>
  </si>
  <si>
    <t>C0009</t>
  </si>
  <si>
    <t>C000A</t>
  </si>
  <si>
    <t>C000B</t>
  </si>
  <si>
    <t>C000C</t>
  </si>
  <si>
    <t>C000D</t>
  </si>
  <si>
    <t>C000E</t>
  </si>
  <si>
    <t>C000F</t>
  </si>
  <si>
    <t>C0010</t>
  </si>
  <si>
    <t xml:space="preserve"> Left Front Inlet Control (Subfault)</t>
  </si>
  <si>
    <t>C0011</t>
  </si>
  <si>
    <t xml:space="preserve"> Left Front Outlet Control (Subfault)</t>
  </si>
  <si>
    <t>C0012</t>
  </si>
  <si>
    <t xml:space="preserve"> Left Front Hydraulic Release Too Long (Subfault)</t>
  </si>
  <si>
    <t>C0013</t>
  </si>
  <si>
    <t>C0014</t>
  </si>
  <si>
    <t xml:space="preserve"> Right Front Inlet Control (Subfault)</t>
  </si>
  <si>
    <t>C0015</t>
  </si>
  <si>
    <t xml:space="preserve"> Right Front Outlet Control (Subfault)</t>
  </si>
  <si>
    <t>C0016</t>
  </si>
  <si>
    <t xml:space="preserve"> Right Front Hydraulic Release Too Long (Subfault)</t>
  </si>
  <si>
    <t>C0017</t>
  </si>
  <si>
    <t>C0018</t>
  </si>
  <si>
    <t xml:space="preserve"> Left Rear Inlet Control (Subfault)</t>
  </si>
  <si>
    <t>C0019</t>
  </si>
  <si>
    <t xml:space="preserve"> Left Rear Outlet Control (Subfault)</t>
  </si>
  <si>
    <t>C001A</t>
  </si>
  <si>
    <t xml:space="preserve"> Left Rear Hydraulic Release Too Long (Subfault)</t>
  </si>
  <si>
    <t>C001B</t>
  </si>
  <si>
    <t>C001C</t>
  </si>
  <si>
    <t xml:space="preserve"> Right Rear Inlet Control (Subfault)</t>
  </si>
  <si>
    <t>C001D</t>
  </si>
  <si>
    <t xml:space="preserve"> Right Rear Outlet Control (Subfault)</t>
  </si>
  <si>
    <t>C001E</t>
  </si>
  <si>
    <t xml:space="preserve"> Right Rear Hydraulic Release Too Long (Subfault)</t>
  </si>
  <si>
    <t>C001F</t>
  </si>
  <si>
    <t>C0020</t>
  </si>
  <si>
    <t xml:space="preserve"> ABS Pump Motor Control (Subfault)</t>
  </si>
  <si>
    <t>C0021</t>
  </si>
  <si>
    <t xml:space="preserve"> Brake Booster Performance (Subfault)</t>
  </si>
  <si>
    <t>C0022</t>
  </si>
  <si>
    <t xml:space="preserve"> Brake Booster Solenoid (Subfault)</t>
  </si>
  <si>
    <t>C0023</t>
  </si>
  <si>
    <t xml:space="preserve"> Stop Lamp control (Subfault)</t>
  </si>
  <si>
    <t>C0024</t>
  </si>
  <si>
    <t>C0025</t>
  </si>
  <si>
    <t>C0026</t>
  </si>
  <si>
    <t>C0027</t>
  </si>
  <si>
    <t>C0028</t>
  </si>
  <si>
    <t>C0029</t>
  </si>
  <si>
    <t>C002A</t>
  </si>
  <si>
    <t>C002B</t>
  </si>
  <si>
    <t>C002C</t>
  </si>
  <si>
    <t>C002D</t>
  </si>
  <si>
    <t>C002E</t>
  </si>
  <si>
    <t>C002F</t>
  </si>
  <si>
    <t>C0030</t>
  </si>
  <si>
    <t xml:space="preserve"> Left Front Tone Wheel (Subfault)</t>
  </si>
  <si>
    <t>C0031</t>
  </si>
  <si>
    <t xml:space="preserve"> Left Front Wheel Speed Sensor (Subfault)</t>
  </si>
  <si>
    <t>C0032</t>
  </si>
  <si>
    <t xml:space="preserve"> Left Front Wheel Speed Sensor Supply (Subfault)</t>
  </si>
  <si>
    <t>C0033</t>
  </si>
  <si>
    <t xml:space="preserve"> Right Front Tone Wheel (Subfault)</t>
  </si>
  <si>
    <t>C0034</t>
  </si>
  <si>
    <t xml:space="preserve"> Right Front Wheel Speed Sensor (Subfault)</t>
  </si>
  <si>
    <t>C0035</t>
  </si>
  <si>
    <t xml:space="preserve"> Right Front Wheel Speed Sensor Supply (Subfault)</t>
  </si>
  <si>
    <t>C0036</t>
  </si>
  <si>
    <t xml:space="preserve"> Left Rear Tone Wheel (Subfault)</t>
  </si>
  <si>
    <t>C0037</t>
  </si>
  <si>
    <t xml:space="preserve"> Left Rear Wheel Speed Sensor (Subfault)</t>
  </si>
  <si>
    <t>C0038</t>
  </si>
  <si>
    <t xml:space="preserve"> Left Rear Wheel Speed Sensor Supply (Subfault)</t>
  </si>
  <si>
    <t>C0039</t>
  </si>
  <si>
    <t xml:space="preserve"> Right Rear Tone Wheel (Subfault)</t>
  </si>
  <si>
    <t>C003A</t>
  </si>
  <si>
    <t xml:space="preserve"> Right Rear Wheel Speed Sensor (Subfault)</t>
  </si>
  <si>
    <t>C003B</t>
  </si>
  <si>
    <t xml:space="preserve"> Right Rear Wheel Speed Sensor Supply (Subfault)</t>
  </si>
  <si>
    <t>C003C</t>
  </si>
  <si>
    <t xml:space="preserve"> Rear Tone Wheel (Subfault)</t>
  </si>
  <si>
    <t>C003D</t>
  </si>
  <si>
    <t xml:space="preserve"> Rear Wheel Speed Sensor (Subfault)</t>
  </si>
  <si>
    <t>C003E</t>
  </si>
  <si>
    <t xml:space="preserve"> Rear Wheel Speed Sensor Supply (Subfault)</t>
  </si>
  <si>
    <t>C003F</t>
  </si>
  <si>
    <t>C0040</t>
  </si>
  <si>
    <t xml:space="preserve"> Brake Pedal Switch "A" (Subfault)</t>
  </si>
  <si>
    <t>C0041</t>
  </si>
  <si>
    <t xml:space="preserve"> Brake Pedal Switch "B" (Subfault)</t>
  </si>
  <si>
    <t>C0042</t>
  </si>
  <si>
    <t xml:space="preserve"> Brake Pedal Position Sensor "Circuit A" (Subfault)</t>
  </si>
  <si>
    <t>C0043</t>
  </si>
  <si>
    <t xml:space="preserve"> Brake Pedal Position Sensor "Circuit B" (Subfault)</t>
  </si>
  <si>
    <t>C0044</t>
  </si>
  <si>
    <t xml:space="preserve"> Brake Pressure Sensor "A" (Subfault)</t>
  </si>
  <si>
    <t>C0045</t>
  </si>
  <si>
    <t xml:space="preserve"> Brake Pressure Sensor "B" (Subfault)</t>
  </si>
  <si>
    <t>C0046</t>
  </si>
  <si>
    <t xml:space="preserve"> Brake Pressure Sensor "A"/"B" (Subfault)</t>
  </si>
  <si>
    <t>C0047</t>
  </si>
  <si>
    <t xml:space="preserve"> Brake Booster Pressure Sensor (Subfault)</t>
  </si>
  <si>
    <t>C0048</t>
  </si>
  <si>
    <t xml:space="preserve"> Brake Booster Travel Sensor (Subfault)</t>
  </si>
  <si>
    <t>C0049</t>
  </si>
  <si>
    <t xml:space="preserve"> Brake Fluid (Subfault)</t>
  </si>
  <si>
    <t>C004A</t>
  </si>
  <si>
    <t xml:space="preserve"> Brake Lining Wear Sensor (Subfault)</t>
  </si>
  <si>
    <t>C004B</t>
  </si>
  <si>
    <t>C004C</t>
  </si>
  <si>
    <t>C004D</t>
  </si>
  <si>
    <t>C004E</t>
  </si>
  <si>
    <t>C004F</t>
  </si>
  <si>
    <t>C0050</t>
  </si>
  <si>
    <t>C0051</t>
  </si>
  <si>
    <t xml:space="preserve"> Steering Wheel Position Sensor (Subfault)</t>
  </si>
  <si>
    <t>C0052</t>
  </si>
  <si>
    <t xml:space="preserve"> Steering Wheel Position Sensor "Signal A" (Subfault)</t>
  </si>
  <si>
    <t>C0053</t>
  </si>
  <si>
    <t xml:space="preserve"> Steering Wheel Position Sensor "Signal B" (Subfault)</t>
  </si>
  <si>
    <t>C0054</t>
  </si>
  <si>
    <t xml:space="preserve"> Steering Wheel Position Sensor "Signal C" (Subfault)</t>
  </si>
  <si>
    <t>C0055</t>
  </si>
  <si>
    <t xml:space="preserve"> Steering Wheel Position Sensor "Signal D" (Subfault)</t>
  </si>
  <si>
    <t>C0056</t>
  </si>
  <si>
    <t>C0057</t>
  </si>
  <si>
    <t>C0058</t>
  </si>
  <si>
    <t>C0059</t>
  </si>
  <si>
    <t>C005A</t>
  </si>
  <si>
    <t>C005B</t>
  </si>
  <si>
    <t>C005C</t>
  </si>
  <si>
    <t>C005D</t>
  </si>
  <si>
    <t>C005E</t>
  </si>
  <si>
    <t>C005F</t>
  </si>
  <si>
    <t>C0060</t>
  </si>
  <si>
    <t>C0061</t>
  </si>
  <si>
    <t xml:space="preserve"> Lateral Acceleration Sensor (Subfault)</t>
  </si>
  <si>
    <t>C0062</t>
  </si>
  <si>
    <t xml:space="preserve"> Longitudinal Acceleration Sensor (Subfault)</t>
  </si>
  <si>
    <t>C0063</t>
  </si>
  <si>
    <t xml:space="preserve"> Yaw Rate Sensor (Subfault)</t>
  </si>
  <si>
    <t>C0064</t>
  </si>
  <si>
    <t>C0065</t>
  </si>
  <si>
    <t>C0066</t>
  </si>
  <si>
    <t>C0067</t>
  </si>
  <si>
    <t>C0068</t>
  </si>
  <si>
    <t>C0069</t>
  </si>
  <si>
    <t xml:space="preserve"> Yaw Rate/Longitude Sensors (Subfault)</t>
  </si>
  <si>
    <t>C006A</t>
  </si>
  <si>
    <t xml:space="preserve"> Multi-axis Acceleration Sensor (Subfault)</t>
  </si>
  <si>
    <t>C006B</t>
  </si>
  <si>
    <t xml:space="preserve"> Stability System Active Too Long (Subfault)</t>
  </si>
  <si>
    <t>C006C</t>
  </si>
  <si>
    <t>C006D</t>
  </si>
  <si>
    <t>C006E</t>
  </si>
  <si>
    <t>C006F</t>
  </si>
  <si>
    <t>C0070</t>
  </si>
  <si>
    <t>C0071</t>
  </si>
  <si>
    <t xml:space="preserve"> 2/4 Wheel Drive Status Input (Subfault)</t>
  </si>
  <si>
    <t>C0072</t>
  </si>
  <si>
    <t xml:space="preserve"> Brake Temperature Too High (Subfault)</t>
  </si>
  <si>
    <t>C0073</t>
  </si>
  <si>
    <t xml:space="preserve"> Delivered Driving Torque (Subfault)</t>
  </si>
  <si>
    <t>C0074</t>
  </si>
  <si>
    <t xml:space="preserve"> Requested Driving Torque (Subfault)</t>
  </si>
  <si>
    <t>C0075</t>
  </si>
  <si>
    <t xml:space="preserve"> Extended Brake Pedal Travel, output to PCM (Subfault)</t>
  </si>
  <si>
    <t>C0076</t>
  </si>
  <si>
    <t xml:space="preserve"> PWM for Traction Control (Subfault)</t>
  </si>
  <si>
    <t>C0077</t>
  </si>
  <si>
    <t xml:space="preserve"> Low Tire Pressure (Subfault)</t>
  </si>
  <si>
    <t>C0078</t>
  </si>
  <si>
    <t xml:space="preserve"> Tire Diameter (Subfault)</t>
  </si>
  <si>
    <t>C0079</t>
  </si>
  <si>
    <t xml:space="preserve"> Variable Effort Steering (Subfault)</t>
  </si>
  <si>
    <t>C007A</t>
  </si>
  <si>
    <t>C007B</t>
  </si>
  <si>
    <t>C007C</t>
  </si>
  <si>
    <t>C007D</t>
  </si>
  <si>
    <t>C007E</t>
  </si>
  <si>
    <t>C007F</t>
  </si>
  <si>
    <t>C0080</t>
  </si>
  <si>
    <t>C0081</t>
  </si>
  <si>
    <t xml:space="preserve"> ABS Malfunction Indicator (Subfault)</t>
  </si>
  <si>
    <t>C0082</t>
  </si>
  <si>
    <t xml:space="preserve"> Brake System Malfunction Indicator (Subfault)</t>
  </si>
  <si>
    <t>C0083</t>
  </si>
  <si>
    <t xml:space="preserve"> Tire Pressure Monitor Malfunction Indicator (Subfault)</t>
  </si>
  <si>
    <t>C0084</t>
  </si>
  <si>
    <t xml:space="preserve"> Traction Active Indicator (Subfault)</t>
  </si>
  <si>
    <t>C0085</t>
  </si>
  <si>
    <t xml:space="preserve"> Traction Disable Indicator (Subfault)</t>
  </si>
  <si>
    <t>C0086</t>
  </si>
  <si>
    <t xml:space="preserve"> Vehicle Dynamics Indicator (Subfault)</t>
  </si>
  <si>
    <t>C0087</t>
  </si>
  <si>
    <t>C0088</t>
  </si>
  <si>
    <t>C0089</t>
  </si>
  <si>
    <t xml:space="preserve"> TCS Disable Switch (Subfault)</t>
  </si>
  <si>
    <t>C008A</t>
  </si>
  <si>
    <t xml:space="preserve"> TCS Mode Control (Subfault)</t>
  </si>
  <si>
    <t>C008B</t>
  </si>
  <si>
    <t>C008C</t>
  </si>
  <si>
    <t>C008D</t>
  </si>
  <si>
    <t>C008E</t>
  </si>
  <si>
    <t>C008F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</si>
  <si>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</si>
  <si>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</si>
  <si>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</si>
  <si>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</si>
  <si>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</si>
  <si>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</si>
  <si>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</si>
  <si>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</si>
  <si>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</si>
  <si>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</si>
  <si>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C009A</t>
  </si>
  <si>
    <t>C009B</t>
  </si>
  <si>
    <t>C009C</t>
  </si>
  <si>
    <t>C009D</t>
  </si>
  <si>
    <t>C009E</t>
  </si>
  <si>
    <t>C009F</t>
  </si>
  <si>
    <t>C00A0</t>
  </si>
  <si>
    <t>P1641</t>
  </si>
  <si>
    <t>Thermoplunger Relay 1 Control Circuit</t>
  </si>
  <si>
    <t>P1642</t>
  </si>
  <si>
    <t>Thermoplunger Relay 2 Control Circuit</t>
  </si>
  <si>
    <t>P1643</t>
  </si>
  <si>
    <t>Thermoplunger Relay 3 Control Circuit</t>
  </si>
  <si>
    <t>P1620</t>
  </si>
  <si>
    <t>P1026</t>
  </si>
  <si>
    <t>P1458</t>
  </si>
  <si>
    <t>P1619</t>
  </si>
  <si>
    <t>P1040</t>
  </si>
  <si>
    <t>Erreur sur volet d'air et vanne EGR</t>
  </si>
  <si>
    <t>Classes</t>
  </si>
  <si>
    <t>Chaque variable appartient à une classe de variables</t>
  </si>
  <si>
    <t>Les DIDs ne sont attribués qu'aux variables dont le format est validé et un besoin a été exprimé</t>
  </si>
  <si>
    <t>FF</t>
  </si>
  <si>
    <t>5 données sont communes à chaque FF : 2001,2002,2003,2004,2005</t>
  </si>
  <si>
    <t>Chaîne d'acquisition</t>
  </si>
  <si>
    <t>Comment nommer les variables boîtes???</t>
  </si>
  <si>
    <t xml:space="preserve">Name </t>
  </si>
  <si>
    <t xml:space="preserve">Module Prod </t>
  </si>
  <si>
    <t xml:space="preserve">Condition Prod </t>
  </si>
  <si>
    <r>
      <t xml:space="preserve"> </t>
    </r>
    <r>
      <rPr>
        <b/>
        <sz val="10"/>
        <color indexed="8"/>
        <rFont val="Arial"/>
        <family val="2"/>
      </rPr>
      <t xml:space="preserve">Name </t>
    </r>
  </si>
  <si>
    <t>Ajout DID en LM n</t>
  </si>
  <si>
    <t>Nom du module en LM n -1</t>
  </si>
  <si>
    <t>Conf en LM N-1</t>
  </si>
  <si>
    <t>Egalité nom de module LMn-1 / LM n</t>
  </si>
  <si>
    <t>Ecart conf</t>
  </si>
  <si>
    <t>DID à passer en rétrcomp</t>
  </si>
  <si>
    <t>Sbx_obd_rdn_mis</t>
  </si>
  <si>
    <t>DG_DFT_MNG</t>
  </si>
  <si>
    <t>[(Nbx_ign_cmd_eng_cfm=False) and (Nbx_el_pwt_cfm=False) and (Nxx_fm_typ_cfm=Nxx_no_dem) and (Nxx_obd_typ_cfm=Nxx_obd_typ_pass) and (Nxx_ecu_typ_cfm&lt;&gt;Nxx_atcu)] OR [(Nbx_ign_cmd_eng_cfm=True) and (Nbx_el_pwt_cfm=False) and (Nxx_fm_typ_cfm=Nxx_no_dem) and (Nxx_obd_typ_cfm=Nxx_obd_typ_pass) and (Nxx_ecu_typ_cfm&lt;&gt;Nxx_atcu)] OR [(Nxx_obd_typ_cfm&lt;&gt;Nxx_obd_typ_pass) and (Nxx_ecu_typ_cfm&lt;&gt;Nxx_atcu)]</t>
  </si>
  <si>
    <t xml:space="preserve">(Nbx_ign_cmd_eng_cfm=true) and (Nxx_pft_pres_cfm&lt;&gt;Nxx_pft_abst) </t>
  </si>
  <si>
    <t>Sbx_obd_rdn_mis_lpg</t>
  </si>
  <si>
    <t>[(Nxx_lpg_cfm&lt;&gt;Nxx_lpg_abst) and (Nbx_ign_cmd_eng_cfm=True) and (Nbx_el_pwt_cfm=False) and (Nxx_fm_typ_cfm=Nxx_no_dem) and (Nxx_obd_typ_cfm=Nxx_obd_typ_pass) and (Nxx_ecu_typ_cfm&lt;&gt;Nxx_atcu)]</t>
  </si>
  <si>
    <t>Sbx_rdn_cata_cpt</t>
  </si>
  <si>
    <t>[(Nxx_fm_typ_cfm=Nxx_dem_wrap or Nxx_fm_typ_cfm=Nxx_no_dem) and (Nxx_obd_typ_cfm=Nxx_obd_typ_pass) and (Nxx_ecu_typ_cfm&lt;&gt;Nxx_atcu)] OR [(Nxx_obd_typ_cfm&lt;&gt;Nxx_obd_typ_pass) and (Nxx_ecu_typ_cfm&lt;&gt;Nxx_atcu)]</t>
  </si>
  <si>
    <t>Sbx_rdn_cata_nok_cge</t>
  </si>
  <si>
    <t>Sbx_rdn_cl_rich_chr</t>
  </si>
  <si>
    <t>Sbx_rdn_egr_cool_apl_down</t>
  </si>
  <si>
    <t>Sbx_rdn_emtv_flow_meca</t>
  </si>
  <si>
    <t>Sbx_rdn_emtv_obd_blk</t>
  </si>
  <si>
    <t>Sbx_rdn_emtv_reg_blk</t>
  </si>
  <si>
    <t>Sbx_rdn_emtv_reg_blk_open</t>
  </si>
  <si>
    <t>Sbx_rdn_eva_fcap_abn_cple</t>
  </si>
  <si>
    <t>Sbx_rdn_eva_fcap_no_lk</t>
  </si>
  <si>
    <t>Sbx_rdn_evap_chr</t>
  </si>
  <si>
    <t>Sbx_rdn_evap_lkg</t>
  </si>
  <si>
    <t>Sbx_rdn_fsys_cpt</t>
  </si>
  <si>
    <t>Sbx_rdn_fsys_lpg_cpt</t>
  </si>
  <si>
    <t>Sbx_rdn_lbdw_hot_dirt_lkg</t>
  </si>
  <si>
    <t>Sbx_rdn_lbup_cpt</t>
  </si>
  <si>
    <t>Sbx_rdn_lbup_hot_dirt_lkg</t>
  </si>
  <si>
    <t>Sbx_rdn_lpev_flow_meca</t>
  </si>
  <si>
    <t>Sbx_rdn_lpev_obd_blk</t>
  </si>
  <si>
    <t>Sbx_rdn_lpev_reg_blk</t>
  </si>
  <si>
    <t>Sbx_rdn_lpev_reg_blk_open</t>
  </si>
  <si>
    <t>Sbx_rdn_pft_nok_cge</t>
  </si>
  <si>
    <t>Sbx_rdn_spg_cool_apl_down</t>
  </si>
  <si>
    <t>Sbx_rdn_spg_obd_apl_up</t>
  </si>
  <si>
    <t>Sbx_rdn_tsta_reg_no_norm</t>
  </si>
  <si>
    <t>PC_CRU_SPT</t>
  </si>
  <si>
    <t>[(Nbx_cru_sl_pres_cfm=True) and (Nxx_ecu_typ_cfm=Nxx_hevc or Nxx_spv_ecu_cfm=Nxx_spv_ecu_abst) and (Nxx_ecu_typ_cfm&lt;&gt;Nxx_atcu)]</t>
  </si>
  <si>
    <t>Stx_cru_dsb_buf</t>
  </si>
  <si>
    <t>Stx_sli_vs_buf</t>
  </si>
  <si>
    <t>Sxx_cru_dgn_eprm_imd_writ_ctr</t>
  </si>
  <si>
    <t>CB_RIC_DGN</t>
  </si>
  <si>
    <t>[(Nxx_so2up_cfm&lt;&gt;Nxx_so2up_ups) and (Nbx_ign_cmd_eng_cfm=True)] OR [(Nxx_so2up_cfm=Nxx_so2up_ups) and (Nbx_ign_cmd_eng_cfm=True)]</t>
  </si>
  <si>
    <t>Sxx_fsys_cor_ti_fac_max</t>
  </si>
  <si>
    <t>[(Nxx_so2up_cfm=Nxx_so2up_ups) and (Nbx_ign_cmd_eng_cfm=True)] OR [(Nxx_so2up_cfm&lt;&gt;Nxx_so2up_ups) and (Nbx_ign_cmd_eng_cfm=True)]</t>
  </si>
  <si>
    <t>Sxx_fsys_cor_ti_fac_min</t>
  </si>
  <si>
    <t>CB_MIS_DGN</t>
  </si>
  <si>
    <t>[(Nbx_ign_cmd_eng_cfm=True)]</t>
  </si>
  <si>
    <t>Sxx_mis_ctr_lpg</t>
  </si>
  <si>
    <t>Sxx_obd_gen_den</t>
  </si>
  <si>
    <t>[(Nxx_fm_typ_cfm=Nxx_no_dem) and (Nxx_obd_typ_cfm=Nxx_obd_typ_pass) and (Nxx_ecu_typ_cfm&lt;&gt;Nxx_atcu)] OR [(Nxx_obd_typ_cfm&lt;&gt;Nxx_obd_typ_pass) and (Nxx_ecu_typ_cfm&lt;&gt;Nxx_atcu)]</t>
  </si>
  <si>
    <t>Sxx_obd_ign_ctr</t>
  </si>
  <si>
    <t>DG_DFT_ASW</t>
  </si>
  <si>
    <t>[(Nbx_el_pwt_cfm=False) and (Nxx_obd_typ_cfm=Nxx_obd_typ_pass) and (Nxx_ecu_typ_cfm&lt;&gt;Nxx_atcu)]</t>
  </si>
  <si>
    <t>[(Nxx_obd_typ_cfm&lt;&gt;Nxx_obd_typ_pass) and (Nxx_ecu_typ_cfm&lt;&gt;Nxx_atcu)]</t>
  </si>
  <si>
    <t>Sxx_sli_brk_buf</t>
  </si>
  <si>
    <t>Sxx_sli_clu_buf</t>
  </si>
  <si>
    <t>Sxx_sli_cru_stt_buf</t>
  </si>
  <si>
    <t>[(Nxx_tcr_typ_cfm=Nxx_wg_pres or Nxx_tcr_typ_cfm=Nxx_wg_abst_pres_cho) and (Nbx_ign_cmd_eng_cfm=True)]</t>
  </si>
  <si>
    <t>IN_ASI_IAF</t>
  </si>
  <si>
    <t>[(Nxx_asa_cfm&lt;&gt;Nxx_asa_abst) and (Nbx_ign_cmd_eng_cfm=False)]</t>
  </si>
  <si>
    <t>AT_SCR_DIS</t>
  </si>
  <si>
    <t>[(Nxx_scr_dis_typ_cfm=Nxx_scr_dis_typ_cho) and (Nxx_nox_egt_cfm=Nxx_nox_egt_scr or Nxx_nox_egt_cfm=Nxx_nox_egt_scr_abst_cho or Nxx_nox_egt_cfm=Nxx_nox_egt_nt_scr or Nxx_nox_egt_cfm=Nxx_nox_egt_nt_scr_abst_cho) and (Nbx_ign_cmd_eng_cfm=False)] OR [(Nxx_scr_dis_typ_cfm=Nxx_scr_dis_hduty) and (Nxx_nox_egt_cfm=Nxx_nox_egt_scr or Nxx_nox_egt_cfm=Nxx_nox_egt_scr_abst_cho or Nxx_nox_egt_cfm=Nxx_nox_egt_nt_scr or Nxx_nox_egt_cfm=Nxx_nox_egt_nt_scr_abst_cho) and (Nbx_ign_cmd_eng_cfm=False)]</t>
  </si>
  <si>
    <t>[(Nxx_hv_bcb_cfm&lt;&gt;Nxx_hv_bcb_abst and Nxx_ecu_typ_cfm=Nxx_hevc) and (Nxx_hev_cfm&lt;&gt;Nxx_hev_abst)]</t>
  </si>
  <si>
    <t>CM_MHA_TRA</t>
  </si>
  <si>
    <t>[(Nxx_ecu_typ_cfm=Nxx_hevc)]</t>
  </si>
  <si>
    <t>CM_MUX_SER</t>
  </si>
  <si>
    <t>[(Nbx_can_vers_2_cfm=True) and (Nxx_ecu_typ_cfm=Nxx_ecm or Nxx_ecu_typ_cfm=Nxx_ptcu and Nxx_spv_ecu_cfm=Nxx_spv_ecu_abst)]</t>
  </si>
  <si>
    <t>[(Nxx_sas_typ_cfm=Nxx_sas_itl or Nxx_sas_typ_cfm=Nxx_sas_itl_abst_cho or Nxx_sas_typ_cfm=Nxx_sas_ext_itl_abst_cho) and (Nxx_sas_typ_cfm&lt;&gt;Nxx_sas_sar) and (Nxx_sas_typ_cfm&lt;&gt;Nxx_sas_typ_abst) and (Nxx_ecu_typ_cfm&lt;&gt;Nxx_hevc) and (Nxx_ecu_typ_cfm&lt;&gt;Nxx_atcu)]</t>
  </si>
  <si>
    <t>[(Nxx_so2up_cfm=Nxx_so2up_ups) and (Nxx_ecu_typ_cfm=Nxx_ecm or Nxx_ecu_typ_cfm=Nxx_ptcu) and (Nbx_ign_cmd_eng_cfm=True)] OR [(Nxx_so2up_cfm&lt;&gt;Nxx_so2up_ups) and (Nxx_ecu_typ_cfm=Nxx_ecm or Nxx_ecu_typ_cfm=Nxx_ptcu) and (Nbx_ign_cmd_eng_cfm=True)]</t>
  </si>
  <si>
    <t>TQ_SET_ACS</t>
  </si>
  <si>
    <t>[(Nbx_db_agk_cfm=False) and (Nxx_hv_lv_cfm=Nxx_lv or Nxx_hev_cfm=Nxx_hev_abst) and (Nxx_ecu_typ_cfm=Nxx_hevc or Nxx_spv_ecu_cfm=Nxx_spv_ecu_abst) and (Nxx_ecu_typ_cfm&lt;&gt;Nxx_atcu)] OR [(Nxx_hv_lv_cfm=Nxx_hv and Nxx_hev_cfm&lt;&gt;Nxx_hev_abst) and (Nxx_ecu_typ_cfm=Nxx_hevc or Nxx_spv_ecu_cfm=Nxx_spv_ecu_abst) and (Nxx_ecu_typ_cfm&lt;&gt;Nxx_atcu)]</t>
  </si>
  <si>
    <t>[(Nxx_ecu_typ_cfm=Nxx_ecm or Nxx_ecu_typ_cfm=Nxx_ptcu) and (Nbx_ign_cmd_eng_cfm=True)]</t>
  </si>
  <si>
    <t>IN_VFI_ACI</t>
  </si>
  <si>
    <t>[(Nxx_ecu_typ_cfm=Nxx_hevc or Nxx_spv_ecu_cfm=Nxx_spv_ecu_abst) and (Nxx_ecu_typ_cfm&lt;&gt;Nxx_atcu)]</t>
  </si>
  <si>
    <t>[(Nxx_hv_tc_cfm&lt;&gt;Nxx_hv_tc_pres) and (Nxx_ecu_typ_cfm=Nxx_hevc or Nxx_spv_ecu_cfm=Nxx_spv_ecu_abst) and (Nxx_ecu_typ_cfm&lt;&gt;Nxx_atcu)] OR [(Nxx_hv_tc_cfm=Nxx_hv_tc_pres) and (Nxx_ecu_typ_cfm=Nxx_hevc or Nxx_spv_ecu_cfm=Nxx_spv_ecu_abst) and (Nxx_ecu_typ_cfm&lt;&gt;Nxx_atcu)]</t>
  </si>
  <si>
    <t>VF_ACO_MNG</t>
  </si>
  <si>
    <t>[(Nxx_hv_tc_cfm&lt;&gt;Nxx_hv_tc_pres) and (Nxx_ecu_typ_cfm=Nxx_hevc or Nxx_spv_ecu_cfm=Nxx_spv_ecu_abst) and (Nxx_ecu_typ_cfm&lt;&gt;Nxx_atcu)]</t>
  </si>
  <si>
    <t>HV_TCS_CTL</t>
  </si>
  <si>
    <t>[(Nxx_hv_tc_cfm&lt;&gt;Nxx_hv_tc_abst and Nxx_ecu_typ_cfm=Nxx_hevc) and (Nxx_hev_cfm&lt;&gt;Nxx_hev_abst)]</t>
  </si>
  <si>
    <t>IN_VFI_SAS</t>
  </si>
  <si>
    <t>[(Nxx_sas_typ_cfm=Nxx_sas_itl or Nxx_sas_typ_cfm=Nxx_sas_itl_abst_cho or Nxx_sas_typ_cfm=Nxx_sas_ext_itl_abst_cho) and (Nxx_sas_typ_cfm&lt;&gt;Nxx_sas_sar) and (Nxx_sas_typ_cfm&lt;&gt;Nxx_sas_typ_abst) and (Nxx_ecu_typ_cfm=Nxx_hevc or Nxx_spv_ecu_cfm=Nxx_spv_ecu_abst) and (Nxx_ecu_typ_cfm&lt;&gt;Nxx_atcu)]</t>
  </si>
  <si>
    <t>IN_TQI_ACS</t>
  </si>
  <si>
    <t>[(Nxx_hv_tc_cfm=Nxx_hv_tc_abst) and (Nxx_ecu_typ_cfm=Nxx_hevc or Nxx_spv_ecu_cfm=Nxx_spv_ecu_abst) and (Nxx_ecu_typ_cfm&lt;&gt;Nxx_atcu)]</t>
  </si>
  <si>
    <t>IN_PCI_CCI</t>
  </si>
  <si>
    <t>[(Nbx_cru_sl_pres_cfm=False) and (Nxx_ecu_typ_cfm=Nxx_hevc or Nxx_spv_ecu_cfm=Nxx_spv_ecu_abst) and (Nxx_ecu_typ_cfm&lt;&gt;Nxx_atcu)] OR [(Nbx_cru_sl_pres_cfm=True) and (Nxx_ecu_typ_cfm=Nxx_hevc or Nxx_spv_ecu_cfm=Nxx_spv_ecu_abst) and (Nxx_ecu_typ_cfm&lt;&gt;Nxx_atcu)]</t>
  </si>
  <si>
    <t>[(Nxx_tcr_typ_cfm=Nxx_wg_pres or Nxx_tcr_typ_cfm=Nxx_wg_abst_pres_cho) and (Nxx_ecu_typ_cfm=Nxx_ecm or Nxx_ecu_typ_cfm=Nxx_ptcu) and (Nbx_ign_cmd_eng_cfm=True)]</t>
  </si>
  <si>
    <t>IN_PCI_STB</t>
  </si>
  <si>
    <t>[(Nxx_ecu_typ_cfm=Nxx_atcu) and (Nxx_ecu_typ_cfm=Nxx_ptcu or Nxx_ecu_typ_cfm=Nxx_atcu or Nbx_manual_mode_cfm=False) and (Nxx_ecu_typ_cfm=Nxx_ptcu or Nxx_ecu_typ_cfm=Nxx_atcu or Nxx_ecu_typ_cfm=Nxx_hevc)]</t>
  </si>
  <si>
    <t>IN_PCI_API</t>
  </si>
  <si>
    <t>[(Nxx_ecu_typ_cfm&lt;&gt;Nxx_hevc and Nxx_spv_ecu_cfm&lt;&gt;Nxx_spv_ecu_abst) and (Nxx_ecu_typ_cfm&lt;&gt;Nxx_atcu)] OR [(Nxx_ecu_typ_cfm=Nxx_hevc or Nxx_spv_ecu_cfm=Nxx_spv_ecu_abst) and (Nxx_ecu_typ_cfm&lt;&gt;Nxx_atcu)]</t>
  </si>
  <si>
    <t>PC_DRV_DIT</t>
  </si>
  <si>
    <t>[(Nxx_spv_ecu_cfm=Nxx_spv_ecu_abst) and (Nxx_ecu_typ_cfm=Nxx_ecm or Nxx_ecu_typ_cfm=Nxx_ptcu)]</t>
  </si>
  <si>
    <t>VF_SAS_MRG</t>
  </si>
  <si>
    <t>[(Nxx_sas_typ_cfm&lt;&gt;Nxx_sas_typ_abst and Nxx_sas_typ_cfm&lt;&gt;Nxx_sas_sar) and (Nxx_ecu_typ_cfm=Nxx_ecm)] OR [(Nxx_sas_typ_cfm=Nxx_sas_typ_abst or Nxx_sas_typ_cfm=Nxx_sas_sar) and (Nxx_ecu_typ_cfm=Nxx_ecm)]</t>
  </si>
  <si>
    <t>[(Nxx_hv_lv_cfm&lt;&gt;Nxx_lv) and (Nxx_spv_ecu_cfm=Nxx_spv_ecu_abst or Nxx_ecu_typ_cfm=Nxx_hevc) and (Nxx_ecu_typ_cfm&lt;&gt;Nxx_atcu) and (Nxx_hev_cfm&lt;&gt;Nxx_hev_abst)]</t>
  </si>
  <si>
    <t>[(Nxx_hev_cfm&lt;&gt;Nxx_hev_pres or Nxx_hv_lv_cfm&lt;&gt;Nxx_hv) and (Nxx_ecu_typ_cfm=Nxx_ecm or Nxx_ecu_typ_cfm=Nxx_ptcu) and (Nxx_ecu_typ_cfm&lt;&gt;Nxx_atcu)] OR [(Nxx_hev_cfm=Nxx_hev_pres and Nxx_hv_lv_cfm=Nxx_hv) and (Nxx_ecu_typ_cfm=Nxx_ecm or Nxx_ecu_typ_cfm=Nxx_ptcu) and (Nxx_ecu_typ_cfm&lt;&gt;Nxx_atcu)]</t>
  </si>
  <si>
    <t>IN_SMI_SSR</t>
  </si>
  <si>
    <t>[(Nxx_acs_acel_is_req_cfm=Nxx_wf_acs_acel_is_req or Nxx_acs_acel_is_req_cfm=Nxx_mux_wf_acs_acel_is_req_cho) and (Nxx_acs_acel_is_req_cfm&lt;&gt;Nxx_mux_acs_acel_is_req) and (Nxx_acs_acel_is_req_cfm&lt;&gt;Nxx_acs_acel_is_req_abst) and (Nxx_ecu_typ_cfm=Nxx_ecm or Nxx_ecu_typ_cfm=Nxx_ptcu) and (Nxx_ecu_typ_cfm&lt;&gt;Nxx_atcu)] OR [(Nxx_acs_acel_is_req_cfm=Nxx_acs_acel_is_req_abst) and (Nxx_ecu_typ_cfm=Nxx_ecm or Nxx_ecu_typ_cfm=Nxx_ptcu) and (Nxx_ecu_typ_cfm&lt;&gt;Nxx_atcu)] OR [(Nxx_acs_acel_is_req_cfm=Nxx_mux_acs_acel_is_req) and (Nxx_acs_acel_is_req_cfm&lt;&gt;Nxx_acs_acel_is_req_abst) and (Nxx_ecu_typ_cfm=Nxx_ecm or Nxx_ecu_typ_cfm=Nxx_ptcu) and (Nxx_ecu_typ_cfm&lt;&gt;Nxx_atcu)] OR [(Nxx_ecu_typ_cfm=Nxx_hevc) and (Nxx_ecu_typ_cfm&lt;&gt;Nxx_atcu)]</t>
  </si>
  <si>
    <t>[(Nxx_hv_tc_cfm=Nxx_hv_tc_pres) and (Nxx_ecu_typ_cfm=Nxx_hevc or Nxx_spv_ecu_cfm=Nxx_spv_ecu_abst) and (Nxx_ecu_typ_cfm&lt;&gt;Nxx_atcu)] OR [(Nxx_hv_tc_cfm&lt;&gt;Nxx_hv_tc_pres) and (Nxx_ecu_typ_cfm=Nxx_hevc or Nxx_spv_ecu_cfm=Nxx_spv_ecu_abst) and (Nxx_ecu_typ_cfm&lt;&gt;Nxx_atcu)]</t>
  </si>
  <si>
    <t>AT_PFT_MNG</t>
  </si>
  <si>
    <t>[(Nbx_pft_rgn_spd_req_cfm=True) and (Nbx_pft_pres_cfm=True) and (Nbx_ign_cmd_eng_cfm=False)] OR [(Nbx_pft_rgn_spd_req_cfm=False) and (Nbx_pft_pres_cfm=True) and (Nbx_ign_cmd_eng_cfm=False)]</t>
  </si>
  <si>
    <t>[(Nxx_hv_ext_chg_typ_cfm=Nxx_hv_ext_chg_typ_cdmo) and (Nxx_hv_bcb_cfm&lt;&gt;Nxx_hv_bcb_abst and Nxx_ecu_typ_cfm=Nxx_hevc) and (Nxx_hev_cfm&lt;&gt;Nxx_hev_abst)] OR [(Nxx_hv_ext_chg_typ_cfm=Nxx_hv_ext_chg_typ_cho) and (Nxx_hv_bcb_cfm&lt;&gt;Nxx_hv_bcb_abst and Nxx_ecu_typ_cfm=Nxx_hevc) and (Nxx_hev_cfm&lt;&gt;Nxx_hev_abst)] OR [(Nxx_hv_ext_chg_typ_cfm=Nxx_hv_ext_chg_typ_cmbo) and (Nxx_hv_bcb_cfm&lt;&gt;Nxx_hv_bcb_abst and Nxx_ecu_typ_cfm=Nxx_hevc) and (Nxx_hev_cfm&lt;&gt;Nxx_hev_abst)] OR [(Nxx_hv_bcb_cfm&lt;&gt;Nxx_hv_bcb_abst and Nxx_ecu_typ_cfm=Nxx_hevc) and (Nxx_hev_cfm&lt;&gt;Nxx_hev_abst)] OR [(Nxx_hv_ext_chg_typ_cfm=Nxx_hv_ext_chg_typ_abst) and (Nxx_hv_bcb_cfm&lt;&gt;Nxx_hv_bcb_abst and Nxx_ecu_typ_cfm=Nxx_hevc) and (Nxx_hev_cfm&lt;&gt;Nxx_hev_abst)]</t>
  </si>
  <si>
    <t>[(Nxx_hv_ext_chg_typ_cfm=Nxx_hv_ext_chg_typ_abst) and (Nxx_hv_bcb_cfm&lt;&gt;Nxx_hv_bcb_abst and Nxx_ecu_typ_cfm=Nxx_hevc) and (Nxx_hev_cfm&lt;&gt;Nxx_hev_abst)] OR [(Nxx_hv_ext_chg_typ_cfm=Nxx_hv_ext_chg_typ_cmbo) and (Nxx_hv_bcb_cfm&lt;&gt;Nxx_hv_bcb_abst and Nxx_ecu_typ_cfm=Nxx_hevc) and (Nxx_hev_cfm&lt;&gt;Nxx_hev_abst)] OR [(Nxx_hv_bcb_cfm&lt;&gt;Nxx_hv_bcb_abst and Nxx_ecu_typ_cfm=Nxx_hevc) and (Nxx_hev_cfm&lt;&gt;Nxx_hev_abst)] OR [(Nxx_hv_ext_chg_typ_cfm=Nxx_hv_ext_chg_typ_cho) and (Nxx_hv_bcb_cfm&lt;&gt;Nxx_hv_bcb_abst and Nxx_ecu_typ_cfm=Nxx_hevc) and (Nxx_hev_cfm&lt;&gt;Nxx_hev_abst)] OR [(Nxx_hv_ext_chg_typ_cfm=Nxx_hv_ext_chg_typ_cdmo) and (Nxx_hv_bcb_cfm&lt;&gt;Nxx_hv_bcb_abst and Nxx_ecu_typ_cfm=Nxx_hevc) and (Nxx_hev_cfm&lt;&gt;Nxx_hev_abst)]</t>
  </si>
  <si>
    <t>[(Nxx_hvb_cond_typ_cfm&lt;&gt;Nxx_hvb_cond_typ_ac) and (Nxx_hv_tc_cfm&lt;&gt;Nxx_hv_tc_abst and Nxx_ecu_typ_cfm=Nxx_hevc) and (Nxx_hev_cfm&lt;&gt;Nxx_hev_abst)] OR [(Nxx_hvb_cond_typ_cfm=Nxx_hvb_cond_typ_cho) and (Nxx_hv_tc_cfm&lt;&gt;Nxx_hv_tc_abst and Nxx_ecu_typ_cfm=Nxx_hevc) and (Nxx_hev_cfm&lt;&gt;Nxx_hev_abst)]</t>
  </si>
  <si>
    <t>CB_IGN_ADA</t>
  </si>
  <si>
    <t>IN_PCI_ECC</t>
  </si>
  <si>
    <t>[(Nxx_aebs_cfm&lt;&gt;Nxx_aebs_abst) and (Nxx_ecu_typ_cfm=Nxx_hevc or Nxx_spv_ecu_cfm=Nxx_spv_ecu_abst) and (Nxx_ecu_typ_cfm&lt;&gt;Nxx_atcu)] OR [(Nxx_aebs_cfm=Nxx_aebs_abst) and (Nxx_ecu_typ_cfm=Nxx_hevc or Nxx_spv_ecu_cfm=Nxx_spv_ecu_abst) and (Nxx_ecu_typ_cfm&lt;&gt;Nxx_atcu)]</t>
  </si>
  <si>
    <t>[(Nxx_aebs_cfm=Nxx_aebs_abst) and (Nxx_ecu_typ_cfm=Nxx_hevc or Nxx_spv_ecu_cfm=Nxx_spv_ecu_abst) and (Nxx_ecu_typ_cfm&lt;&gt;Nxx_atcu)] OR [(Nxx_aebs_cfm&lt;&gt;Nxx_aebs_abst) and (Nxx_ecu_typ_cfm=Nxx_hevc or Nxx_spv_ecu_cfm=Nxx_spv_ecu_abst) and (Nxx_ecu_typ_cfm&lt;&gt;Nxx_atcu)]</t>
  </si>
  <si>
    <t>[(Nxx_ag_typ_cfm=Nxx_ag_lbx) and (Nxx_ecu_typ_cfm=Nxx_hevc or Nxx_spv_ecu_cfm=Nxx_spv_ecu_abst)]</t>
  </si>
  <si>
    <t>[(Nxx_ecu_typ_cfm=Nxx_hevc or Nxx_spv_ecu_cfm=Nxx_spv_ecu_abst) and (Nxx_ecu_typ_cfm&lt;&gt;Nxx_atcu)] OR [(Nxx_ecu_typ_cfm&lt;&gt;Nxx_hevc and Nxx_spv_ecu_cfm&lt;&gt;Nxx_spv_ecu_abst) and (Nxx_ecu_typ_cfm&lt;&gt;Nxx_atcu)]</t>
  </si>
  <si>
    <t>OU_VFO_AEO</t>
  </si>
  <si>
    <t>[(Nxx_air_flap_cfm&lt;&gt;Nxx_air_flap_abst) and (Nxx_ecu_typ_cfm=Nxx_ecm or Nxx_ecu_typ_cfm=Nxx_ptcu)]</t>
  </si>
  <si>
    <t>[(Nxx_ecu_typ_cfm=Nxx_ecm or Nxx_ecu_typ_cfm=Nxx_ptcu or Nxx_ecu_typ_cfm=Nxx_hevc)]</t>
  </si>
  <si>
    <t>[(Nxx_acs_acel_is_req_cfm=Nxx_wf_acs_acel_is_req or Nxx_acs_acel_is_req_cfm=Nxx_mux_wf_acs_acel_is_req_cho) and (Nxx_acs_acel_is_req_cfm&lt;&gt;Nxx_mux_acs_acel_is_req) and (Nxx_acs_acel_is_req_cfm&lt;&gt;Nxx_acs_acel_is_req_abst) and (Nxx_ecu_typ_cfm=Nxx_ecm or Nxx_ecu_typ_cfm=Nxx_ptcu) and (Nxx_ecu_typ_cfm&lt;&gt;Nxx_atcu)] OR [(Nxx_acs_acel_is_req_cfm=Nxx_acs_acel_is_req_abst) and (Nxx_ecu_typ_cfm=Nxx_ecm or Nxx_ecu_typ_cfm=Nxx_ptcu) and (Nxx_ecu_typ_cfm&lt;&gt;Nxx_atcu)] OR [(Nxx_ecu_typ_cfm=Nxx_hevc) and (Nxx_ecu_typ_cfm&lt;&gt;Nxx_atcu)] OR [(Nxx_acs_acel_is_req_cfm=Nxx_mux_acs_acel_is_req) and (Nxx_acs_acel_is_req_cfm&lt;&gt;Nxx_acs_acel_is_req_abst) and (Nxx_ecu_typ_cfm=Nxx_ecm or Nxx_ecu_typ_cfm=Nxx_ptcu) and (Nxx_ecu_typ_cfm&lt;&gt;Nxx_atcu)]</t>
  </si>
  <si>
    <t>[(Nbx_pft_rgn_spd_req_cfm=False) and (Nbx_pft_pres_cfm=True) and (Nbx_ign_cmd_eng_cfm=False)] OR [(Nbx_pft_rgn_spd_req_cfm=True) and (Nbx_pft_pres_cfm=True) and (Nbx_ign_cmd_eng_cfm=False)]</t>
  </si>
  <si>
    <t>[(Nxx_hv_ext_chg_typ_cfm=Nxx_hv_ext_chg_typ_cdmo) and (Nxx_hv_bcb_cfm&lt;&gt;Nxx_hv_bcb_abst and Nxx_ecu_typ_cfm=Nxx_hevc) and (Nxx_hev_cfm&lt;&gt;Nxx_hev_abst)] OR [(Nxx_hv_ext_chg_typ_cfm=Nxx_hv_ext_chg_typ_abst) and (Nxx_hv_bcb_cfm&lt;&gt;Nxx_hv_bcb_abst and Nxx_ecu_typ_cfm=Nxx_hevc) and (Nxx_hev_cfm&lt;&gt;Nxx_hev_abst)] OR [(Nxx_hv_ext_chg_typ_cfm=Nxx_hv_ext_chg_typ_cho) and (Nxx_hv_bcb_cfm&lt;&gt;Nxx_hv_bcb_abst and Nxx_ecu_typ_cfm=Nxx_hevc) and (Nxx_hev_cfm&lt;&gt;Nxx_hev_abst)] OR [(Nxx_hv_ext_chg_typ_cfm=Nxx_hv_ext_chg_typ_cmbo) and (Nxx_hv_bcb_cfm&lt;&gt;Nxx_hv_bcb_abst and Nxx_ecu_typ_cfm=Nxx_hevc) and (Nxx_hev_cfm&lt;&gt;Nxx_hev_abst)]</t>
  </si>
  <si>
    <t>[(Nxx_hv_ext_chg_typ_cfm=Nxx_hv_ext_chg_typ_cdmo) and (Nxx_hv_bcb_cfm&lt;&gt;Nxx_hv_bcb_abst and Nxx_ecu_typ_cfm=Nxx_hevc) and (Nxx_hev_cfm&lt;&gt;Nxx_hev_abst)] OR [(Nxx_hv_ext_chg_typ_cfm=Nxx_hv_ext_chg_typ_cho) and (Nxx_hv_bcb_cfm&lt;&gt;Nxx_hv_bcb_abst and Nxx_ecu_typ_cfm=Nxx_hevc) and (Nxx_hev_cfm&lt;&gt;Nxx_hev_abst)] OR [(Nxx_hv_ext_chg_typ_cfm=Nxx_hv_ext_chg_typ_cmbo) and (Nxx_hv_bcb_cfm&lt;&gt;Nxx_hv_bcb_abst and Nxx_ecu_typ_cfm=Nxx_hevc) and (Nxx_hev_cfm&lt;&gt;Nxx_hev_abst)] OR [(Nxx_hv_ext_chg_typ_cfm=Nxx_hv_ext_chg_typ_abst) and (Nxx_hv_bcb_cfm&lt;&gt;Nxx_hv_bcb_abst and Nxx_ecu_typ_cfm=Nxx_hevc) and (Nxx_hev_cfm&lt;&gt;Nxx_hev_abst)]</t>
  </si>
  <si>
    <t>[(Nxx_spv_ecu_cfm=Nxx_spv_ecu_abst or Nxx_ecu_typ_cfm=Nxx_hevc) and (Nxx_ecu_typ_cfm&lt;&gt;Nxx_atcu) and (Nxx_hev_cfm&lt;&gt;Nxx_hev_abst)]</t>
  </si>
  <si>
    <t>[(Nxx_hev_cfm=Nxx_hev_abst)] OR [(Nxx_spv_ecu_cfm=Nxx_spv_ecu_abst or Nxx_ecu_typ_cfm=Nxx_hevc) and (Nxx_ecu_typ_cfm&lt;&gt;Nxx_atcu) and (Nxx_hev_cfm&lt;&gt;Nxx_hev_abst)]</t>
  </si>
  <si>
    <t>[(Nbx_cru_sl_vers_2_cfm=True) and (Nbx_cru_sl_pres_cfm=True) and (Nxx_ecu_typ_cfm=Nxx_hevc or Nxx_spv_ecu_cfm=Nxx_spv_ecu_abst) and (Nxx_ecu_typ_cfm&lt;&gt;Nxx_atcu)] OR [(Nbx_cru_sl_pres_cfm=False) and (Nxx_ecu_typ_cfm=Nxx_hevc or Nxx_spv_ecu_cfm=Nxx_spv_ecu_abst) and (Nxx_ecu_typ_cfm&lt;&gt;Nxx_atcu)]</t>
  </si>
  <si>
    <t>[(Nbx_manual_mode_cfm=False) and (Nxx_ecu_typ_cfm=Nxx_hevc)]</t>
  </si>
  <si>
    <t>[(Nxx_sas_spv_vers_cfm=Nxx_sas_spv_vers_cvg)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[(Nxx_sas_spv_vers_cfm=Nxx_sas_spv_vers_ini_cvg_cho)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</t>
  </si>
  <si>
    <t>[(Nxx_hvb_cond_typ_cfm=Nxx_hvb_cond_typ_ac) and (Nxx_spv_ecu_cfm=Nxx_spv_ecu_abst or Nxx_ecu_typ_cfm=Nxx_hevc) and (Nxx_ecu_typ_cfm&lt;&gt;Nxx_atcu) and (Nxx_hev_cfm&lt;&gt;Nxx_hev_abst)]</t>
  </si>
  <si>
    <t>[(Nxx_hvb_cond_typ_cfm=Nxx_hvb_cond_typ_comp) and (Nxx_spv_ecu_cfm=Nxx_spv_ecu_abst or Nxx_ecu_typ_cfm=Nxx_hevc) and (Nxx_ecu_typ_cfm&lt;&gt;Nxx_atcu) and (Nxx_hev_cfm&lt;&gt;Nxx_hev_abst)] OR [(Nxx_hvb_cond_typ_cfm=Nxx_hvb_cond_typ_tco_ac) and (Nxx_spv_ecu_cfm=Nxx_spv_ecu_abst or Nxx_ecu_typ_cfm=Nxx_hevc) and (Nxx_ecu_typ_cfm&lt;&gt;Nxx_atcu) and (Nxx_hev_cfm&lt;&gt;Nxx_hev_abst)]</t>
  </si>
  <si>
    <t>[(Nxx_ecu_typ_cfm=Nxx_ecm) and (Nxx_spv_ecu_cfm=Nxx_spv_ecu_abst or Nxx_ecu_typ_cfm=Nxx_hevc) and (Nxx_ecu_typ_cfm&lt;&gt;Nxx_atcu) and (Nxx_hev_cfm&lt;&gt;Nxx_hev_abst)]</t>
  </si>
  <si>
    <t>CB_RIC_SPT</t>
  </si>
  <si>
    <t>CB_RIC_CAN</t>
  </si>
  <si>
    <t>[(Nxx_ag_typ_cfm&lt;&gt;Nxx_ag_lbx and Nxx_ag_typ_cfm&lt;&gt;Nxx_ag_abst) and (Nxx_ecu_typ_cfm=Nxx_hevc or Nxx_spv_ecu_cfm=Nxx_spv_ecu_abst) and (Nxx_ecu_typ_cfm&lt;&gt;Nxx_atcu)]</t>
  </si>
  <si>
    <t>OU_CBO_ULO</t>
  </si>
  <si>
    <t>[(Nxx_so2up_cfm=Nxx_so2up_ego) and (Nbx_ign_cmd_eng_cfm=True)] OR [(Nxx_so2up_cfm=Nxx_so2up_ego_ups_cho) and (Nbx_ign_cmd_eng_cfm=True)]</t>
  </si>
  <si>
    <t>[(Nxx_spv_ecu_cfm=Nxx_spv_ecu_abst or Nxx_ecu_typ_cfm=Nxx_hevc) and (Nxx_ecu_typ_cfm&lt;&gt;Nxx_atcu) and (Nxx_hev_cfm&lt;&gt;Nxx_hev_abst)] OR [(Nxx_hev_cfm=Nxx_hev_abst)]</t>
  </si>
  <si>
    <t>BI_AGI_SCI</t>
  </si>
  <si>
    <t>[(Nxx_ecu_typ_cfm=Nxx_ptcu)]</t>
  </si>
  <si>
    <t>[(Nbx_cru_sl_pres_cfm=False) and (Nxx_ecu_typ_cfm=Nxx_hevc or Nxx_spv_ecu_cfm=Nxx_spv_ecu_abst) and (Nxx_ecu_typ_cfm&lt;&gt;Nxx_atcu)] OR [(Nbx_cru_sl_vers_2_cfm=True) and (Nbx_cru_sl_pres_cfm=True) and (Nxx_ecu_typ_cfm=Nxx_hevc or Nxx_spv_ecu_cfm=Nxx_spv_ecu_abst) and (Nxx_ecu_typ_cfm&lt;&gt;Nxx_atcu)]</t>
  </si>
  <si>
    <t>[(Nxx_sas_typ_cfm=Nxx_sas_itl or Nxx_sas_typ_cfm=Nxx_sas_itl_abst_cho or Nxx_sas_typ_cfm=Nxx_sas_ext_itl_abst_cho) and (Nxx_sas_typ_cfm&lt;&gt;Nxx_sas_sar) and (Nxx_sas_vers_cfm&lt;&gt;Nxx_sas_vers_2) and (Nxx_sas_typ_cfm&lt;&gt;Nxx_sas_typ_abst) and (Nxx_ecu_typ_cfm&lt;&gt;Nxx_hevc) and (Nxx_ecu_typ_cfm&lt;&gt;Nxx_atcu)]</t>
  </si>
  <si>
    <t>[(Nxx_sas_typ_cfm=Nxx_sas_typ_abst or Nxx_sas_typ_cfm=Nxx_sas_sar) and (Nxx_ecu_typ_cfm=Nxx_ecm)] OR [(Nxx_sas_typ_cfm&lt;&gt;Nxx_sas_typ_abst and Nxx_sas_typ_cfm&lt;&gt;Nxx_sas_sar) and (Nxx_ecu_typ_cfm=Nxx_ecm)]</t>
  </si>
  <si>
    <t>[(Nxx_sas_spv_vers_cfm=Nxx_sas_spv_vers_cvg) and (Nxx_sas_typ_cfm=Nxx_sas_itl or Nxx_sas_typ_cfm=Nxx_sas_itl_abst_cho or Nxx_sas_typ_cfm=Nxx_sas_ext_itl_abst_cho) and (Nxx_sas_typ_cfm&lt;&gt;Nxx_sas_sar) and (Nxx_sas_vers_cfm&lt;&gt;Nxx_sas_vers_2) and (Nxx_sas_typ_cfm&lt;&gt;Nxx_sas_typ_abst) and (Nxx_ecu_typ_cfm&lt;&gt;Nxx_hevc) and (Nxx_ecu_typ_cfm&lt;&gt;Nxx_atcu)] OR [(Nxx_sas_spv_vers_cfm=Nxx_sas_spv_vers_ini_cvg_cho) and (Nxx_sas_typ_cfm=Nxx_sas_itl or Nxx_sas_typ_cfm=Nxx_sas_itl_abst_cho or Nxx_sas_typ_cfm=Nxx_sas_ext_itl_abst_cho) and (Nxx_sas_typ_cfm&lt;&gt;Nxx_sas_sar) and (Nxx_sas_vers_cfm&lt;&gt;Nxx_sas_vers_2) and (Nxx_sas_typ_cfm&lt;&gt;Nxx_sas_typ_abst) and (Nxx_ecu_typ_cfm&lt;&gt;Nxx_hevc) and (Nxx_ecu_typ_cfm&lt;&gt;Nxx_atcu)]</t>
  </si>
  <si>
    <t>IN_PCI_BKI</t>
  </si>
  <si>
    <t>[(Nxx_mux_bpk_cfm=Nxx_mux_bpk_abst) and (Nxx_ecu_typ_cfm=Nxx_hevc or Nxx_spv_ecu_cfm=Nxx_spv_ecu_abst) and (Nxx_ecu_typ_cfm&lt;&gt;Nxx_atcu)] OR [(Nxx_mux_bpk_cfm&lt;&gt;Nxx_mux_bpk_abst) and (Nxx_ecu_typ_cfm=Nxx_hevc or Nxx_spv_ecu_cfm=Nxx_spv_ecu_abst) and (Nxx_ecu_typ_cfm&lt;&gt;Nxx_atcu)]</t>
  </si>
  <si>
    <t>[(Nxx_hvb_cond_typ_cfm=Nxx_hvb_cond_typ_comp and Nxx_hv_lv_cfm=Nxx_hv) and (Nxx_spv_ecu_cfm=Nxx_spv_ecu_abst or Nxx_ecu_typ_cfm=Nxx_hevc) and (Nxx_ecu_typ_cfm&lt;&gt;Nxx_atcu) and (Nxx_hev_cfm&lt;&gt;Nxx_hev_abst)] OR [(Nxx_hvb_cond_typ_cfm=Nxx_hvb_cond_typ_comp and Nxx_hv_lv_cfm=Nxx_lv) and (Nxx_spv_ecu_cfm=Nxx_spv_ecu_abst or Nxx_ecu_typ_cfm=Nxx_hevc) and (Nxx_ecu_typ_cfm&lt;&gt;Nxx_atcu) and (Nxx_hev_cfm&lt;&gt;Nxx_hev_abst)] OR [(Nxx_hv_mcs_wpmp_nr_cfm=Nxx_hv_mcs_wpmp_2) and (Nxx_spv_ecu_cfm=Nxx_spv_ecu_abst or Nxx_ecu_typ_cfm=Nxx_hevc) and (Nxx_ecu_typ_cfm&lt;&gt;Nxx_atcu) and (Nxx_hev_cfm&lt;&gt;Nxx_hev_abst)] OR [(Nxx_hvb_cond_typ_cfm=Nxx_hvb_cond_typ_tco_ac or Nxx_hvb_cond_typ_cfm=Nxx_hvb_cond_typ_cho) and (Nxx_spv_ecu_cfm=Nxx_spv_ecu_abst or Nxx_ecu_typ_cfm=Nxx_hevc) and (Nxx_ecu_typ_cfm&lt;&gt;Nxx_atcu) and (Nxx_hev_cfm&lt;&gt;Nxx_hev_abst)]</t>
  </si>
  <si>
    <t>[(Nxx_ecu_typ_cfm=Nxx_hevc) and (Nxx_hev_cfm&lt;&gt;Nxx_hev_abst)]</t>
  </si>
  <si>
    <t>AT_CAT_DGN</t>
  </si>
  <si>
    <t>[(Nxx_egt_dgn_obd_typ_cfm=Nxx_egt_dgn_obd_exo or Nxx_egt_dgn_obd_typ_cfm=Nxx_egt_dgn_obd_exo_uo2 or Nxx_egt_dgn_obd_typ_cfm=Nxx_egt_dgn_obd_cho) and (Nbx_ign_cmd_eng_cfm=False)]</t>
  </si>
  <si>
    <t>[(Nxx_ecu_typ_cfm=Nxx_hevc) and (Nxx_hv_bcb_cfm&lt;&gt;Nxx_hv_bcb_abst) and (Nxx_hev_cfm&lt;&gt;Nxx_hev_abst)] OR [(Nxx_spv_ecu_cfm=Nxx_spv_ecu_abst or Nxx_ecu_typ_cfm=Nxx_hevc) and (Nxx_ecu_typ_cfm&lt;&gt;Nxx_atcu) and (Nxx_hv_bcb_cfm=Nxx_hv_bcb_abst) and (Nxx_hev_cfm&lt;&gt;Nxx_hev_abst)]</t>
  </si>
  <si>
    <t>[(Nxx_emot_loc_cfm&lt;&gt;Nxx_emot_loc_crk) and (Nxx_ag_typ_cfm&lt;&gt;Nxx_ag_abst) and (Nxx_hev_cfm&lt;&gt;Nxx_hev_abst) and (Nxx_ecu_typ_cfm=Nxx_hevc or Nxx_spv_ecu_cfm=Nxx_spv_ecu_abst) and (Nxx_ecu_typ_cfm&lt;&gt;Nxx_atcu)]</t>
  </si>
  <si>
    <t>[(Nxx_so2up_cfm=Nxx_so2up_ego) and (Nxx_ecu_typ_cfm=Nxx_ecm or Nxx_ecu_typ_cfm=Nxx_ptcu) and (Nbx_ign_cmd_eng_cfm=True)] OR [(Nxx_so2up_cfm=Nxx_so2up_ego_ups_cho) and (Nxx_ecu_typ_cfm=Nxx_ecm or Nxx_ecu_typ_cfm=Nxx_ptcu) and (Nbx_ign_cmd_eng_cfm=True)]</t>
  </si>
  <si>
    <t>[(Nxx_ecu_typ_cfm=Nxx_hevc) and (Nxx_hv_bcb_cfm&lt;&gt;Nxx_hv_bcb_abst) and (Nxx_hev_cfm&lt;&gt;Nxx_hev_abst)]</t>
  </si>
  <si>
    <t>IN_SMI_SYN</t>
  </si>
  <si>
    <t>[(Nxx_in_cam_sens_cfm=Nxx_in_cam_sens_abst_pres_cho) and (Nxx_in_cam_sens_cfm&lt;&gt;Nxx_in_cam_sens_pres) and (Nbx_ign_cmd_eng_cfm=True) and (Nxx_ecu_typ_cfm=Nxx_ecm or Nxx_ecu_typ_cfm=Nxx_ptcu) and (Nxx_ecu_typ_cfm&lt;&gt;Nxx_atcu)] OR [(Nbx_cylr_itl_cfm=True) and (Nxx_in_cam_sens_cfm&lt;&gt;Nxx_in_cam_sens_abst_pres_cho) and (Nxx_in_cam_sens_cfm&lt;&gt;Nxx_in_cam_sens_pres) and (Nbx_ign_cmd_eng_cfm=True) and (Nxx_ecu_typ_cfm=Nxx_ecm or Nxx_ecu_typ_cfm=Nxx_ptcu) and (Nxx_ecu_typ_cfm&lt;&gt;Nxx_atcu)] OR [(Nxx_in_cam_sens_cfm=Nxx_in_cam_sens_pres) and (Nbx_ign_cmd_eng_cfm=True) and (Nxx_ecu_typ_cfm=Nxx_ecm or Nxx_ecu_typ_cfm=Nxx_ptcu) and (Nxx_ecu_typ_cfm&lt;&gt;Nxx_atcu)] OR [(Nbx_cylr_itl_cfm=False) and (Nxx_in_cam_sens_cfm&lt;&gt;Nxx_in_cam_sens_abst_pres_cho) and (Nxx_in_cam_sens_cfm&lt;&gt;Nxx_in_cam_sens_pres) and (Nbx_ign_cmd_eng_cfm=True) and (Nxx_ecu_typ_cfm=Nxx_ecm or Nxx_ecu_typ_cfm=Nxx_ptcu) and (Nxx_ecu_typ_cfm&lt;&gt;Nxx_atcu)]</t>
  </si>
  <si>
    <t>[(Nxx_mux_bpk_cfm&lt;&gt;Nxx_mux_bpk_abst) and (Nxx_ecu_typ_cfm=Nxx_hevc or Nxx_spv_ecu_cfm=Nxx_spv_ecu_abst) and (Nxx_ecu_typ_cfm&lt;&gt;Nxx_atcu)] OR [(Nxx_mux_bpk_cfm=Nxx_mux_bpk_abst) and (Nxx_ecu_typ_cfm=Nxx_hevc or Nxx_spv_ecu_cfm=Nxx_spv_ecu_abst) and (Nxx_ecu_typ_cfm&lt;&gt;Nxx_atcu)]</t>
  </si>
  <si>
    <t>[(Nbx_ign_cmd_eng_cfm=true) and (Nxx_alco_htg_cfm&lt;&gt;Nxx_alco_htg_abst)]</t>
  </si>
  <si>
    <t>[(Nbx_ign_cmd_eng_cfm=False)]</t>
  </si>
  <si>
    <t>CL_COO_CTL</t>
  </si>
  <si>
    <t>[(Nxx_ecu_typ_cfm&lt;&gt;Nxx_hevc)]</t>
  </si>
  <si>
    <t>IN_PCI_ECM</t>
  </si>
  <si>
    <t>[(Nxx_ag_typ_cfm&lt;&gt;Nxx_ag_abst) and (Nxx_ecu_typ_cfm=Nxx_hevc)]</t>
  </si>
  <si>
    <t>[(Nbx_ign_cmd_eng_cfm=False) and (Nxx_ecu_typ_cfm=Nxx_ecm or Nxx_ecu_typ_cfm=Nxx_ptcu) and (Nxx_ecu_typ_cfm&lt;&gt;Nxx_atcu)] OR [(Nbx_ign_cmd_eng_cfm=True) and (Nxx_ecu_typ_cfm=Nxx_ecm or Nxx_ecu_typ_cfm=Nxx_ptcu) and (Nxx_ecu_typ_cfm&lt;&gt;Nxx_atcu)]</t>
  </si>
  <si>
    <t>[(Nxx_in_cam_sens_cfm=Nxx_in_cam_sens_abst_pres_cho) and (Nxx_in_cam_sens_cfm&lt;&gt;Nxx_in_cam_sens_pres) and (Nbx_ign_cmd_eng_cfm=True) and (Nxx_ecu_typ_cfm=Nxx_ecm or Nxx_ecu_typ_cfm=Nxx_ptcu) and (Nxx_ecu_typ_cfm&lt;&gt;Nxx_atcu)] OR [(Nbx_cylr_itl_cfm=False) and (Nxx_in_cam_sens_cfm&lt;&gt;Nxx_in_cam_sens_abst_pres_cho) and (Nxx_in_cam_sens_cfm&lt;&gt;Nxx_in_cam_sens_pres) and (Nbx_ign_cmd_eng_cfm=True) and (Nxx_ecu_typ_cfm=Nxx_ecm or Nxx_ecu_typ_cfm=Nxx_ptcu) and (Nxx_ecu_typ_cfm&lt;&gt;Nxx_atcu)] OR [(Nbx_cylr_itl_cfm=True) and (Nxx_in_cam_sens_cfm&lt;&gt;Nxx_in_cam_sens_abst_pres_cho) and (Nxx_in_cam_sens_cfm&lt;&gt;Nxx_in_cam_sens_pres) and (Nbx_ign_cmd_eng_cfm=True) and (Nxx_ecu_typ_cfm=Nxx_ecm or Nxx_ecu_typ_cfm=Nxx_ptcu) and (Nxx_ecu_typ_cfm&lt;&gt;Nxx_atcu)] OR [(Nxx_in_cam_sens_cfm=Nxx_in_cam_sens_pres) and (Nbx_ign_cmd_eng_cfm=True) and (Nxx_ecu_typ_cfm=Nxx_ecm or Nxx_ecu_typ_cfm=Nxx_ptcu) and (Nxx_ecu_typ_cfm&lt;&gt;Nxx_atcu)]</t>
  </si>
  <si>
    <t>[(Nxx_alco_htg_cfm&lt;&gt;Nxx_alco_htg_abst) and (Nbx_ign_cmd_eng_cfm=True)] OR [(Nxx_alco_htg_cfm=Nxx_alco_htg_abst) and (Nbx_ign_cmd_eng_cfm=True)]</t>
  </si>
  <si>
    <t>CB_SPV_CMR</t>
  </si>
  <si>
    <t>BI_PCI_CCI</t>
  </si>
  <si>
    <t>[(Nbx_cru_sl_pres_cfm=True)]</t>
  </si>
  <si>
    <t>Vbx_db_cfm</t>
  </si>
  <si>
    <t>[(Nxx_hv_ext_chg_typ_cfm=Nxx_hv_ext_chg_typ_cmbo) and (Nxx_hv_bcb_cfm&lt;&gt;Nxx_hv_bcb_abst and Nxx_ecu_typ_cfm=Nxx_hevc) and (Nxx_hev_cfm&lt;&gt;Nxx_hev_abst)] OR [(Nxx_hv_ext_chg_typ_cfm=Nxx_hv_ext_chg_typ_abst) and (Nxx_hv_bcb_cfm&lt;&gt;Nxx_hv_bcb_abst and Nxx_ecu_typ_cfm=Nxx_hevc) and (Nxx_hev_cfm&lt;&gt;Nxx_hev_abst)] OR [(Nxx_hv_ext_chg_typ_cfm=Nxx_hv_ext_chg_typ_cdmo) and (Nxx_hv_bcb_cfm&lt;&gt;Nxx_hv_bcb_abst and Nxx_ecu_typ_cfm=Nxx_hevc) and (Nxx_hev_cfm&lt;&gt;Nxx_hev_abst)] OR [(Nxx_hv_ext_chg_typ_cfm=Nxx_hv_ext_chg_typ_cho) and (Nxx_hv_bcb_cfm&lt;&gt;Nxx_hv_bcb_abst and Nxx_ecu_typ_cfm=Nxx_hevc) and (Nxx_hev_cfm&lt;&gt;Nxx_hev_abst)]</t>
  </si>
  <si>
    <t>OU_HVO_DCC</t>
  </si>
  <si>
    <t>OU_CBO_FUO</t>
  </si>
  <si>
    <t>VF_CRK_MNG</t>
  </si>
  <si>
    <t>[(Nxx_ecu_typ_cfm&lt;&gt;Nxx_hevc) and (Nxx_ecu_typ_cfm&lt;&gt;Nxx_atcu)]</t>
  </si>
  <si>
    <t>Vbx_diag_secu_accs</t>
  </si>
  <si>
    <t>BI_DGI_DEM</t>
  </si>
  <si>
    <t>[(Nxx_fm_typ_cfm=Nxx_dem_wrap)]</t>
  </si>
  <si>
    <t>[(Nbx_udsp_cfm=True) and (Nxx_fm_typ_cfm=Nxx_no_dem) and (Nxx_obd_typ_cfm=Nxx_obd_typ_pass) and (Nxx_ecu_typ_cfm&lt;&gt;Nxx_atcu)] OR [(Nbx_udsp_cfm=True) and (Nxx_obd_typ_cfm&lt;&gt;Nxx_obd_typ_pass)]</t>
  </si>
  <si>
    <t>[(Nbx_ign_cmd_eng_cfm=True) and (Nxx_ecu_typ_cfm=Nxx_ecm or Nxx_ecu_typ_cfm=Nxx_ptcu) and (Nxx_ecu_typ_cfm&lt;&gt;Nxx_atcu)] OR [(Nbx_ign_cmd_eng_cfm=False) and (Nxx_ecu_typ_cfm=Nxx_ecm or Nxx_ecu_typ_cfm=Nxx_ptcu) and (Nxx_ecu_typ_cfm&lt;&gt;Nxx_atcu)]</t>
  </si>
  <si>
    <t>IN_CBI_FLI</t>
  </si>
  <si>
    <t>[(Nxx_wfl_sens_cfm&lt;&gt;Nxx_wfl_sens_abst)]</t>
  </si>
  <si>
    <t>OU_CLO_LOT</t>
  </si>
  <si>
    <t>[(Nxx_lt_cool_loop_cfm&lt;&gt;Nxx_lt_cool_loop_abst)]</t>
  </si>
  <si>
    <t>IN_PCI_DSI</t>
  </si>
  <si>
    <t>[(Nxx_dyn_mod_cnt_cfm&lt;&gt;Nxx_dyn_mod_cnt_abst) and (Nxx_nis_cfm&lt;&gt;Nxx_nis_pres) and (Nxx_dyn_mod_cfm&lt;&gt;Nxx_dyn_mod_abst) and (Nxx_ecu_typ_cfm=Nxx_hevc or Nxx_spv_ecu_cfm=Nxx_spv_ecu_abst) and (Nxx_ecu_typ_cfm&lt;&gt;Nxx_atcu)] OR [(Nxx_dyn_mod_cfm=Nxx_dyn_mod_abst) and (Nxx_ecu_typ_cfm=Nxx_hevc or Nxx_spv_ecu_cfm=Nxx_spv_ecu_abst) and (Nxx_ecu_typ_cfm&lt;&gt;Nxx_atcu)] OR [(Nxx_dyn_mod_cnt_cfm=Nxx_dyn_mod_cnt_abst) and (Nxx_nis_cfm&lt;&gt;Nxx_nis_pres) and (Nxx_dyn_mod_cfm&lt;&gt;Nxx_dyn_mod_abst) and (Nxx_ecu_typ_cfm=Nxx_hevc or Nxx_spv_ecu_cfm=Nxx_spv_ecu_abst) and (Nxx_ecu_typ_cfm&lt;&gt;Nxx_atcu)] OR [(Nxx_nis_cfm=Nxx_nis_pres) and (Nxx_dyn_mod_cfm&lt;&gt;Nxx_dyn_mod_abst) and (Nxx_ecu_typ_cfm=Nxx_hevc or Nxx_spv_ecu_cfm=Nxx_spv_ecu_abst) and (Nxx_ecu_typ_cfm&lt;&gt;Nxx_atcu)] OR [(Nxx_nis_cfm=Nxx_nis_pres) and (Nxx_rs_dyn_mod_cfm&lt;&gt;Nxx_rs_dyn_mod_abst) and (Nxx_ecu_typ_cfm=Nxx_hevc or Nxx_spv_ecu_cfm=Nxx_spv_ecu_abst) and (Nxx_ecu_typ_cfm&lt;&gt;Nxx_atcu)]</t>
  </si>
  <si>
    <t>AT_CAT_CTL</t>
  </si>
  <si>
    <t>[(Nxx_so2up_cfm=Nxx_so2up_ego_ups_cho) and (Nbx_lbdw_pres_cfm=True) and (Nbx_ign_cmd_eng_cfm=True)] OR [(Nxx_so2up_cfm=Nxx_so2up_ups) and (Nbx_lbdw_pres_cfm=True) and (Nbx_ign_cmd_eng_cfm=True)]</t>
  </si>
  <si>
    <t>[(Nxx_sas_spv_vers_cfm=Nxx_sas_spv_vers_cvg)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[(Nxx_sas_typ_cfm=Nxx_sas_sar) and (Nxx_ecu_typ_cfm=Nxx_hevc) and (Nxx_ecu_typ_cfm&lt;&gt;Nxx_atcu)] OR [(Nxx_sas_spv_vers_cfm=Nxx_sas_spv_vers_ini_cvg_cho)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</t>
  </si>
  <si>
    <t>[(Nxx_sas_spv_vers_cfm=Nxx_sas_spv_vers_ini_cvg_cho)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[(Nxx_sas_typ_cfm=Nxx_sas_sar) and (Nxx_ecu_typ_cfm=Nxx_hevc) and (Nxx_ecu_typ_cfm&lt;&gt;Nxx_atcu)] OR [(Nxx_sas_spv_vers_cfm=Nxx_sas_spv_vers_cvg)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</t>
  </si>
  <si>
    <t>IN_VFI_VSI</t>
  </si>
  <si>
    <t>[(Nbx_db_agk_cfm=False) and (Nxx_ecu_typ_cfm&lt;&gt;Nxx_atcu)]</t>
  </si>
  <si>
    <t>[(Nxx_mpl_driv_mod_cfm&lt;&gt;Nxx_mpl_driv_mod_abst) and (Nxx_ecu_typ_cfm=Nxx_hevc or Nxx_spv_ecu_cfm=Nxx_spv_ecu_abst) and (Nxx_ecu_typ_cfm&lt;&gt;Nxx_atcu)] OR [(Nxx_mpl_driv_mod_cfm=Nxx_mpl_driv_mod_abst) and (Nxx_ecu_typ_cfm=Nxx_hevc or Nxx_spv_ecu_cfm=Nxx_spv_ecu_abst) and (Nxx_ecu_typ_cfm&lt;&gt;Nxx_atcu)]</t>
  </si>
  <si>
    <t>[(Nxx_mpl_driv_mod_cfm=Nxx_mpl_driv_mod_abst) and (Nxx_ecu_typ_cfm=Nxx_hevc or Nxx_spv_ecu_cfm=Nxx_spv_ecu_abst) and (Nxx_ecu_typ_cfm&lt;&gt;Nxx_atcu)] OR [(Nxx_mpl_driv_mod_cfm&lt;&gt;Nxx_mpl_driv_mod_abst) and (Nxx_ecu_typ_cfm=Nxx_hevc or Nxx_spv_ecu_cfm=Nxx_spv_ecu_abst) and (Nxx_ecu_typ_cfm&lt;&gt;Nxx_atcu)]</t>
  </si>
  <si>
    <t>VF_EEM_CTL</t>
  </si>
  <si>
    <t>[(Nxx_hev_cfm&lt;&gt;Nxx_hev_abst) and (Nxx_ecu_typ_cfm=Nxx_hevc or Nxx_spv_ecu_cfm=Nxx_spv_ecu_abst) and (Nxx_ecu_typ_cfm&lt;&gt;Nxx_atcu)] OR [(Nxx_hev_cfm=Nxx_hev_abst) and (Nxx_ecu_typ_cfm=Nxx_hevc or Nxx_spv_ecu_cfm=Nxx_spv_ecu_abst) and (Nxx_ecu_typ_cfm&lt;&gt;Nxx_atcu)]</t>
  </si>
  <si>
    <t>IN_VFI_EEI</t>
  </si>
  <si>
    <t>[(Nxx_sail_is_itl_cfm&lt;&gt;Nxx_sail_is_itl_abst) and (Nxx_ecu_typ_cfm&lt;&gt;Nxx_hevc) and (Nxx_ecu_typ_cfm&lt;&gt;Nxx_atcu)]</t>
  </si>
  <si>
    <t>AS_EGR_CTL</t>
  </si>
  <si>
    <t>[(Nxx_egr_byp_pres_cfm&lt;&gt;Nxx_egr_byp_abst) and (Nbx_ign_cmd_eng_cfm=False)] OR [(Nxx_egr_byp_pres_cfm=Nxx_egr_byp_abst) and (Nbx_ign_cmd_eng_cfm=False)]</t>
  </si>
  <si>
    <t>[(Nxx_egr_byp2_pres_cfm&lt;&gt;Nxx_egr_byp2_abst) and (Nxx_egr_byp_pres_cfm&lt;&gt;Nxx_egr_byp_abst) and (Nbx_ign_cmd_eng_cfm=False)] OR [(Nxx_egr_byp2_pres_cfm=Nxx_egr_byp2_abst) and (Nxx_egr_byp_pres_cfm&lt;&gt;Nxx_egr_byp_abst) and (Nbx_ign_cmd_eng_cfm=False)]</t>
  </si>
  <si>
    <t>Vbx_egr_byp_diag_cfm</t>
  </si>
  <si>
    <t>AS_MAF_DGN</t>
  </si>
  <si>
    <t>[(Nxx_hv_ext_chg_typ_cfm=Nxx_hv_ext_chg_typ_cmbo) and (Nxx_hv_bcb_cfm&lt;&gt;Nxx_hv_bcb_abst and Nxx_ecu_typ_cfm=Nxx_hevc) and (Nxx_hev_cfm&lt;&gt;Nxx_hev_abst)] OR [(Nxx_hv_ext_chg_typ_cfm=Nxx_hv_ext_chg_typ_cdmo) and (Nxx_hv_bcb_cfm&lt;&gt;Nxx_hv_bcb_abst and Nxx_ecu_typ_cfm=Nxx_hevc) and (Nxx_hev_cfm&lt;&gt;Nxx_hev_abst)] OR [(Nxx_hv_ext_chg_typ_cfm=Nxx_hv_ext_chg_typ_cho) and (Nxx_hv_bcb_cfm&lt;&gt;Nxx_hv_bcb_abst and Nxx_ecu_typ_cfm=Nxx_hevc) and (Nxx_hev_cfm&lt;&gt;Nxx_hev_abst)] OR [(Nxx_hv_ext_chg_typ_cfm=Nxx_hv_ext_chg_typ_abst) and (Nxx_hv_bcb_cfm&lt;&gt;Nxx_hv_bcb_abst and Nxx_ecu_typ_cfm=Nxx_hevc) and (Nxx_hev_cfm&lt;&gt;Nxx_hev_abst)]</t>
  </si>
  <si>
    <t>AS_SPV_COO</t>
  </si>
  <si>
    <t>[(Nxx_egr_typ_cfm=Nxx_hp_lp_egr or Nxx_egr_typ_cfm=Nxx_egr_cho) and (Nbx_ign_cmd_eng_cfm=False)] OR [(Nxx_egr_typ_cfm&lt;&gt;Nxx_hp_lp_egr and Nxx_egr_typ_cfm&lt;&gt;Nxx_egr_cho) and (Nbx_ign_cmd_eng_cfm=False)]</t>
  </si>
  <si>
    <t>VF_SAS_PWT</t>
  </si>
  <si>
    <t>[(Nxx_sas_spv_vers_cfm=Nxx_sas_spv_vers_ini_cvg_cho) and (Nxx_sas_typ_cfm=Nxx_sas_itl or Nxx_sas_typ_cfm=Nxx_sas_itl_abst_cho or Nxx_sas_typ_cfm=Nxx_sas_ext_itl_abst_cho) and (Nxx_sas_typ_cfm&lt;&gt;Nxx_sas_typ_abst) and (Nxx_ecu_typ_cfm=Nxx_ecm or Nxx_ecu_typ_cfm=Nxx_ptcu) and (Nxx_spv_ecu_cfm=Nxx_spv_ecu_abst)] OR [(Nxx_sas_spv_vers_cfm=Nxx_sas_spv_vers_ini) and (Nxx_sas_typ_cfm=Nxx_sas_itl or Nxx_sas_typ_cfm=Nxx_sas_itl_abst_cho or Nxx_sas_typ_cfm=Nxx_sas_ext_itl_abst_cho) and (Nxx_sas_typ_cfm&lt;&gt;Nxx_sas_typ_abst) and (Nxx_ecu_typ_cfm=Nxx_ecm or Nxx_ecu_typ_cfm=Nxx_ptcu) and (Nxx_spv_ecu_cfm=Nxx_spv_ecu_abst)]</t>
  </si>
  <si>
    <t>[(Nxx_hvb_cond_typ_cfm&lt;&gt;Nxx_hvb_cond_typ_ac) and (Nxx_hv_tc_cfm&lt;&gt;Nxx_hv_tc_abst and Nxx_ecu_typ_cfm=Nxx_hevc) and (Nxx_hev_cfm&lt;&gt;Nxx_hev_abst)]</t>
  </si>
  <si>
    <t>AT_SPV_ARB</t>
  </si>
  <si>
    <t>[(Nbx_pft_pres_cfm=True or Nxx_egt_dgn_obd_typ_cfm=Nxx_egt_dgn_obd_exo or Nxx_egt_dgn_obd_typ_cfm=Nxx_egt_dgn_obd_exo_uo2 or Nxx_egt_dgn_obd_typ_cfm=Nxx_egt_dgn_obd_cho or Nxx_nox_egt_cfm&lt;&gt;Nxx_nox_egt_abst) and (Nbx_ign_cmd_eng_cfm=False)]</t>
  </si>
  <si>
    <t>OU_ASO_EGR</t>
  </si>
  <si>
    <t>[(Nxx_wfl_sens_cfm&lt;&gt;Nxx_wfl_sens_abst) and (Nxx_ecu_typ_cfm=Nxx_ecm or Nxx_ecu_typ_cfm=Nxx_ptcu)]</t>
  </si>
  <si>
    <t>[(Nxx_wf_end_str_clu_cnt_cfm&lt;&gt;Nxx_wf_end_str_clu_cnt_abst) and (Nxx_ecu_typ_cfm=Nxx_hevc or Nxx_spv_ecu_cfm=Nxx_spv_ecu_abst) and (Nxx_ecu_typ_cfm&lt;&gt;Nxx_atcu)]</t>
  </si>
  <si>
    <t>[(Nxx_sas_typ_cfm=Nxx_sas_itl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[(Nxx_sas_typ_cfm&lt;&gt;Nxx_sas_itl and Nxx_sas_typ_cfm&lt;&gt;Nxx_sas_itl_abst_cho and Nxx_sas_typ_cfm&lt;&gt;Nxx_sas_ext_itl_abst_cho) and (Nxx_sas_typ_cfm&lt;&gt;Nxx_sas_sar) and (Nxx_sas_typ_cfm&lt;&gt;Nxx_sas_typ_abst) and (Nxx_ecu_typ_cfm&lt;&gt;Nxx_hevc) and (Nxx_ecu_typ_cfm&lt;&gt;Nxx_atcu)]</t>
  </si>
  <si>
    <t>[(Nxx_sas_spv_vers_cfm=Nxx_sas_spv_vers_ini_cvg_cho)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[(Nxx_sas_spv_vers_cfm=Nxx_sas_spv_vers_cvg)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[(Nxx_sas_typ_cfm=Nxx_sas_sar) and (Nxx_ecu_typ_cfm=Nxx_hevc) and (Nxx_ecu_typ_cfm&lt;&gt;Nxx_atcu)]</t>
  </si>
  <si>
    <t>[(Nxx_dyn_mod_cnt_cfm&lt;&gt;Nxx_dyn_mod_cnt_abst) and (Nxx_nis_cfm&lt;&gt;Nxx_nis_pres) and (Nxx_dyn_mod_cfm&lt;&gt;Nxx_dyn_mod_abst) and (Nxx_ecu_typ_cfm=Nxx_hevc or Nxx_spv_ecu_cfm=Nxx_spv_ecu_abst) and (Nxx_ecu_typ_cfm&lt;&gt;Nxx_atcu)] OR [(Nxx_nis_cfm=Nxx_nis_pres) and (Nxx_dyn_mod_cfm&lt;&gt;Nxx_dyn_mod_abst) and (Nxx_ecu_typ_cfm=Nxx_hevc or Nxx_spv_ecu_cfm=Nxx_spv_ecu_abst) and (Nxx_ecu_typ_cfm&lt;&gt;Nxx_atcu)] OR [(Nxx_nis_cfm=Nxx_nis_pres) and (Nxx_rs_dyn_mod_cfm&lt;&gt;Nxx_rs_dyn_mod_abst) and (Nxx_ecu_typ_cfm=Nxx_hevc or Nxx_spv_ecu_cfm=Nxx_spv_ecu_abst) and (Nxx_ecu_typ_cfm&lt;&gt;Nxx_atcu)] OR [(Nxx_dyn_mod_cnt_cfm=Nxx_dyn_mod_cnt_abst) and (Nxx_nis_cfm&lt;&gt;Nxx_nis_pres) and (Nxx_dyn_mod_cfm&lt;&gt;Nxx_dyn_mod_abst) and (Nxx_ecu_typ_cfm=Nxx_hevc or Nxx_spv_ecu_cfm=Nxx_spv_ecu_abst) and (Nxx_ecu_typ_cfm&lt;&gt;Nxx_atcu)] OR [(Nxx_dyn_mod_cfm=Nxx_dyn_mod_abst) and (Nxx_ecu_typ_cfm=Nxx_hevc or Nxx_spv_ecu_cfm=Nxx_spv_ecu_abst) and (Nxx_ecu_typ_cfm&lt;&gt;Nxx_atcu)]</t>
  </si>
  <si>
    <t>[()]</t>
  </si>
  <si>
    <t>[(Nxx_so2up_cfm=Nxx_so2up_ups) and (Nbx_lbdw_pres_cfm=True) and (Nxx_ecu_typ_cfm=Nxx_ecm or Nxx_ecu_typ_cfm=Nxx_ptcu) and (Nbx_ign_cmd_eng_cfm=True)] OR [(Nxx_so2up_cfm=Nxx_so2up_ego_ups_cho) and (Nbx_lbdw_pres_cfm=True) and (Nxx_ecu_typ_cfm=Nxx_ecm or Nxx_ecu_typ_cfm=Nxx_ptcu) and (Nbx_ign_cmd_eng_cfm=True)]</t>
  </si>
  <si>
    <t>[(Nxx_scr_dis_typ_cfm=Nxx_scr_dis_pass) and (Nxx_nox_egt_cfm=Nxx_nox_egt_scr or Nxx_nox_egt_cfm=Nxx_nox_egt_scr_abst_cho or Nxx_nox_egt_cfm=Nxx_nox_egt_nt_scr or Nxx_nox_egt_cfm=Nxx_nox_egt_nt_scr_abst_cho) and (Nbx_ign_cmd_eng_cfm=False)] OR [(Nxx_scr_dis_typ_cfm=Nxx_scr_dis_typ_cho) and (Nxx_nox_egt_cfm=Nxx_nox_egt_scr or Nxx_nox_egt_cfm=Nxx_nox_egt_scr_abst_cho or Nxx_nox_egt_cfm=Nxx_nox_egt_nt_scr or Nxx_nox_egt_cfm=Nxx_nox_egt_nt_scr_abst_cho) and (Nbx_ign_cmd_eng_cfm=False)] OR [(Nxx_scr_dis_typ_cfm=Nxx_scr_dis_hduty) and (Nxx_nox_egt_cfm=Nxx_nox_egt_scr or Nxx_nox_egt_cfm=Nxx_nox_egt_scr_abst_cho or Nxx_nox_egt_cfm=Nxx_nox_egt_nt_scr or Nxx_nox_egt_cfm=Nxx_nox_egt_nt_scr_abst_cho) and (Nbx_ign_cmd_eng_cfm=False)]</t>
  </si>
  <si>
    <t>[(Nxx_ecu_typ_cfm&lt;&gt;Nxx_ecm) and (Nxx_spv_ecu_cfm=Nxx_spv_ecu_abst or Nxx_ecu_typ_cfm=Nxx_hevc) and (Nxx_ecu_typ_cfm&lt;&gt;Nxx_atcu) and (Nxx_hev_cfm&lt;&gt;Nxx_hev_abst)]</t>
  </si>
  <si>
    <t>[(Nxx_sas_typ_cfm=Nxx_sas_sar) and (Nxx_ecu_typ_cfm=Nxx_hevc) and (Nxx_ecu_typ_cfm&lt;&gt;Nxx_atcu)]</t>
  </si>
  <si>
    <t>[(Nxx_sas_typ_cfm&lt;&gt;Nxx_sas_typ_abst and Nxx_sas_typ_cfm&lt;&gt;Nxx_sas_sar) and (Nxx_ecu_typ_cfm=Nxx_ecm)]</t>
  </si>
  <si>
    <t>CL_AFL_CTL</t>
  </si>
  <si>
    <t>[(Nxx_mdf_bk_cfm&lt;&gt;Nxx_mdf_bk_abst) and (Nxx_ecu_typ_cfm&lt;&gt;Nxx_hevc)]</t>
  </si>
  <si>
    <t>[(Nxx_ecu_typ_cfm=Nxx_ecm or Nxx_ecu_typ_cfm=Nxx_ptcu) and (Nxx_ecu_typ_cfm&lt;&gt;Nxx_atcu)]</t>
  </si>
  <si>
    <t>CB_EVA_DGN</t>
  </si>
  <si>
    <t>[(Nxx_eva_cfm=Nxx_eva_eonv_pres or Nxx_eva_cfm=Nxx_eva_eonv_abst_pres_cho) and (Nbx_ign_cmd_eng_cfm=True)]</t>
  </si>
  <si>
    <t>[(Nxx_egr_typ_cfm&lt;&gt;Nxx_hp_lp_egr and Nxx_egr_typ_cfm&lt;&gt;Nxx_egr_cho) and (Nbx_ign_cmd_eng_cfm=False)] OR [(Nxx_egr_typ_cfm=Nxx_hp_lp_egr or Nxx_egr_typ_cfm=Nxx_egr_cho) and (Nbx_ign_cmd_eng_cfm=False)]</t>
  </si>
  <si>
    <t>OU_ASO_ITO</t>
  </si>
  <si>
    <t>[(Nbx_db_agk_cfm=False) and (Nxx_egr_typ_cfm=Nxx_hp_lp_egr or Nxx_egr_typ_cfm=Nxx_egr_cho) and (Nbx_ign_cmd_eng_cfm=False)]</t>
  </si>
  <si>
    <t>IN_PCI_ETC</t>
  </si>
  <si>
    <t>[(Nxx_etc_cfm=Nxx_etc_abst) and (Nxx_ecu_typ_cfm=Nxx_hevc or Nxx_spv_ecu_cfm=Nxx_spv_ecu_abst) and (Nxx_ecu_typ_cfm&lt;&gt;Nxx_atcu)] OR [(Nxx_etc_cfm&lt;&gt;Nxx_etc_abst) and (Nxx_ecu_typ_cfm=Nxx_hevc or Nxx_spv_ecu_cfm=Nxx_spv_ecu_abst) and (Nxx_ecu_typ_cfm&lt;&gt;Nxx_atcu)]</t>
  </si>
  <si>
    <t>[(Nxx_egr_byp_pres_cfm=Nxx_egr_byp_abst) and (Nbx_ign_cmd_eng_cfm=False)] OR [(Nxx_egr_byp_pres_cfm&lt;&gt;Nxx_egr_byp_abst) and (Nbx_ign_cmd_eng_cfm=False)]</t>
  </si>
  <si>
    <t>OU_ASO_TCO</t>
  </si>
  <si>
    <t>[(Nxx_wg_cmd_cfm=Nxx_wg_cmd_pres or Nxx_wg_cmd_cfm=Nxx_wg_cmd_abst_pres_cho) and (Nxx_tcr_typ_cfm=Nxx_wg_pres or Nxx_tcr_typ_cfm=Nxx_wg_abst_pres_cho) and (Nbx_ign_cmd_eng_cfm=True)]</t>
  </si>
  <si>
    <t>[(Nxx_egr_byp2_pres_cfm=Nxx_egr_byp2_abst) and (Nxx_egr_byp_pres_cfm&lt;&gt;Nxx_egr_byp_abst) and (Nbx_ign_cmd_eng_cfm=False)] OR [(Nxx_egr_byp2_pres_cfm&lt;&gt;Nxx_egr_byp2_abst) and (Nxx_egr_byp_pres_cfm&lt;&gt;Nxx_egr_byp_abst) and (Nbx_ign_cmd_eng_cfm=False)]</t>
  </si>
  <si>
    <t>IN_ASI_AEI</t>
  </si>
  <si>
    <t>[(Nxx_ex_vvt_cfm&lt;&gt;Nxx_ex_vvt_abst) and (Nxx_in_vvt_cfm=Nxx_in_vvtc or Nxx_in_vvt_cfm=Nxx_in_vvtc_abst_pres_cho) and (Nbx_ign_cmd_eng_cfm=True)]</t>
  </si>
  <si>
    <t>[(Nxx_ecu_org_hyb_cfm&lt;&gt;Nxx_ecu_org_hyb_pres) and (Nxx_ecu_typ_cfm&lt;&gt;Nxx_atcu)]</t>
  </si>
  <si>
    <t>[(Nxx_ecu_org_hyb_cfm=Nxx_ecu_org_hyb_pres) and (Nxx_ecu_typ_cfm&lt;&gt;Nxx_atcu)]</t>
  </si>
  <si>
    <t>OU_CLO_COO</t>
  </si>
  <si>
    <t>[(Nxx_fco_vlv_cfm=Nxx_fco_vlv_pres)] OR [(Nxx_fco_vlv_cfm&lt;&gt;Nxx_fco_vlv_abst and Nxx_fco_vlv_cfm&lt;&gt;Nxx_fco_vlv_3w_pres)]</t>
  </si>
  <si>
    <t>[(Nxx_hvb_cond_typ_cfm=Nxx_hvb_cond_typ_tco_ac and Nxx_ag_typ_cfm&lt;&gt;Nxx_ag_abst) and (Nxx_hv_tc_cfm&lt;&gt;Nxx_hv_tc_abst and Nxx_ecu_typ_cfm=Nxx_hevc) and (Nxx_hev_cfm&lt;&gt;Nxx_hev_abst)] OR [(Nxx_hvb_cond_typ_cfm=Nxx_hvb_cond_typ_cho) and (Nxx_hv_tc_cfm&lt;&gt;Nxx_hv_tc_abst and Nxx_ecu_typ_cfm=Nxx_hevc) and (Nxx_hev_cfm&lt;&gt;Nxx_hev_abst)]</t>
  </si>
  <si>
    <t>[(Nxx_alco_htg_cfm=Nxx_alco_htg_abst) and (Nbx_ign_cmd_eng_cfm=True)] OR [(Nxx_alco_htg_cfm&lt;&gt;Nxx_alco_htg_abst) and (Nbx_ign_cmd_eng_cfm=True)]</t>
  </si>
  <si>
    <t>BI_CBI_HTG</t>
  </si>
  <si>
    <t>[(Nxx_alco_htg_cfm&lt;&gt;Nxx_alco_htg_abst) and (Nbx_ign_cmd_eng_cfm=True)]</t>
  </si>
  <si>
    <t>IN_CBI_HTG</t>
  </si>
  <si>
    <t>[(Nxx_sas_typ_cfm&lt;&gt;Nxx_sas_itl and Nxx_sas_typ_cfm&lt;&gt;Nxx_sas_itl_abst_cho and Nxx_sas_typ_cfm&lt;&gt;Nxx_sas_ext_itl_abst_cho) and (Nxx_sas_typ_cfm&lt;&gt;Nxx_sas_sar) and (Nxx_sas_vers_cfm&lt;&gt;Nxx_sas_vers_2) and (Nxx_sas_typ_cfm&lt;&gt;Nxx_sas_typ_abst) and (Nxx_ecu_typ_cfm&lt;&gt;Nxx_hevc) and (Nxx_ecu_typ_cfm&lt;&gt;Nxx_atcu)] OR [(Nxx_sas_typ_cfm=Nxx_sas_itl or Nxx_sas_typ_cfm=Nxx_sas_itl_abst_cho or Nxx_sas_typ_cfm=Nxx_sas_ext_itl_abst_cho) and (Nxx_sas_typ_cfm&lt;&gt;Nxx_sas_sar) and (Nxx_sas_vers_cfm&lt;&gt;Nxx_sas_vers_2) and (Nxx_sas_typ_cfm&lt;&gt;Nxx_sas_typ_abst) and (Nxx_ecu_typ_cfm&lt;&gt;Nxx_hevc) and (Nxx_ecu_typ_cfm&lt;&gt;Nxx_atcu)]</t>
  </si>
  <si>
    <t>CB_COR_RIC</t>
  </si>
  <si>
    <t>[(Nbx_rio_cfm=True) and (Nbx_ign_cmd_eng_cfm=False)] OR [(Nbx_rio_cfm=False) and (Nbx_ign_cmd_eng_cfm=False)]</t>
  </si>
  <si>
    <t>[(Nbx_rio_cfm=True) and (Nbx_ign_cmd_eng_cfm=False)]</t>
  </si>
  <si>
    <t>AT_PCB_CTL</t>
  </si>
  <si>
    <t>[(Nbx_pft_pres_cfm=True) and (Nbx_ign_cmd_eng_cfm=False)]</t>
  </si>
  <si>
    <t>[(Nxx_scr_dis_typ_cfm=Nxx_scr_dis_hduty) and (Nxx_nox_egt_cfm=Nxx_nox_egt_scr or Nxx_nox_egt_cfm=Nxx_nox_egt_scr_abst_cho or Nxx_nox_egt_cfm=Nxx_nox_egt_nt_scr or Nxx_nox_egt_cfm=Nxx_nox_egt_nt_scr_abst_cho) and (Nbx_ign_cmd_eng_cfm=False)] OR [(Nxx_scr_dis_typ_cfm=Nxx_scr_dis_typ_cho) and (Nxx_nox_egt_cfm=Nxx_nox_egt_scr or Nxx_nox_egt_cfm=Nxx_nox_egt_scr_abst_cho or Nxx_nox_egt_cfm=Nxx_nox_egt_nt_scr or Nxx_nox_egt_cfm=Nxx_nox_egt_nt_scr_abst_cho) and (Nbx_ign_cmd_eng_cfm=False)] OR [(Nxx_scr_dis_typ_cfm=Nxx_scr_dis_pass) and (Nxx_nox_egt_cfm=Nxx_nox_egt_scr or Nxx_nox_egt_cfm=Nxx_nox_egt_scr_abst_cho or Nxx_nox_egt_cfm=Nxx_nox_egt_nt_scr or Nxx_nox_egt_cfm=Nxx_nox_egt_nt_scr_abst_cho) and (Nbx_ign_cmd_eng_cfm=False)]</t>
  </si>
  <si>
    <t>SM_STA_SPV</t>
  </si>
  <si>
    <t>[(Nxx_wf_fuel_heat_rly_cfm&lt;&gt;Nxx_wf_fuel_heat_rly_abst) and (Nbx_ign_cmd_eng_cfm=False)]</t>
  </si>
  <si>
    <t>OU_CBO_FLO</t>
  </si>
  <si>
    <t>IN_TQI_HBN</t>
  </si>
  <si>
    <t>[(Nxx_cyl_nr_cfm=Nxx_cyl_nr_3 or Nxx_cyl_nr_cfm=Nxx_cyl_nr_cho) and (Nbx_ign_cmd_eng_cfm=True)]</t>
  </si>
  <si>
    <t>[(Nxx_cyl_nr_cfm=Nxx_cyl_nr_4) and (Nbx_ign_cmd_eng_cfm=True)] OR [(Nxx_cyl_nr_cfm=Nxx_cyl_nr_3 or Nxx_cyl_nr_cfm=Nxx_cyl_nr_cho) and (Nbx_ign_cmd_eng_cfm=True)]</t>
  </si>
  <si>
    <t>[(Nxx_etc_cfm&lt;&gt;Nxx_etc_abst) and (Nxx_ecu_typ_cfm=Nxx_hevc or Nxx_spv_ecu_cfm=Nxx_spv_ecu_abst) and (Nxx_ecu_typ_cfm&lt;&gt;Nxx_atcu)] OR [(Nxx_etc_cfm=Nxx_etc_abst) and (Nxx_ecu_typ_cfm=Nxx_hevc or Nxx_spv_ecu_cfm=Nxx_spv_ecu_abst) and (Nxx_ecu_typ_cfm&lt;&gt;Nxx_atcu)]</t>
  </si>
  <si>
    <t>[(Nbx_ign_cmd_eng_cfm=True) and (Nxx_ecu_typ_cfm=Nxx_ecm or Nxx_ecu_typ_cfm=Nxx_ptcu) and (Nxx_ecu_typ_cfm&lt;&gt;Nxx_atcu)] OR [(Nbx_ign_cmd_eng_cfm=False) and (Nxx_ecu_typ_cfm=Nxx_ecm or Nxx_ecu_typ_cfm=Nxx_ptcu) and (Nxx_ecu_typ_cfm&lt;&gt;Nxx_atcu)] OR [(Nxx_ecu_typ_cfm=Nxx_hevc) and (Nxx_ag_typ_cfm&lt;&gt;Nxx_ag_abst) and (Nxx_ecu_typ_cfm=Nxx_hevc or Nxx_spv_ecu_cfm=Nxx_spv_ecu_abst) and (Nxx_ecu_typ_cfm&lt;&gt;Nxx_atcu)]</t>
  </si>
  <si>
    <t>Vbx_hduty_obd</t>
  </si>
  <si>
    <t>[(Nxx_obd_typ_cfm=Nxx_obd_typ_pass) and (Nxx_ecu_typ_cfm&lt;&gt;Nxx_atcu)] OR [(Nxx_obd_typ_cfm&lt;&gt;Nxx_obd_typ_pass) and (Nxx_ecu_typ_cfm&lt;&gt;Nxx_atcu)]</t>
  </si>
  <si>
    <t>[(Nxx_nox2_sens_cfm&lt;&gt;Nxx_nox2_sens_abst) and (Nbx_ign_cmd_eng_cfm=False)]</t>
  </si>
  <si>
    <t>[(Nxx_wg_cmd_cfm=Nxx_wg_cmd_pres or Nxx_wg_cmd_cfm=Nxx_wg_cmd_abst_pres_cho) and (Nxx_tcr_typ_cfm=Nxx_wg_pres or Nxx_tcr_typ_cfm=Nxx_wg_abst_pres_cho) and (Nxx_ecu_typ_cfm=Nxx_ecm or Nxx_ecu_typ_cfm=Nxx_ptcu) and (Nbx_ign_cmd_eng_cfm=True)]</t>
  </si>
  <si>
    <t>[(Nxx_nox3_sens_cfm&lt;&gt;Nxx_nox3_sens_abst) and (Nbx_ign_cmd_eng_cfm=False)]</t>
  </si>
  <si>
    <t>[(Nxx_nox1_sens_cfm&lt;&gt;Nxx_nox1_sens_abst) and (Nbx_ign_cmd_eng_cfm=False)]</t>
  </si>
  <si>
    <t>[(Nxx_ex_vvt_cfm&lt;&gt;Nxx_ex_vvt_abst) and (Nxx_in_vvt_cfm=Nxx_in_vvtc or Nxx_in_vvt_cfm=Nxx_in_vvtc_abst_pres_cho) and (Nxx_ecu_typ_cfm=Nxx_ecm or Nxx_ecu_typ_cfm=Nxx_ptcu) and (Nbx_ign_cmd_eng_cfm=True)]</t>
  </si>
  <si>
    <t>[(Nxx_fco_heater_vlv_cfm&lt;&gt;Nxx_fco_heater_vlv_abst)]</t>
  </si>
  <si>
    <t>[(Nxx_sas_spv_vers_cfm=Nxx_sas_spv_vers_cvg) and (Nxx_sas_typ_cfm=Nxx_sas_itl or Nxx_sas_typ_cfm=Nxx_sas_itl_abst_cho or Nxx_sas_typ_cfm=Nxx_sas_ext_itl_abst_cho) and (Nxx_sas_typ_cfm&lt;&gt;Nxx_sas_sar) and (Nxx_sas_typ_cfm&lt;&gt;Nxx_sas_typ_abst) and (Nxx_ecu_typ_cfm=Nxx_hevc or Nxx_spv_ecu_cfm=Nxx_spv_ecu_abst) and (Nxx_ecu_typ_cfm&lt;&gt;Nxx_atcu)] OR [(Nxx_sas_spv_vers_cfm=Nxx_sas_spv_vers_ini_cvg_cho) and (Nxx_sas_typ_cfm=Nxx_sas_itl or Nxx_sas_typ_cfm=Nxx_sas_itl_abst_cho or Nxx_sas_typ_cfm=Nxx_sas_ext_itl_abst_cho) and (Nxx_sas_typ_cfm&lt;&gt;Nxx_sas_sar) and (Nxx_sas_typ_cfm&lt;&gt;Nxx_sas_typ_abst) and (Nxx_ecu_typ_cfm=Nxx_hevc or Nxx_spv_ecu_cfm=Nxx_spv_ecu_abst) and (Nxx_ecu_typ_cfm&lt;&gt;Nxx_atcu)]</t>
  </si>
  <si>
    <t>[(Nxx_hfp_pres_cfm&lt;&gt;Nxx_hfp_abst) and (Nxx_ecu_typ_cfm=Nxx_hevc or Nxx_spv_ecu_cfm=Nxx_spv_ecu_abst) and (Nxx_ecu_typ_cfm&lt;&gt;Nxx_atcu)] OR [(Nxx_hfp_pres_cfm=Nxx_hfp_abst) and (Nxx_ecu_typ_cfm=Nxx_hevc or Nxx_spv_ecu_cfm=Nxx_spv_ecu_abst) and (Nxx_ecu_typ_cfm&lt;&gt;Nxx_atcu)]</t>
  </si>
  <si>
    <t>[(Nxx_hfp_pres_cfm=Nxx_hfp_abst) and (Nxx_ecu_typ_cfm=Nxx_hevc or Nxx_spv_ecu_cfm=Nxx_spv_ecu_abst) and (Nxx_ecu_typ_cfm&lt;&gt;Nxx_atcu)] OR [(Nxx_hfp_pres_cfm&lt;&gt;Nxx_hfp_abst) and (Nxx_ecu_typ_cfm=Nxx_hevc or Nxx_spv_ecu_cfm=Nxx_spv_ecu_abst) and (Nxx_ecu_typ_cfm&lt;&gt;Nxx_atcu)]</t>
  </si>
  <si>
    <t>Vbx_hp_lp_tcr_cfm</t>
  </si>
  <si>
    <t>IN_ASI_TCI</t>
  </si>
  <si>
    <t>[(Nxx_alco_htg_cfm&lt;&gt;Nxx_alco_htg_abst) and (Nxx_ecu_typ_cfm=Nxx_ecm or Nxx_ecu_typ_cfm=Nxx_ptcu) and (Nbx_ign_cmd_eng_cfm=True)]</t>
  </si>
  <si>
    <t>[(Nxx_sas_spv_vers_cfm=Nxx_sas_spv_vers_ini) and (Nxx_sas_typ_cfm=Nxx_sas_itl or Nxx_sas_typ_cfm=Nxx_sas_itl_abst_cho or Nxx_sas_typ_cfm=Nxx_sas_ext_itl_abst_cho) and (Nxx_sas_typ_cfm&lt;&gt;Nxx_sas_sar) and (Nxx_sas_typ_cfm&lt;&gt;Nxx_sas_typ_abst) and (Nxx_ecu_typ_cfm=Nxx_hevc or Nxx_spv_ecu_cfm=Nxx_spv_ecu_abst) and (Nxx_ecu_typ_cfm&lt;&gt;Nxx_atcu)] OR [(Nxx_sas_spv_vers_cfm=Nxx_sas_spv_vers_ini_cvg_cho) and (Nxx_sas_typ_cfm=Nxx_sas_itl or Nxx_sas_typ_cfm=Nxx_sas_itl_abst_cho or Nxx_sas_typ_cfm=Nxx_sas_ext_itl_abst_cho) and (Nxx_sas_typ_cfm&lt;&gt;Nxx_sas_sar) and (Nxx_sas_typ_cfm&lt;&gt;Nxx_sas_typ_abst) and (Nxx_ecu_typ_cfm=Nxx_hevc or Nxx_spv_ecu_cfm=Nxx_spv_ecu_abst) and (Nxx_ecu_typ_cfm&lt;&gt;Nxx_atcu)]</t>
  </si>
  <si>
    <t>[(Nxx_spv_ecu_cfm=Nxx_spv_ecu_abst or Nxx_ecu_typ_cfm=Nxx_hevc) and (Nxx_ecu_typ_cfm&lt;&gt;Nxx_atcu) and (Nxx_hv_bcb_cfm=Nxx_hv_bcb_abst) and (Nxx_hev_cfm&lt;&gt;Nxx_hev_abst)] OR [(Nxx_ecu_typ_cfm=Nxx_hevc) and (Nxx_hv_bcb_cfm&lt;&gt;Nxx_hv_bcb_abst) and (Nxx_hev_cfm&lt;&gt;Nxx_hev_abst)]</t>
  </si>
  <si>
    <t>[(Nbx_rio_cfm=False) and (Nbx_ign_cmd_eng_cfm=False)] OR [(Nbx_rio_cfm=True) and (Nbx_ign_cmd_eng_cfm=False)]</t>
  </si>
  <si>
    <t>[(Nxx_hev_cfm&lt;&gt;Nxx_hev_abst) and (Nxx_ecu_typ_cfm=Nxx_hevc or Nxx_spv_ecu_cfm=Nxx_spv_ecu_abst) and (Nxx_ecu_typ_cfm&lt;&gt;Nxx_atcu)]</t>
  </si>
  <si>
    <t>[(Nxx_hv_tc_cfm&lt;&gt;Nxx_hv_tc_abst and Nxx_ecu_typ_cfm=Nxx_hevc) and (Nxx_hev_cfm&lt;&gt;Nxx_hev_abst)] OR [(Nxx_spv_ecu_cfm=Nxx_spv_ecu_abst and Nxx_ecu_typ_cfm&lt;&gt;Nxx_atcu) and (Nxx_hev_cfm&lt;&gt;Nxx_hev_abst)]</t>
  </si>
  <si>
    <t>[(Nxx_ecu_typ_cfm=Nxx_ecm or Nxx_ecu_typ_cfm=Nxx_ptcu)]</t>
  </si>
  <si>
    <t>[(Nbx_ign_cmd_eng_cfm=False) and (Nxx_ecu_typ_cfm=Nxx_ecm or Nxx_ecu_typ_cfm=Nxx_ptcu)]</t>
  </si>
  <si>
    <t>[(Nbx_ign_cmd_eng_cfm=True) and (Nxx_ecu_typ_cfm=Nxx_ecm or Nxx_ecu_typ_cfm=Nxx_ptcu)]</t>
  </si>
  <si>
    <t>[(Nxx_cyl_nr_cfm=Nxx_cyl_nr_3 or Nxx_cyl_nr_cfm=Nxx_cyl_nr_cho) and (Nxx_ecu_typ_cfm=Nxx_ecm or Nxx_ecu_typ_cfm=Nxx_ptcu) and (Nbx_ign_cmd_eng_cfm=True)]</t>
  </si>
  <si>
    <t>HV_MNG_SAS</t>
  </si>
  <si>
    <t>[(Nxx_emot_loc_cfm=Nxx_emot_loc_crk or Nxx_emot_2_loc_cfm=Nxx_emot_loc_crk) and (Nxx_spv_ecu_cfm=Nxx_spv_ecu_abst or Nxx_ecu_typ_cfm=Nxx_hevc) and (Nxx_ecu_typ_cfm&lt;&gt;Nxx_atcu) and (Nxx_hev_cfm&lt;&gt;Nxx_hev_abst)]</t>
  </si>
  <si>
    <t>[(Nxx_cyl_nr_cfm=Nxx_cyl_nr_3 or Nxx_cyl_nr_cfm=Nxx_cyl_nr_cho) and (Nxx_ecu_typ_cfm=Nxx_ecm or Nxx_ecu_typ_cfm=Nxx_ptcu) and (Nbx_ign_cmd_eng_cfm=True)] OR [(Nxx_cyl_nr_cfm=Nxx_cyl_nr_4) and (Nxx_ecu_typ_cfm=Nxx_ecm or Nxx_ecu_typ_cfm=Nxx_ptcu) and (Nbx_ign_cmd_eng_cfm=True)]</t>
  </si>
  <si>
    <t>[(Nxx_emot_loc_cfm=Nxx_emot_loc_crk or Nxx_emot_2_loc_cfm=Nxx_emot_loc_crk) and (Nxx_spv_ecu_cfm=Nxx_spv_ecu_abst or Nxx_ecu_typ_cfm=Nxx_hevc) and (Nxx_ecu_typ_cfm&lt;&gt;Nxx_atcu) and (Nxx_hev_cfm&lt;&gt;Nxx_hev_abst)] OR [(Nxx_hev_cfm=Nxx_hev_abst)] OR [(Nxx_emot_loc_cfm&lt;&gt;Nxx_emot_loc_crk and Nxx_emot_2_loc_cfm&lt;&gt;Nxx_emot_loc_crk) and (Nxx_spv_ecu_cfm=Nxx_spv_ecu_abst or Nxx_ecu_typ_cfm=Nxx_hevc) and (Nxx_ecu_typ_cfm&lt;&gt;Nxx_atcu) and (Nxx_hev_cfm&lt;&gt;Nxx_hev_abst)]</t>
  </si>
  <si>
    <t>[(Nxx_ecu_typ_cfm=Nxx_hevc) and (Nxx_ag_typ_cfm&lt;&gt;Nxx_ag_abst) and (Nxx_ecu_typ_cfm=Nxx_hevc or Nxx_spv_ecu_cfm=Nxx_spv_ecu_abst) and (Nxx_ecu_typ_cfm&lt;&gt;Nxx_atcu)] OR [(Nbx_ign_cmd_eng_cfm=True) and (Nxx_ecu_typ_cfm=Nxx_ecm or Nxx_ecu_typ_cfm=Nxx_ptcu) and (Nxx_ecu_typ_cfm&lt;&gt;Nxx_atcu)] OR [(Nbx_ign_cmd_eng_cfm=False) and (Nxx_ecu_typ_cfm=Nxx_ecm or Nxx_ecu_typ_cfm=Nxx_ptcu) and (Nxx_ecu_typ_cfm&lt;&gt;Nxx_atcu)]</t>
  </si>
  <si>
    <t>[(Nxx_hv_bcb_cfm=Nxx_hv_bcb_abst) and (Nxx_spv_ecu_cfm=Nxx_spv_ecu_abst or Nxx_ecu_typ_cfm=Nxx_hevc) and (Nxx_ecu_typ_cfm&lt;&gt;Nxx_atcu) and (Nxx_hev_cfm&lt;&gt;Nxx_hev_abst)] OR [(Nxx_hvb_cond_typ_cfm=Nxx_hvb_cond_typ_tco_ac) and (Nxx_spv_ecu_cfm=Nxx_spv_ecu_abst or Nxx_ecu_typ_cfm=Nxx_hevc) and (Nxx_ecu_typ_cfm&lt;&gt;Nxx_atcu) and (Nxx_hev_cfm&lt;&gt;Nxx_hev_abst)] OR [(Nxx_hvb_cond_typ_cfm=Nxx_hvb_cond_typ_ac) and (Nxx_spv_ecu_cfm=Nxx_spv_ecu_abst or Nxx_ecu_typ_cfm=Nxx_hevc) and (Nxx_ecu_typ_cfm&lt;&gt;Nxx_atcu) and (Nxx_hev_cfm&lt;&gt;Nxx_hev_abst)]</t>
  </si>
  <si>
    <t>[(Nxx_hvb_cond_typ_cfm=Nxx_hvb_cond_typ_tco_ac) and (Nxx_spv_ecu_cfm=Nxx_spv_ecu_abst or Nxx_ecu_typ_cfm=Nxx_hevc) and (Nxx_ecu_typ_cfm&lt;&gt;Nxx_atcu) and (Nxx_hev_cfm&lt;&gt;Nxx_hev_abst)] OR [(Nxx_hvb_cond_typ_cfm=Nxx_hvb_cond_typ_ac) and (Nxx_spv_ecu_cfm=Nxx_spv_ecu_abst or Nxx_ecu_typ_cfm=Nxx_hevc) and (Nxx_ecu_typ_cfm&lt;&gt;Nxx_atcu) and (Nxx_hev_cfm&lt;&gt;Nxx_hev_abst)] OR [(Nxx_hv_bcb_cfm=Nxx_hv_bcb_abst) and (Nxx_spv_ecu_cfm=Nxx_spv_ecu_abst or Nxx_ecu_typ_cfm=Nxx_hevc) and (Nxx_ecu_typ_cfm&lt;&gt;Nxx_atcu) and (Nxx_hev_cfm&lt;&gt;Nxx_hev_abst)]</t>
  </si>
  <si>
    <t>OU_VFO_CRO</t>
  </si>
  <si>
    <t>[(Nxx_sas_spv_vers_cfm=Nxx_sas_spv_vers_ini_cvg_cho) and (Nxx_sas_typ_cfm=Nxx_sas_itl or Nxx_sas_typ_cfm=Nxx_sas_itl_abst_cho or Nxx_sas_typ_cfm=Nxx_sas_ext_itl_abst_cho or Nxx_sas_typ_cfm=Nxx_sas_sar) and (Nxx_hev_cfm=Nxx_hev_abst_pres_cho or Nxx_hev_cfm=Nxx_hev_abst or Nxx_spv_ecu_cfm=Nxx_spv_ecu_pres) and (Nxx_ecu_typ_cfm&lt;&gt;Nxx_hevc)] OR [(Nxx_hev_cfm=Nxx_hev_pres) and (Nxx_spv_ecu_cfm=Nxx_spv_ecu_abst) and (Nxx_ecu_typ_cfm&lt;&gt;Nxx_hevc)] OR [(Nxx_sas_spv_vers_cfm=Nxx_sas_spv_vers_ini) and (Nxx_sas_typ_cfm=Nxx_sas_itl or Nxx_sas_typ_cfm=Nxx_sas_itl_abst_cho or Nxx_sas_typ_cfm=Nxx_sas_ext_itl_abst_cho or Nxx_sas_typ_cfm=Nxx_sas_sar) and (Nxx_hev_cfm=Nxx_hev_abst_pres_cho or Nxx_hev_cfm=Nxx_hev_abst or Nxx_spv_ecu_cfm=Nxx_spv_ecu_pres) and (Nxx_ecu_typ_cfm&lt;&gt;Nxx_hevc)]</t>
  </si>
  <si>
    <t>IN_VFI_CRI</t>
  </si>
  <si>
    <t>[(Nxx_in_vvt_cfm=Nxx_in_vvtc or Nxx_in_vvt_cfm=Nxx_in_vvtc_abst_pres_cho) and (Nbx_ign_cmd_eng_cfm=True)]</t>
  </si>
  <si>
    <t>[(Nxx_sas_spv_vers_cfm=Nxx_sas_spv_vers_cvg) and (Nxx_sas_typ_cfm=Nxx_sas_itl or Nxx_sas_typ_cfm=Nxx_sas_itl_abst_cho or Nxx_sas_typ_cfm=Nxx_sas_ext_itl_abst_cho) and (Nxx_sas_typ_cfm&lt;&gt;Nxx_sas_sar) and (Nxx_sas_typ_cfm&lt;&gt;Nxx_sas_typ_abst) and (Nxx_ecu_typ_cfm=Nxx_hevc or Nxx_spv_ecu_cfm=Nxx_spv_ecu_abst) and (Nxx_ecu_typ_cfm&lt;&gt;Nxx_atcu)] OR [(Nxx_sas_spv_vers_cfm=Nxx_sas_spv_vers_ini_cvg_cho) and (Nxx_sas_typ_cfm=Nxx_sas_itl or Nxx_sas_typ_cfm=Nxx_sas_itl_abst_cho or Nxx_sas_typ_cfm=Nxx_sas_ext_itl_abst_cho) and (Nxx_sas_typ_cfm&lt;&gt;Nxx_sas_sar) and (Nxx_sas_typ_cfm&lt;&gt;Nxx_sas_typ_abst) and (Nxx_ecu_typ_cfm=Nxx_hevc or Nxx_spv_ecu_cfm=Nxx_spv_ecu_abst) and (Nxx_ecu_typ_cfm&lt;&gt;Nxx_atcu)] OR [(Nxx_sas_spv_vers_cfm=Nxx_sas_spv_vers_ini) and (Nxx_sas_typ_cfm=Nxx_sas_itl or Nxx_sas_typ_cfm=Nxx_sas_itl_abst_cho or Nxx_sas_typ_cfm=Nxx_sas_ext_itl_abst_cho) and (Nxx_sas_typ_cfm&lt;&gt;Nxx_sas_sar) and (Nxx_sas_typ_cfm&lt;&gt;Nxx_sas_typ_abst) and (Nxx_ecu_typ_cfm=Nxx_hevc or Nxx_spv_ecu_cfm=Nxx_spv_ecu_abst) and (Nxx_ecu_typ_cfm&lt;&gt;Nxx_atcu)]</t>
  </si>
  <si>
    <t>[(Nxx_in_cam_sens_cfm=Nxx_in_cam_sens_pres) and (Nbx_ign_cmd_eng_cfm=True) and (Nxx_ecu_typ_cfm=Nxx_ecm or Nxx_ecu_typ_cfm=Nxx_ptcu) and (Nxx_ecu_typ_cfm&lt;&gt;Nxx_atcu)] OR [(Nbx_ign_cmd_eng_cfm=False) and (Nxx_ecu_typ_cfm=Nxx_ecm or Nxx_ecu_typ_cfm=Nxx_ptcu) and (Nxx_ecu_typ_cfm&lt;&gt;Nxx_atcu)] OR [(Nxx_in_cam_sens_cfm=Nxx_in_cam_sens_abst_pres_cho) and (Nxx_in_cam_sens_cfm&lt;&gt;Nxx_in_cam_sens_pres) and (Nbx_ign_cmd_eng_cfm=True) and (Nxx_ecu_typ_cfm=Nxx_ecm or Nxx_ecu_typ_cfm=Nxx_ptcu) and (Nxx_ecu_typ_cfm&lt;&gt;Nxx_atcu)] OR [(Nxx_in_cam_sens_cfm&lt;&gt;Nxx_in_cam_sens_abst_pres_cho) and (Nxx_in_cam_sens_cfm&lt;&gt;Nxx_in_cam_sens_pres) and (Nbx_ign_cmd_eng_cfm=True) and (Nxx_ecu_typ_cfm=Nxx_ecm or Nxx_ecu_typ_cfm=Nxx_ptcu) and (Nxx_ecu_typ_cfm&lt;&gt;Nxx_atcu)]</t>
  </si>
  <si>
    <t>[(Nxx_hv_lv_cfm=Nxx_hv) and (Nxx_spv_ecu_cfm=Nxx_spv_ecu_abst or Nxx_ecu_typ_cfm=Nxx_hevc) and (Nxx_ecu_typ_cfm&lt;&gt;Nxx_atcu) and (Nxx_hev_cfm&lt;&gt;Nxx_hev_abst)]</t>
  </si>
  <si>
    <t>[(Nxx_sas_spv_vers_cfm=Nxx_sas_spv_vers_ini_cvg_cho) and (Nxx_sas_typ_cfm=Nxx_sas_itl or Nxx_sas_typ_cfm=Nxx_sas_itl_abst_cho or Nxx_sas_typ_cfm=Nxx_sas_ext_itl_abst_cho) and (Nxx_sas_typ_cfm&lt;&gt;Nxx_sas_sar) and (Nxx_sas_typ_cfm&lt;&gt;Nxx_sas_typ_abst) and (Nxx_ecu_typ_cfm=Nxx_hevc or Nxx_spv_ecu_cfm=Nxx_spv_ecu_abst) and (Nxx_ecu_typ_cfm&lt;&gt;Nxx_atcu)] OR [(Nxx_sas_spv_vers_cfm=Nxx_sas_spv_vers_ini) and (Nxx_sas_typ_cfm=Nxx_sas_itl or Nxx_sas_typ_cfm=Nxx_sas_itl_abst_cho or Nxx_sas_typ_cfm=Nxx_sas_ext_itl_abst_cho) and (Nxx_sas_typ_cfm&lt;&gt;Nxx_sas_sar) and (Nxx_sas_typ_cfm&lt;&gt;Nxx_sas_typ_abst) and (Nxx_ecu_typ_cfm=Nxx_hevc or Nxx_spv_ecu_cfm=Nxx_spv_ecu_abst) and (Nxx_ecu_typ_cfm&lt;&gt;Nxx_atcu)]</t>
  </si>
  <si>
    <t>OU_ATO_DLO</t>
  </si>
  <si>
    <t>[(Nbx_ign_cmd_eng_cfm=True and Nbx_lbdw_pres_cfm=True)]</t>
  </si>
  <si>
    <t>IN_ATI_DLI</t>
  </si>
  <si>
    <t>[(Nbx_lbdw_pres_cfm=True) and (Nbx_ign_cmd_eng_cfm=True)]</t>
  </si>
  <si>
    <t>[(Nxx_hv_chg_led_typ_cfm&lt;&gt;Nxx_hv_chg_led_typ_wf) and (Nxx_hv_bcb_cfm&lt;&gt;Nxx_hv_bcb_abst and Nxx_ecu_typ_cfm=Nxx_hevc) and (Nxx_hev_cfm&lt;&gt;Nxx_hev_abst)]</t>
  </si>
  <si>
    <t>[(Nxx_emot_loc_cfm=Nxx_emot_loc_crk or Nxx_emot_2_loc_cfm=Nxx_emot_loc_crk) and (Nxx_spv_ecu_cfm=Nxx_spv_ecu_abst or Nxx_ecu_typ_cfm=Nxx_hevc) and (Nxx_ecu_typ_cfm&lt;&gt;Nxx_atcu) and (Nxx_hev_cfm&lt;&gt;Nxx_hev_abst)] OR [(Nxx_emot_loc_cfm&lt;&gt;Nxx_emot_loc_crk and Nxx_emot_2_loc_cfm&lt;&gt;Nxx_emot_loc_crk) and (Nxx_spv_ecu_cfm=Nxx_spv_ecu_abst or Nxx_ecu_typ_cfm=Nxx_hevc) and (Nxx_ecu_typ_cfm&lt;&gt;Nxx_atcu) and (Nxx_hev_cfm&lt;&gt;Nxx_hev_abst)] OR [(Nxx_hev_cfm=Nxx_hev_abst)]</t>
  </si>
  <si>
    <t>[(Nxx_hvb_cond_typ_cfm=Nxx_hvb_cond_typ_tco_ac or Nxx_hvb_cond_typ_cfm=Nxx_hvb_cond_typ_cho) and (Nxx_spv_ecu_cfm=Nxx_spv_ecu_abst or Nxx_ecu_typ_cfm=Nxx_hevc) and (Nxx_ecu_typ_cfm&lt;&gt;Nxx_atcu) and (Nxx_hev_cfm&lt;&gt;Nxx_hev_abst)] OR [(Nxx_hvb_cond_typ_cfm=Nxx_hvb_cond_typ_ac) and (Nxx_spv_ecu_cfm=Nxx_spv_ecu_abst or Nxx_ecu_typ_cfm=Nxx_hevc) and (Nxx_ecu_typ_cfm&lt;&gt;Nxx_atcu) and (Nxx_hev_cfm&lt;&gt;Nxx_hev_abst)]</t>
  </si>
  <si>
    <t>[(Nxx_hvb_cond_typ_cfm=Nxx_hvb_cond_typ_ac) and (Nxx_spv_ecu_cfm=Nxx_spv_ecu_abst or Nxx_ecu_typ_cfm=Nxx_hevc) and (Nxx_ecu_typ_cfm&lt;&gt;Nxx_atcu) and (Nxx_hev_cfm&lt;&gt;Nxx_hev_abst)] OR [(Nxx_hvb_cond_typ_cfm=Nxx_hvb_cond_typ_tco_ac or Nxx_hvb_cond_typ_cfm=Nxx_hvb_cond_typ_cho) and (Nxx_spv_ecu_cfm=Nxx_spv_ecu_abst or Nxx_ecu_typ_cfm=Nxx_hevc) and (Nxx_ecu_typ_cfm&lt;&gt;Nxx_atcu) and (Nxx_hev_cfm&lt;&gt;Nxx_hev_abst)]</t>
  </si>
  <si>
    <t>[(Nxx_hev_cfm=Nxx_hev_pres) and (Nxx_spv_ecu_cfm=Nxx_spv_ecu_abst) and (Nxx_ecu_typ_cfm&lt;&gt;Nxx_hevc)] OR [(Nxx_sas_spv_vers_cfm=Nxx_sas_spv_vers_ini) and (Nxx_sas_typ_cfm=Nxx_sas_itl or Nxx_sas_typ_cfm=Nxx_sas_itl_abst_cho or Nxx_sas_typ_cfm=Nxx_sas_ext_itl_abst_cho or Nxx_sas_typ_cfm=Nxx_sas_sar) and (Nxx_bsg_pres_cfm&lt;&gt;Nxx_bsg_pres) and (Nxx_hev_cfm=Nxx_hev_abst_pres_cho or Nxx_hev_cfm=Nxx_hev_abst or Nxx_spv_ecu_cfm=Nxx_spv_ecu_pres) and (Nxx_ecu_typ_cfm&lt;&gt;Nxx_hevc)] OR [(Nxx_bsg_pres_cfm=Nxx_bsg_pres) and (Nxx_hev_cfm=Nxx_hev_abst_pres_cho or Nxx_hev_cfm=Nxx_hev_abst or Nxx_spv_ecu_cfm=Nxx_spv_ecu_pres) and (Nxx_ecu_typ_cfm&lt;&gt;Nxx_hevc)] OR [(Nxx_sas_spv_vers_cfm=Nxx_sas_spv_vers_ini_cvg_cho) and (Nxx_sas_typ_cfm=Nxx_sas_itl or Nxx_sas_typ_cfm=Nxx_sas_itl_abst_cho or Nxx_sas_typ_cfm=Nxx_sas_ext_itl_abst_cho or Nxx_sas_typ_cfm=Nxx_sas_sar) and (Nxx_bsg_pres_cfm&lt;&gt;Nxx_bsg_pres) and (Nxx_hev_cfm=Nxx_hev_abst_pres_cho or Nxx_hev_cfm=Nxx_hev_abst or Nxx_spv_ecu_cfm=Nxx_spv_ecu_pres) and (Nxx_ecu_typ_cfm&lt;&gt;Nxx_hevc)]</t>
  </si>
  <si>
    <t>[(Nxx_in_vvt_cfm=Nxx_in_vvtc or Nxx_in_vvt_cfm=Nxx_in_vvtc_abst_pres_cho) and (Nxx_ecu_typ_cfm=Nxx_ecm or Nxx_ecu_typ_cfm=Nxx_ptcu) and (Nbx_ign_cmd_eng_cfm=True)]</t>
  </si>
  <si>
    <t>[(Nxx_in_cam_sens_cfm&lt;&gt;Nxx_in_cam_sens_abst_pres_cho) and (Nxx_in_cam_sens_cfm&lt;&gt;Nxx_in_cam_sens_pres) and (Nbx_ign_cmd_eng_cfm=True) and (Nxx_ecu_typ_cfm=Nxx_ecm or Nxx_ecu_typ_cfm=Nxx_ptcu) and (Nxx_ecu_typ_cfm&lt;&gt;Nxx_atcu)] OR [(Nxx_in_cam_sens_cfm=Nxx_in_cam_sens_pres) and (Nbx_ign_cmd_eng_cfm=True) and (Nxx_ecu_typ_cfm=Nxx_ecm or Nxx_ecu_typ_cfm=Nxx_ptcu) and (Nxx_ecu_typ_cfm&lt;&gt;Nxx_atcu)] OR [(Nxx_in_cam_sens_cfm=Nxx_in_cam_sens_abst_pres_cho) and (Nxx_in_cam_sens_cfm&lt;&gt;Nxx_in_cam_sens_pres) and (Nbx_ign_cmd_eng_cfm=True) and (Nxx_ecu_typ_cfm=Nxx_ecm or Nxx_ecu_typ_cfm=Nxx_ptcu) and (Nxx_ecu_typ_cfm&lt;&gt;Nxx_atcu)] OR [(Nbx_ign_cmd_eng_cfm=False) and (Nxx_ecu_typ_cfm=Nxx_ecm or Nxx_ecu_typ_cfm=Nxx_ptcu) and (Nxx_ecu_typ_cfm&lt;&gt;Nxx_atcu)]</t>
  </si>
  <si>
    <t>[(Nbx_cru_sl_vers_2_cfm=True) and (Nbx_cru_sl_pres_cfm=True) and (Nxx_ecu_typ_cfm=Nxx_hevc or Nxx_spv_ecu_cfm=Nxx_spv_ecu_abst) and (Nxx_ecu_typ_cfm&lt;&gt;Nxx_atcu)]</t>
  </si>
  <si>
    <t>[(Nxx_ecu_typ_cfm=Nxx_ecm or Nxx_ecu_typ_cfm=Nxx_ptcu and Nxx_spv_ecu_cfm=Nxx_spv_ecu_abst and Nbx_lin_ecm_vers_2_cfm=True)]</t>
  </si>
  <si>
    <t>[(Nxx_egr_typ_cfm=Nxx_hp_lp_egr or Nxx_egr_typ_cfm=Nxx_egr_cho) and (Nbx_ign_cmd_eng_cfm=False)]</t>
  </si>
  <si>
    <t>[(Nxx_lpg_cfm&lt;&gt;Nxx_lpg_abst) and (Nbx_ign_cmd_eng_cfm=True)]</t>
  </si>
  <si>
    <t>Vbx_lpg_cfm</t>
  </si>
  <si>
    <t>[(Nxx_alco_typ_cfm&lt;&gt;Nxx_alco_typ_abst) and (Nbx_ign_cmd_eng_cfm=True)] OR [(Nxx_alco_typ_cfm=Nxx_alco_typ_abst) and (Nbx_ign_cmd_eng_cfm=True)]</t>
  </si>
  <si>
    <t>[(Nxx_alco_typ_cfm=Nxx_alco_typ_abst) and (Nbx_ign_cmd_eng_cfm=True)] OR [(Nxx_alco_typ_cfm&lt;&gt;Nxx_alco_typ_abst) and (Nbx_ign_cmd_eng_cfm=True)]</t>
  </si>
  <si>
    <t>IN_CBI_FUI</t>
  </si>
  <si>
    <t>[(Nxx_lpg_cfm&lt;&gt;Nxx_lpg_abst) and (Nbx_ign_cmd_eng_cfm=True)] OR [(Nxx_lpg_cfm=Nxx_lpg_abst) and (Nbx_ign_cmd_eng_cfm=True)]</t>
  </si>
  <si>
    <t>[(Nxx_wf_neut_cnt_cfm&lt;&gt;Nxx_wf_neut_cnt_abst) and (Nxx_ecu_typ_cfm=Nxx_hevc or Nxx_spv_ecu_cfm=Nxx_spv_ecu_abst) and (Nxx_ecu_typ_cfm&lt;&gt;Nxx_atcu)]</t>
  </si>
  <si>
    <t>[(Nxx_mdf_bk_cfm&lt;&gt;Nxx_mdf_bk_abst) and (Nxx_spv_ecu_cfm=Nxx_spv_ecu_abst) and (Nxx_ecu_typ_cfm=Nxx_ecm or Nxx_ecu_typ_cfm=Nxx_ptcu)]</t>
  </si>
  <si>
    <t>[(Nxx_pwm_cfa_cfm=Nxx_pwm_cfa_abst) and (Nxx_ecu_typ_cfm=Nxx_hevc) and (Nxx_ecu_typ_cfm&lt;&gt;Nxx_ecm and Nxx_ecu_typ_cfm&lt;&gt;Nxx_ptcu)]</t>
  </si>
  <si>
    <t>[(Nbx_db_agk_cfm=True) and (Nxx_spv_ecu_cfm=Nxx_spv_ecu_abst) and (Nxx_ecu_typ_cfm=Nxx_ecm or Nxx_ecu_typ_cfm=Nxx_ptcu)] OR [(Nbx_db_agk_cfm=False) and (Nxx_spv_ecu_cfm=Nxx_spv_ecu_abst) and (Nxx_ecu_typ_cfm=Nxx_ecm or Nxx_ecu_typ_cfm=Nxx_ptcu)] OR [(Nxx_pwm_cfa_cfm=Nxx_pwm_cfa_abst) and (Nxx_ecu_typ_cfm=Nxx_hevc) and (Nxx_ecu_typ_cfm&lt;&gt;Nxx_ecm and Nxx_ecu_typ_cfm&lt;&gt;Nxx_ptcu)]</t>
  </si>
  <si>
    <t>[(Nxx_pwm_cfa_cfm=Nxx_pwm_cfa_abst) and (Nxx_ecu_typ_cfm=Nxx_hevc) and (Nxx_ecu_typ_cfm&lt;&gt;Nxx_ecm and Nxx_ecu_typ_cfm&lt;&gt;Nxx_ptcu)] OR [(Nbx_db_agk_cfm=True) and (Nxx_spv_ecu_cfm=Nxx_spv_ecu_abst) and (Nxx_ecu_typ_cfm=Nxx_ecm or Nxx_ecu_typ_cfm=Nxx_ptcu)] OR [(Nbx_db_agk_cfm=False) and (Nxx_spv_ecu_cfm=Nxx_spv_ecu_abst) and (Nxx_ecu_typ_cfm=Nxx_ecm or Nxx_ecu_typ_cfm=Nxx_ptcu)]</t>
  </si>
  <si>
    <t>[(Nxx_alco_typ_cfm=Nxx_alco_typ_abst or Nxx_ad_fuel_tk_cfm=Nxx_ad_fuel_tk_abst or Nbx_min_lvl_ad_fuel_tk_cfm=False) and (Nbx_ign_cmd_eng_cfm=True)] OR [(Nxx_alco_typ_cfm&lt;&gt;Nxx_alco_typ_abst and Nxx_ad_fuel_tk_cfm&lt;&gt;Nxx_ad_fuel_tk_abst and Nbx_min_lvl_ad_fuel_tk_cfm=True) and (Nbx_ign_cmd_eng_cfm=True)]</t>
  </si>
  <si>
    <t>OU_CBO_IGN</t>
  </si>
  <si>
    <t>Vbx_moni_tco_cfm</t>
  </si>
  <si>
    <t>CL_COO_DGN</t>
  </si>
  <si>
    <t>CM_PHA_TRA</t>
  </si>
  <si>
    <t>[(Nxx_lpg_cfm&lt;&gt;Nxx_lpg_abst) and (Nxx_ecu_typ_cfm=Nxx_ecm or Nxx_ecu_typ_cfm=Nxx_ptcu) and (Nbx_ign_cmd_eng_cfm=True)]</t>
  </si>
  <si>
    <t>CM_PEA_TRA</t>
  </si>
  <si>
    <t>[(Nxx_ecu_typ_cfm=Nxx_ecm and Nxx_spv_ecu_cfm=Nxx_spv_ecu_abst)]</t>
  </si>
  <si>
    <t>[(Nxx_lpg_cfm&lt;&gt;Nxx_lpg_abst) and (Nxx_ecu_typ_cfm=Nxx_ecm or Nxx_ecu_typ_cfm=Nxx_ptcu) and (Nbx_ign_cmd_eng_cfm=True)] OR [(Nxx_lpg_cfm=Nxx_lpg_abst) and (Nxx_ecu_typ_cfm=Nxx_ecm or Nxx_ecu_typ_cfm=Nxx_ptcu) and (Nbx_ign_cmd_eng_cfm=True)]</t>
  </si>
  <si>
    <t>IN_VFI_BMI</t>
  </si>
  <si>
    <t>[(Nxx_wf_sens_mvac_pump_cfm&lt;&gt;Nxx_wf_sens_mvac_pump_abst) and (Nxx_mvac_brk_ass_cfm&lt;&gt;Nxx_mvac_brk_ass_abst or Nxx_mvac_pump_cfm&lt;&gt;Nxx_mvac_pump_abst) and (Nxx_spv_ecu_cfm=Nxx_spv_ecu_abst) and (Nxx_ecu_typ_cfm=Nxx_ecm or Nxx_ecu_typ_cfm=Nxx_ptcu)]</t>
  </si>
  <si>
    <t>[(Nxx_wf_sens_mvac_pump_cfm&lt;&gt;Nxx_wf_sens_mvac_pump_abst) and (Nxx_mvac_brk_ass_cfm&lt;&gt;Nxx_mvac_brk_ass_abst or Nxx_mvac_pump_cfm&lt;&gt;Nxx_mvac_pump_abst) and (Nxx_spv_ecu_cfm=Nxx_spv_ecu_abst) and (Nxx_ecu_typ_cfm=Nxx_ecm or Nxx_ecu_typ_cfm=Nxx_ptcu)] OR [(Nxx_mvac_brk_ass_cfm=Nxx_mvac_brk_ass_abst and Nxx_mvac_pump_cfm=Nxx_mvac_pump_abst) and (Nxx_spv_ecu_cfm=Nxx_spv_ecu_abst) and (Nxx_ecu_typ_cfm=Nxx_ecm or Nxx_ecu_typ_cfm=Nxx_ptcu)] OR [(Nxx_wf_sens_mvac_pump_cfm=Nxx_wf_sens_mvac_pump_abst) and (Nxx_mvac_brk_ass_cfm&lt;&gt;Nxx_mvac_brk_ass_abst or Nxx_mvac_pump_cfm&lt;&gt;Nxx_mvac_pump_abst) and (Nxx_spv_ecu_cfm=Nxx_spv_ecu_abst) and (Nxx_ecu_typ_cfm=Nxx_ecm or Nxx_ecu_typ_cfm=Nxx_ptcu)]</t>
  </si>
  <si>
    <t>[(Nxx_mvac_pump_cfm&lt;&gt;Nxx_mvac_pump_abst) and (Nxx_ecu_typ_cfm=Nxx_ecm or Nxx_ecu_typ_cfm=Nxx_ptcu)]</t>
  </si>
  <si>
    <t>[(Nxx_mvac_pump_cfm&lt;&gt;Nxx_mvac_pump_abst) and (Nxx_mux_mvac_dp_cfm&lt;&gt;Nxx_mux_mvac_dp_abst or Nxx_wf_ana_mvac_dp_cfm&lt;&gt;Nxx_wf_ana_mvac_dp_abst) and (Nxx_mvac_brk_ass_cfm&lt;&gt;Nxx_mvac_brk_ass_abst or Nxx_mvac_pump_cfm&lt;&gt;Nxx_mvac_pump_abst) and (Nxx_spv_ecu_cfm=Nxx_spv_ecu_abst) and (Nxx_ecu_typ_cfm=Nxx_ecm or Nxx_ecu_typ_cfm=Nxx_ptcu)]</t>
  </si>
  <si>
    <t>[(Nbx_db_agk_cfm=True) and (Nxx_spv_ecu_cfm=Nxx_spv_ecu_abst) and (Nxx_ecu_typ_cfm=Nxx_ecm or Nxx_ecu_typ_cfm=Nxx_ptcu)] OR [(Nxx_pwm_cfa_cfm=Nxx_pwm_cfa_abst) and (Nxx_ecu_typ_cfm=Nxx_hevc) and (Nxx_ecu_typ_cfm&lt;&gt;Nxx_ecm and Nxx_ecu_typ_cfm&lt;&gt;Nxx_ptcu)] OR [(Nbx_db_agk_cfm=False) and (Nxx_spv_ecu_cfm=Nxx_spv_ecu_abst) and (Nxx_ecu_typ_cfm=Nxx_ecm or Nxx_ecu_typ_cfm=Nxx_ptcu)]</t>
  </si>
  <si>
    <t>[(Nxx_spv_ecu_cfm=Nxx_spv_ecu_abst) and (Nxx_ecu_typ_cfm=Nxx_ecm or Nxx_ecu_typ_cfm=Nxx_ptcu)] OR [(Nxx_spv_ecu_cfm&lt;&gt;Nxx_spv_ecu_abst) and (Nxx_ecu_typ_cfm=Nxx_ecm or Nxx_ecu_typ_cfm=Nxx_ptcu)] OR [(Nxx_ecu_typ_cfm=Nxx_hevc)]</t>
  </si>
  <si>
    <t>[(Nbx_db_agk_cfm=False) and (Nxx_spv_ecu_cfm=Nxx_spv_ecu_abst) and (Nxx_ecu_typ_cfm=Nxx_ecm or Nxx_ecu_typ_cfm=Nxx_ptcu)] OR [(Nxx_pwm_cfa_cfm=Nxx_pwm_cfa_abst) and (Nxx_ecu_typ_cfm=Nxx_hevc) and (Nxx_ecu_typ_cfm&lt;&gt;Nxx_ecm and Nxx_ecu_typ_cfm&lt;&gt;Nxx_ptcu)] OR [(Nbx_db_agk_cfm=True) and (Nxx_spv_ecu_cfm=Nxx_spv_ecu_abst) and (Nxx_ecu_typ_cfm=Nxx_ecm or Nxx_ecu_typ_cfm=Nxx_ptcu)]</t>
  </si>
  <si>
    <t>[(Nxx_nox2_sens_cfm=Nxx_nox2_sens_abst) and (Nbx_ign_cmd_eng_cfm=False)] OR [(Nxx_nox2_sens_cfm&lt;&gt;Nxx_nox2_sens_abst) and (Nbx_ign_cmd_eng_cfm=False)]</t>
  </si>
  <si>
    <t>[(Nxx_scr_dis_typ_cfm=Nxx_scr_dis_pass) and (Nxx_nox_egt_cfm=Nxx_nox_egt_scr or Nxx_nox_egt_cfm=Nxx_nox_egt_scr_abst_cho or Nxx_nox_egt_cfm=Nxx_nox_egt_nt_scr or Nxx_nox_egt_cfm=Nxx_nox_egt_nt_scr_abst_cho) and (Nbx_ign_cmd_eng_cfm=False)] OR [(Nxx_scr_dis_typ_cfm=Nxx_scr_dis_hduty) and (Nxx_nox_egt_cfm=Nxx_nox_egt_scr or Nxx_nox_egt_cfm=Nxx_nox_egt_scr_abst_cho or Nxx_nox_egt_cfm=Nxx_nox_egt_nt_scr or Nxx_nox_egt_cfm=Nxx_nox_egt_nt_scr_abst_cho) and (Nbx_ign_cmd_eng_cfm=False)] OR [(Nxx_scr_dis_typ_cfm=Nxx_scr_dis_typ_cho) and (Nxx_nox_egt_cfm=Nxx_nox_egt_scr or Nxx_nox_egt_cfm=Nxx_nox_egt_scr_abst_cho or Nxx_nox_egt_cfm=Nxx_nox_egt_nt_scr or Nxx_nox_egt_cfm=Nxx_nox_egt_nt_scr_abst_cho) and (Nbx_ign_cmd_eng_cfm=False)]</t>
  </si>
  <si>
    <t>[(Nxx_alco_typ_cfm=Nxx_alco_typ_abst or Nxx_ad_fuel_tk_cfm=Nxx_ad_fuel_tk_abst or Nbx_min_lvl_ad_fuel_tk_cfm=False) and (Nxx_ecu_typ_cfm=Nxx_ecm or Nxx_ecu_typ_cfm=Nxx_ptcu) and (Nbx_ign_cmd_eng_cfm=True)] OR [(Nxx_alco_typ_cfm&lt;&gt;Nxx_alco_typ_abst and Nxx_ad_fuel_tk_cfm&lt;&gt;Nxx_ad_fuel_tk_abst and Nbx_min_lvl_ad_fuel_tk_cfm=True) and (Nxx_ecu_typ_cfm=Nxx_ecm or Nxx_ecu_typ_cfm=Nxx_ptcu) and (Nbx_ign_cmd_eng_cfm=True)]</t>
  </si>
  <si>
    <t>[(Nxx_nox1_sens_cfm=Nxx_nox1_sens_abst) and (Nbx_ign_cmd_eng_cfm=False)] OR [(Nxx_nox1_sens_cfm&lt;&gt;Nxx_nox1_sens_abst) and (Nbx_ign_cmd_eng_cfm=False)]</t>
  </si>
  <si>
    <t>[(Nxx_ag_typ_cfm=Nxx_ag_lbx) and (Nxx_ecu_typ_cfm=Nxx_hevc)]</t>
  </si>
  <si>
    <t>Vbx_owe_ini_0</t>
  </si>
  <si>
    <t>CL_LUB_WEA</t>
  </si>
  <si>
    <t>[(Nxx_owe_cfm=Nxx_owe_pres or Nxx_owe_cfm=Nxx_owe_abst_pres_cho)]</t>
  </si>
  <si>
    <t>Vbx_owe_oil_drn_req</t>
  </si>
  <si>
    <t>OU_CLO_LUO</t>
  </si>
  <si>
    <t>[(Nxx_owe_cfm&lt;&gt;Nxx_owe_abst)]</t>
  </si>
  <si>
    <t>IN_CLI_LUI</t>
  </si>
  <si>
    <t>[(Nxx_mvac_brk_ass_cfm=Nxx_mvac_brk_ass_abst and Nxx_mvac_pump_cfm=Nxx_mvac_pump_abst) and (Nxx_spv_ecu_cfm=Nxx_spv_ecu_abst) and (Nxx_ecu_typ_cfm=Nxx_ecm or Nxx_ecu_typ_cfm=Nxx_ptcu)] OR [(Nxx_wf_sens_mvac_pump_cfm=Nxx_wf_sens_mvac_pump_abst) and (Nxx_mvac_brk_ass_cfm&lt;&gt;Nxx_mvac_brk_ass_abst or Nxx_mvac_pump_cfm&lt;&gt;Nxx_mvac_pump_abst) and (Nxx_spv_ecu_cfm=Nxx_spv_ecu_abst) and (Nxx_ecu_typ_cfm=Nxx_ecm or Nxx_ecu_typ_cfm=Nxx_ptcu)] OR [(Nxx_wf_sens_mvac_pump_cfm&lt;&gt;Nxx_wf_sens_mvac_pump_abst) and (Nxx_mvac_brk_ass_cfm&lt;&gt;Nxx_mvac_brk_ass_abst or Nxx_mvac_pump_cfm&lt;&gt;Nxx_mvac_pump_abst) and (Nxx_spv_ecu_cfm=Nxx_spv_ecu_abst) and (Nxx_ecu_typ_cfm=Nxx_ecm or Nxx_ecu_typ_cfm=Nxx_ptcu)]</t>
  </si>
  <si>
    <t>OU_ATO_EFI</t>
  </si>
  <si>
    <t>[(Nxx_efi_pump_pres_cfm=Nxx_efi_pump_abst) and (Nxx_efi_inj_pres_cfm&lt;&gt;Nxx_efi_inj_abst) and (Nbx_ign_cmd_eng_cfm=False)] OR [(Nxx_efi_pump_pres_cfm&lt;&gt;Nxx_efi_pump_abst) and (Nxx_efi_inj_pres_cfm&lt;&gt;Nxx_efi_inj_abst) and (Nbx_ign_cmd_eng_cfm=False)]</t>
  </si>
  <si>
    <t>[(Nxx_spv_ecu_cfm&lt;&gt;Nxx_spv_ecu_abst) and (Nxx_ecu_typ_cfm=Nxx_ecm or Nxx_ecu_typ_cfm=Nxx_ptcu)] OR [(Nxx_spv_ecu_cfm=Nxx_spv_ecu_abst) and (Nxx_ecu_typ_cfm=Nxx_ecm or Nxx_ecu_typ_cfm=Nxx_ptcu)] OR [(Nxx_ecu_typ_cfm=Nxx_hevc)]</t>
  </si>
  <si>
    <t>[(Nxx_efi_sldv_pres_cfm&lt;&gt;Nxx_efi_sldv_abst) and (Nxx_efi_inj_pres_cfm&lt;&gt;Nxx_efi_inj_abst) and (Nbx_ign_cmd_eng_cfm=False)] OR [(Nxx_efi_sldv_pres_cfm=Nxx_efi_sldv_abst) and (Nxx_efi_inj_pres_cfm&lt;&gt;Nxx_efi_inj_abst) and (Nbx_ign_cmd_eng_cfm=False)]</t>
  </si>
  <si>
    <t>[(Nxx_nox2_sens_cfm&lt;&gt;Nxx_nox2_sens_abst) and (Nbx_ign_cmd_eng_cfm=False)] OR [(Nxx_nox2_sens_cfm=Nxx_nox2_sens_abst) and (Nbx_ign_cmd_eng_cfm=False)]</t>
  </si>
  <si>
    <t>AT_PFT_MDL</t>
  </si>
  <si>
    <t>Vbx_pid_01h_vld</t>
  </si>
  <si>
    <t>[(Nxx_fm_typ_cfm=Nxx_dem or Nxx_fm_typ_cfm=Nxx_dem_wrap) and (Nbx_el_pwt_cfm=False) and (Nxx_obd_typ_cfm=Nxx_obd_typ_pass) and (Nxx_ecu_typ_cfm&lt;&gt;Nxx_atcu)]</t>
  </si>
  <si>
    <t>[(Nbx_obd_serv_vers_2_cfm=True) and (Nbx_el_pwt_cfm=False) and (Nxx_fm_typ_cfm=Nxx_no_dem) and (Nxx_obd_typ_cfm=Nxx_obd_typ_pass) and (Nxx_ecu_typ_cfm&lt;&gt;Nxx_atcu)] OR [(Nxx_obd_typ_cfm&lt;&gt;Nxx_obd_typ_pass) and (Nxx_ecu_typ_cfm&lt;&gt;Nxx_atcu)]</t>
  </si>
  <si>
    <t>Vbx_pid_02h_vld</t>
  </si>
  <si>
    <t>[(Nbx_obd_serv_vers_2_cfm=True) and (Nbx_ign_cmd_eng_cfm=False) and (Nbx_el_pwt_cfm=False) and (Nxx_fm_typ_cfm=Nxx_no_dem) and (Nxx_obd_typ_cfm=Nxx_obd_typ_pass) and (Nxx_ecu_typ_cfm&lt;&gt;Nxx_atcu)] OR [(Nbx_obd_serv_vers_2_cfm=True) and (Nbx_ign_cmd_eng_cfm=True) and (Nbx_el_pwt_cfm=False) and (Nxx_fm_typ_cfm=Nxx_no_dem) and (Nxx_obd_typ_cfm=Nxx_obd_typ_pass) and (Nxx_ecu_typ_cfm&lt;&gt;Nxx_atcu)] OR [(Nxx_obd_typ_cfm&lt;&gt;Nxx_obd_typ_pass) and (Nxx_ecu_typ_cfm&lt;&gt;Nxx_atcu)]</t>
  </si>
  <si>
    <t>Vbx_pid_03h_a_vld</t>
  </si>
  <si>
    <t>Vbx_pid_04h_vld</t>
  </si>
  <si>
    <t>[(Nxx_ecu_typ_cfm&lt;&gt;Nxx_ptcu) and (Nxx_ecu_typ_cfm&lt;&gt;Nxx_ecm) and (Nbx_el_pwt_cfm=False) and (Nxx_obd_typ_cfm=Nxx_obd_typ_pass) and (Nxx_ecu_typ_cfm&lt;&gt;Nxx_atcu)]</t>
  </si>
  <si>
    <t>Vbx_pid_05h_vld</t>
  </si>
  <si>
    <t>IN_CLI_COI</t>
  </si>
  <si>
    <t>[(Nbx_db_agk_cfm=False) and (Nxx_ecu_typ_cfm=Nxx_ecm or Nxx_ecu_typ_cfm=Nxx_ptcu)]</t>
  </si>
  <si>
    <t>Vbx_pid_06h_vld</t>
  </si>
  <si>
    <t>CB_RIC_CTL</t>
  </si>
  <si>
    <t>Vbx_pid_07h_vld</t>
  </si>
  <si>
    <t>Vbx_pid_0ah_vld</t>
  </si>
  <si>
    <t>IN_CBI_RPI</t>
  </si>
  <si>
    <t>[(Nbx_gdi_cfm=False) and (Nbx_ign_cmd_eng_cfm=True)] OR [(Nbx_gdi_cfm=True) and (Nbx_ign_cmd_eng_cfm=True)]</t>
  </si>
  <si>
    <t>Vbx_pid_0bh_vld</t>
  </si>
  <si>
    <t>[(Nbx_ign_cmd_eng_cfm=False) and (Nxx_ecu_typ_cfm=Nxx_ecm or Nxx_ecu_typ_cfm=Nxx_ptcu)] OR [(Nxx_ecu_typ_cfm=Nxx_ecm or Nxx_ecu_typ_cfm=Nxx_ptcu) and (Nbx_ign_cmd_eng_cfm=True)]</t>
  </si>
  <si>
    <t>Vbx_pid_0ch_vld</t>
  </si>
  <si>
    <t>Vbx_pid_0dh_vld</t>
  </si>
  <si>
    <t>Vbx_pid_0eh_vld</t>
  </si>
  <si>
    <t>CB_IGN_SPT</t>
  </si>
  <si>
    <t>Vbx_pid_0fh_vld</t>
  </si>
  <si>
    <t>Vbx_pid_10h_vld</t>
  </si>
  <si>
    <t>[(Nbx_db_agk_cfm=False) and (Nbx_mafs_pres_cfm=True) and (Nbx_ign_cmd_eng_cfm=False)] OR [(Nbx_mafs_pres_cfm=False) and (Nbx_ign_cmd_eng_cfm=False)]</t>
  </si>
  <si>
    <t>Vbx_pid_11h_vld</t>
  </si>
  <si>
    <t>[(Nxx_efi_pump_pres_cfm&lt;&gt;Nxx_efi_pump_abst) and (Nxx_efi_inj_pres_cfm&lt;&gt;Nxx_efi_inj_abst) and (Nbx_ign_cmd_eng_cfm=False)] OR [(Nxx_efi_pump_pres_cfm=Nxx_efi_pump_abst) and (Nxx_efi_inj_pres_cfm&lt;&gt;Nxx_efi_inj_abst) and (Nbx_ign_cmd_eng_cfm=False)]</t>
  </si>
  <si>
    <t>IN_ASI_ITI</t>
  </si>
  <si>
    <t>[(Nxx_thr_cfm=Nxx_thr_mot or Nxx_thr_cfm=Nxx_thr_tq_mot or Nxx_thr_cfm=Nxx_thr_tq_dc_mot_cho) and (Nbx_ign_cmd_eng_cfm=True)] OR [(Nbx_ign_cmd_eng_cfm=False)]</t>
  </si>
  <si>
    <t>Vbx_pid_13h_vld</t>
  </si>
  <si>
    <t>IN_CBI_UEG</t>
  </si>
  <si>
    <t>Vbx_pid_14h_vld</t>
  </si>
  <si>
    <t>Vbx_pid_15h_vld</t>
  </si>
  <si>
    <t>IN_ATI_DOS</t>
  </si>
  <si>
    <t>[(Nxx_nt_lbdw_cfm=Nxx_nt_lbdw_bin or Nxx_nt_lbdw_cfm=Nxx_nt_lbdw_bin_prop_cho) and (Nbx_ign_cmd_eng_cfm=False)] OR [(Nxx_nt_lbdw_cfm&lt;&gt;Nxx_nt_lbdw_bin and Nxx_nt_lbdw_cfm&lt;&gt;Nxx_nt_lbdw_bin_prop_cho) and (Nbx_ign_cmd_eng_cfm=False)]</t>
  </si>
  <si>
    <t>Vbx_pid_1ch_vld</t>
  </si>
  <si>
    <t>[(Nbx_ign_cmd_eng_cfm=True and Nxx_pft_pres_cfm&lt;&gt;Nxx_pft_abst)]</t>
  </si>
  <si>
    <t>Vbx_pid_1eh_vld</t>
  </si>
  <si>
    <t>[(Nxx_ecu_typ_cfm=Nxx_hevc) and (Nxx_ecu_typ_cfm&lt;&gt;Nxx_atcu)] OR [(Nxx_acs_acel_is_req_cfm=Nxx_acs_acel_is_req_abst) and (Nxx_ecu_typ_cfm=Nxx_ecm or Nxx_ecu_typ_cfm=Nxx_ptcu) and (Nxx_ecu_typ_cfm&lt;&gt;Nxx_atcu)] OR [(Nxx_acs_acel_is_req_cfm=Nxx_mux_acs_acel_is_req) and (Nxx_acs_acel_is_req_cfm&lt;&gt;Nxx_acs_acel_is_req_abst) and (Nxx_ecu_typ_cfm=Nxx_ecm or Nxx_ecu_typ_cfm=Nxx_ptcu) and (Nxx_ecu_typ_cfm&lt;&gt;Nxx_atcu)] OR [(Nxx_acs_acel_is_req_cfm=Nxx_wf_acs_acel_is_req or Nxx_acs_acel_is_req_cfm=Nxx_mux_wf_acs_acel_is_req_cho) and (Nxx_acs_acel_is_req_cfm&lt;&gt;Nxx_mux_acs_acel_is_req) and (Nxx_acs_acel_is_req_cfm&lt;&gt;Nxx_acs_acel_is_req_abst) and (Nxx_ecu_typ_cfm=Nxx_ecm or Nxx_ecu_typ_cfm=Nxx_ptcu) and (Nxx_ecu_typ_cfm&lt;&gt;Nxx_atcu)]</t>
  </si>
  <si>
    <t>Vbx_pid_1fh_vld</t>
  </si>
  <si>
    <t>IN_VFI_TMI</t>
  </si>
  <si>
    <t>Vbx_pid_21h_vld</t>
  </si>
  <si>
    <t>Vbx_pid_22h_vld</t>
  </si>
  <si>
    <t>[(Nbx_gdi_cfm=True) and (Nbx_ign_cmd_eng_cfm=True)] OR [(Nbx_gdi_cfm=False) and (Nbx_ign_cmd_eng_cfm=True)]</t>
  </si>
  <si>
    <t>Vbx_pid_23h_vld</t>
  </si>
  <si>
    <t>BI_CBI_RPI</t>
  </si>
  <si>
    <t>Vbx_pid_24h_vld</t>
  </si>
  <si>
    <t>[(Nxx_ecu_org_hyb_cfm=Nxx_ecu_org_hyb_pres) and (Nxx_ecu_typ_cfm&lt;&gt;Nxx_ptcu) and (Nxx_ecu_typ_cfm&lt;&gt;Nxx_ecm) and (Nbx_el_pwt_cfm=False) and (Nxx_obd_typ_cfm=Nxx_obd_typ_pass) and (Nxx_ecu_typ_cfm&lt;&gt;Nxx_atcu)]</t>
  </si>
  <si>
    <t>Vbx_pid_25h_vld</t>
  </si>
  <si>
    <t>[(Nxx_nt_lbdw_cfm=Nxx_nt_lbdw_prop or Nxx_nt_lbdw_cfm=Nxx_nt_lbdw_bin_prop_cho) and (Nbx_ign_cmd_eng_cfm=False)] OR [(Nxx_nt_lbdw_cfm&lt;&gt;Nxx_nt_lbdw_prop and Nxx_nt_lbdw_cfm&lt;&gt;Nxx_nt_lbdw_bin_prop_cho) and (Nbx_ign_cmd_eng_cfm=False)]</t>
  </si>
  <si>
    <t>Vbx_pid_2ch_vld</t>
  </si>
  <si>
    <t>Vbx_pid_2dh_vld</t>
  </si>
  <si>
    <t>[(Nbx_gdi_cfm=True) and (Nxx_ecu_typ_cfm=Nxx_ecm or Nxx_ecu_typ_cfm=Nxx_ptcu) and (Nbx_ign_cmd_eng_cfm=True)] OR [(Nbx_gdi_cfm=False) and (Nxx_ecu_typ_cfm=Nxx_ecm or Nxx_ecu_typ_cfm=Nxx_ptcu) and (Nbx_ign_cmd_eng_cfm=True)]</t>
  </si>
  <si>
    <t>Vbx_pid_2eh_vld</t>
  </si>
  <si>
    <t>Vbx_pid_2fh_vld</t>
  </si>
  <si>
    <t>[(Nbx_ign_cmd_eng_cfm=False)] OR [(Nbx_ign_cmd_eng_cfm=True)]</t>
  </si>
  <si>
    <t>Vbx_pid_30h_vld</t>
  </si>
  <si>
    <t>[(Nxx_fm_typ_cfm=Nxx_dem or Nxx_fm_typ_cfm=Nxx_dem_wrap) and (Nxx_ecu_typ_cfm=Nxx_ecm or Nxx_ecu_typ_cfm=Nxx_ptcu) and (Nbx_el_pwt_cfm=False) and (Nxx_obd_typ_cfm=Nxx_obd_typ_pass) and (Nxx_ecu_typ_cfm&lt;&gt;Nxx_atcu)]</t>
  </si>
  <si>
    <t>Vbx_pid_31h_vld</t>
  </si>
  <si>
    <t>Vbx_pid_33h_vld</t>
  </si>
  <si>
    <t>[(Nbx_db_agk_cfm=False) and (Nbx_ign_cmd_eng_cfm=False) and (Nxx_ecu_typ_cfm=Nxx_ecm or Nxx_ecu_typ_cfm=Nxx_ptcu)] OR [(Nxx_ecu_typ_cfm=Nxx_ecm or Nxx_ecu_typ_cfm=Nxx_ptcu) and (Nbx_ign_cmd_eng_cfm=True)]</t>
  </si>
  <si>
    <t>Vbx_pid_34h_vld</t>
  </si>
  <si>
    <t>[(Nbx_mafs_pres_cfm=False) and (Nbx_ign_cmd_eng_cfm=False)] OR [(Nbx_db_agk_cfm=False) and (Nbx_mafs_pres_cfm=True) and (Nbx_ign_cmd_eng_cfm=False)]</t>
  </si>
  <si>
    <t>Vbx_pid_3ch_vld</t>
  </si>
  <si>
    <t>[(Nbx_db_agk_cfm=False) and (Nbx_tbo1_sens_pres_cfm=True) and (Nbx_tbo1_info_pres_cfm=True) and (Nbx_pft_pres_cfm=True) and (Nbx_ign_cmd_eng_cfm=False)] OR [(Nbx_tbo1_sens_pres_cfm=False) and (Nbx_tbo1_info_pres_cfm=True) and (Nbx_pft_pres_cfm=True) and (Nbx_ign_cmd_eng_cfm=False)]</t>
  </si>
  <si>
    <t>[(Nxx_thr_cfm=Nxx_thr_mot or Nxx_thr_cfm=Nxx_thr_tq_mot or Nxx_thr_cfm=Nxx_thr_tq_dc_mot_cho) and (Nxx_ecu_typ_cfm=Nxx_ecm or Nxx_ecu_typ_cfm=Nxx_ptcu) and (Nbx_ign_cmd_eng_cfm=True)] OR [(Nbx_ign_cmd_eng_cfm=False)]</t>
  </si>
  <si>
    <t>Vbx_pid_3eh_vld</t>
  </si>
  <si>
    <t>IN_ATI_TUF</t>
  </si>
  <si>
    <t>[(Nbx_db_agk_cfm=False) and (Nbx_pft_pres_cfm=True and Nbx_pft_utp_sens_pres_cfm=True) and (Nbx_ign_cmd_eng_cfm=False)]</t>
  </si>
  <si>
    <t>Vbx_pid_41h_vld</t>
  </si>
  <si>
    <t>Vbx_pid_42h_vld</t>
  </si>
  <si>
    <t>[(Nxx_ecu_typ_cfm&lt;&gt;Nxx_atcu)]</t>
  </si>
  <si>
    <t>Vbx_pid_43h_vld</t>
  </si>
  <si>
    <t>IN_ASI_MDL</t>
  </si>
  <si>
    <t>[(Nxx_acs_acel_is_req_cfm=Nxx_acs_acel_is_req_abst) and (Nxx_ecu_typ_cfm=Nxx_ecm or Nxx_ecu_typ_cfm=Nxx_ptcu) and (Nxx_ecu_typ_cfm&lt;&gt;Nxx_atcu)] OR [(Nxx_ecu_typ_cfm=Nxx_hevc) and (Nxx_ecu_typ_cfm&lt;&gt;Nxx_atcu)] OR [(Nxx_acs_acel_is_req_cfm=Nxx_mux_acs_acel_is_req) and (Nxx_acs_acel_is_req_cfm&lt;&gt;Nxx_acs_acel_is_req_abst) and (Nxx_ecu_typ_cfm=Nxx_ecm or Nxx_ecu_typ_cfm=Nxx_ptcu) and (Nxx_ecu_typ_cfm&lt;&gt;Nxx_atcu)] OR [(Nxx_acs_acel_is_req_cfm=Nxx_wf_acs_acel_is_req or Nxx_acs_acel_is_req_cfm=Nxx_mux_wf_acs_acel_is_req_cho) and (Nxx_acs_acel_is_req_cfm&lt;&gt;Nxx_mux_acs_acel_is_req) and (Nxx_acs_acel_is_req_cfm&lt;&gt;Nxx_acs_acel_is_req_abst) and (Nxx_ecu_typ_cfm=Nxx_ecm or Nxx_ecu_typ_cfm=Nxx_ptcu) and (Nxx_ecu_typ_cfm&lt;&gt;Nxx_atcu)]</t>
  </si>
  <si>
    <t>Vbx_pid_44h_vld</t>
  </si>
  <si>
    <t>Vbx_pid_45h_vld</t>
  </si>
  <si>
    <t>[(Nbx_ign_cmd_eng_cfm=True)] OR [(Nbx_ign_cmd_eng_cfm=False)]</t>
  </si>
  <si>
    <t>Vbx_pid_46h_vld</t>
  </si>
  <si>
    <t>Vbx_pid_47h_vld</t>
  </si>
  <si>
    <t>[(Nxx_thr_cfm=Nxx_thr_mot or Nxx_thr_cfm=Nxx_thr_tq_mot or Nxx_thr_cfm=Nxx_thr_tq_dc_mot_cho) and (Nbx_ign_cmd_eng_cfm=True)]</t>
  </si>
  <si>
    <t>Vbx_pid_49h_vld</t>
  </si>
  <si>
    <t>[(Nbx_gdi_cfm=False) and (Nxx_ecu_typ_cfm=Nxx_ecm or Nxx_ecu_typ_cfm=Nxx_ptcu) and (Nbx_ign_cmd_eng_cfm=True)] OR [(Nbx_gdi_cfm=True) and (Nxx_ecu_typ_cfm=Nxx_ecm or Nxx_ecu_typ_cfm=Nxx_ptcu) and (Nbx_ign_cmd_eng_cfm=True)]</t>
  </si>
  <si>
    <t>Vbx_pid_4ah_vld</t>
  </si>
  <si>
    <t>Vbx_pid_4ch_vld</t>
  </si>
  <si>
    <t>AS_MAF_CTL</t>
  </si>
  <si>
    <t>Vbx_pid_4eh_vld</t>
  </si>
  <si>
    <t>Vbx_pid_51h_vld</t>
  </si>
  <si>
    <t>Vbx_pid_52h_vld</t>
  </si>
  <si>
    <t>[(Nxx_lpg_cfm&lt;&gt;Nxx_lpg_pres) and (Nxx_alco_typ_cfm&lt;&gt;Nxx_alco_typ_abst) and (Nbx_ign_cmd_eng_cfm=True)] OR [(Nxx_lpg_cfm=Nxx_lpg_pres) and (Nxx_alco_typ_cfm&lt;&gt;Nxx_alco_typ_abst) and (Nbx_ign_cmd_eng_cfm=True)] OR [(Nxx_alco_typ_cfm=Nxx_alco_typ_abst) and (Nbx_ign_cmd_eng_cfm=True)]</t>
  </si>
  <si>
    <t>Vbx_pid_53h_vld</t>
  </si>
  <si>
    <t>[(Nxx_eva_cfm&lt;&gt;Nxx_eva_abst) and (Nbx_ign_cmd_eng_cfm=True)] OR [(Nxx_eva_cfm=Nxx_eva_abst) and (Nbx_ign_cmd_eng_cfm=True)]</t>
  </si>
  <si>
    <t>Vbx_pid_54h_vld</t>
  </si>
  <si>
    <t>[(Nxx_eva_cfm&lt;&gt;Nxx_eva_abst) and (Nbx_ign_cmd_eng_cfm=True)]</t>
  </si>
  <si>
    <t>[(Nbx_ign_cmd_eng_cfm=True) and (Nxx_ecu_typ_cfm=Nxx_ecm or Nxx_ecu_typ_cfm=Nxx_ptcu)] OR [(Nbx_ign_cmd_eng_cfm=False) and (Nxx_ecu_typ_cfm=Nxx_ecm or Nxx_ecu_typ_cfm=Nxx_ptcu)]</t>
  </si>
  <si>
    <t>Vbx_pid_55h_vld</t>
  </si>
  <si>
    <t>Vbx_pid_56h_vld</t>
  </si>
  <si>
    <t>Vbx_pid_59h_vld</t>
  </si>
  <si>
    <t>CB_RAP_CTL</t>
  </si>
  <si>
    <t>Vbx_pid_5bh_vld</t>
  </si>
  <si>
    <t>Vbx_pid_5ch_vld</t>
  </si>
  <si>
    <t>Vbx_pid_5dh_vld</t>
  </si>
  <si>
    <t>Vbx_pid_5eh_vld</t>
  </si>
  <si>
    <t>[(Nbx_db_agk_cfm=False) and (Nbx_tbo1_sens_pres_cfm=True) and (Nbx_tbo1_info_pres_cfm=True) and (Nbx_pft_pres_cfm=True) and (Nbx_ign_cmd_eng_cfm=False)] OR [(Nbx_tbo1_sens_pres_cfm=False) and (Nbx_tbo1_info_pres_cfm=True) and (Nbx_pft_pres_cfm=True) and (Nbx_ign_cmd_eng_cfm=False)] OR [(Nbx_ign_cmd_eng_cfm=True and Nbx_lbdw_pres_cfm=True)]</t>
  </si>
  <si>
    <t>Vbx_pid_61h_vld</t>
  </si>
  <si>
    <t>Vbx_pid_62h_vld</t>
  </si>
  <si>
    <t>Vbx_pid_63h_vld</t>
  </si>
  <si>
    <t>TQ_LIM_MXT</t>
  </si>
  <si>
    <t>Vbx_pid_64h_vld</t>
  </si>
  <si>
    <t>Vbx_pid_65h_vld</t>
  </si>
  <si>
    <t>Vbx_pid_67h_vld</t>
  </si>
  <si>
    <t>Vbx_pid_68h_vld</t>
  </si>
  <si>
    <t>Vbx_pid_69h_vld</t>
  </si>
  <si>
    <t>[(Nxx_ecu_typ_cfm=Nxx_ecm or Nxx_ecu_typ_cfm=Nxx_ptcu) and (Nbx_ign_cmd_eng_cfm=True)] OR [(Nbx_ign_cmd_eng_cfm=False)]</t>
  </si>
  <si>
    <t>Vbx_pid_6ah_vld</t>
  </si>
  <si>
    <t>Vbx_pid_6bh_vld</t>
  </si>
  <si>
    <t>[(Nbx_db_agk_cfm=False) and (Nxx_hp_egr_cool_dtp_sens_cfm&lt;&gt;Nxx_hp_egr_cool_dtp_sens_abst) and (Nbx_ign_cmd_eng_cfm=False)]</t>
  </si>
  <si>
    <t>[(Nxx_thr_cfm=Nxx_thr_mot or Nxx_thr_cfm=Nxx_thr_tq_mot or Nxx_thr_cfm=Nxx_thr_tq_dc_mot_cho) and (Nxx_ecu_typ_cfm=Nxx_ecm or Nxx_ecu_typ_cfm=Nxx_ptcu) and (Nbx_ign_cmd_eng_cfm=True)]</t>
  </si>
  <si>
    <t>Vbx_pid_6ch_vld</t>
  </si>
  <si>
    <t>Vbx_pid_6dh_vld</t>
  </si>
  <si>
    <t>Vbx_pid_6eh_vld</t>
  </si>
  <si>
    <t>Vbx_pid_6fh_vld</t>
  </si>
  <si>
    <t>Vbx_pid_70h_vld</t>
  </si>
  <si>
    <t>AS_BST_SPT</t>
  </si>
  <si>
    <t>[(Nxx_eva_cfm=Nxx_eva_abst) and (Nxx_ecu_typ_cfm=Nxx_ecm or Nxx_ecu_typ_cfm=Nxx_ptcu) and (Nbx_ign_cmd_eng_cfm=True)] OR [(Nxx_eva_cfm&lt;&gt;Nxx_eva_abst) and (Nxx_ecu_typ_cfm=Nxx_ecm or Nxx_ecu_typ_cfm=Nxx_ptcu) and (Nbx_ign_cmd_eng_cfm=True)]</t>
  </si>
  <si>
    <t>Vbx_pid_71h_vld</t>
  </si>
  <si>
    <t>[(Nxx_hpt_byp_pos_sens_cfm=Nxx_hpt_byp_pos_sens_pres or Nxx_lpt_act_elec_cfm&lt;&gt;Nxx_lpt_act_elec_abst) and (Nbx_ign_cmd_eng_cfm=False)]</t>
  </si>
  <si>
    <t>[(Nxx_eva_cfm&lt;&gt;Nxx_eva_abst) and (Nxx_ecu_typ_cfm=Nxx_ecm or Nxx_ecu_typ_cfm=Nxx_ptcu) and (Nbx_ign_cmd_eng_cfm=True)]</t>
  </si>
  <si>
    <t>Vbx_pid_72h_vld</t>
  </si>
  <si>
    <t>Vbx_pid_73h_vld</t>
  </si>
  <si>
    <t>IN_ASI_PBT</t>
  </si>
  <si>
    <t>Vbx_pid_74h_vld</t>
  </si>
  <si>
    <t>[(Nxx_vnt_spd_sens_cfm&lt;&gt;Nxx_vnt_spd_sens_abst) and (Nbx_ign_cmd_eng_cfm=False)]</t>
  </si>
  <si>
    <t>Vbx_pid_75h_vld</t>
  </si>
  <si>
    <t>[(Nxx_lp_egr_cool_dtp_sens_cfm&lt;&gt;Nxx_lp_egr_cool_dtp_sens_abst) and (Nxx_egr_typ_cfm&lt;&gt;Nxx_hp_egr) and (Nbx_ign_cmd_eng_cfm=False) and (Nxx_ecu_typ_cfm=Nxx_ecm or Nxx_ecu_typ_cfm=Nxx_ptcu)]</t>
  </si>
  <si>
    <t>Vbx_pid_76h_vld</t>
  </si>
  <si>
    <t>[(Nxx_hp_lp_tcr_cfm&lt;&gt;Nxx_lp_tcr or Nxx_mdl_tcr_lp_cfm&lt;&gt;Nxx_mdl_tcr_lp_abst) and (Nbx_ign_cmd_eng_cfm=False)]</t>
  </si>
  <si>
    <t>CB_FFW_TSP</t>
  </si>
  <si>
    <t>[(Nbx_gdi_cfm=True) and (Nxx_ecu_typ_cfm=Nxx_ecm or Nxx_ecu_typ_cfm=Nxx_ptcu) and (Nbx_ign_cmd_eng_cfm=True)]</t>
  </si>
  <si>
    <t>Vbx_pid_77h_vld</t>
  </si>
  <si>
    <t>OU_CBO_INJ</t>
  </si>
  <si>
    <t>[(Nbx_gdi_cfm=False) and (Nxx_ecu_typ_cfm=Nxx_ecm or Nxx_ecu_typ_cfm=Nxx_ptcu) and (Nbx_ign_cmd_eng_cfm=True)]</t>
  </si>
  <si>
    <t>Vbx_pid_78h_vld</t>
  </si>
  <si>
    <t>IN_CBI_TBT</t>
  </si>
  <si>
    <t>[(Nbx_tbt_sens_pres_cfm=True) and (Nbx_ign_cmd_eng_cfm=False)]</t>
  </si>
  <si>
    <t>Vbx_pid_7ah_vld</t>
  </si>
  <si>
    <t>Vbx_pid_7ch_vld</t>
  </si>
  <si>
    <t>Vbx_pid_83h_vld</t>
  </si>
  <si>
    <t>[(Nxx_scr_dis_typ_cfm=Nxx_scr_dis_typ_cho) and (Nxx_nox_egt_cfm=Nxx_nox_egt_scr or Nxx_nox_egt_cfm=Nxx_nox_egt_scr_abst_cho or Nxx_nox_egt_cfm=Nxx_nox_egt_nt_scr or Nxx_nox_egt_cfm=Nxx_nox_egt_nt_scr_abst_cho) and (Nbx_ign_cmd_eng_cfm=False)] OR [(Nxx_scr_dis_typ_cfm=Nxx_scr_dis_pass) and (Nxx_nox_egt_cfm=Nxx_nox_egt_scr or Nxx_nox_egt_cfm=Nxx_nox_egt_scr_abst_cho or Nxx_nox_egt_cfm=Nxx_nox_egt_nt_scr or Nxx_nox_egt_cfm=Nxx_nox_egt_nt_scr_abst_cho) and (Nbx_ign_cmd_eng_cfm=False)] OR [(Nxx_nox_egt_cfm&lt;&gt;Nxx_nox_egt_scr and Nxx_nox_egt_cfm&lt;&gt;Nxx_nox_egt_scr_abst_cho and Nxx_nox_egt_cfm&lt;&gt;Nxx_nox_egt_nt_scr and Nxx_nox_egt_cfm&lt;&gt;Nxx_nox_egt_nt_scr_abst_cho) and (Nbx_ign_cmd_eng_cfm=False)]</t>
  </si>
  <si>
    <t>Vbx_pid_85h_vld</t>
  </si>
  <si>
    <t>Vbx_pid_87h_vld</t>
  </si>
  <si>
    <t>[(Nbx_db_agk_cfm=False) and (Nxx_map_sens_cfm&lt;&gt;Nxx_map_sens_abst) and (Nbx_ign_cmd_eng_cfm=False) and (Nxx_ecu_typ_cfm=Nxx_ecm or Nxx_ecu_typ_cfm=Nxx_ptcu)] OR [(Nxx_ecu_typ_cfm=Nxx_ecm or Nxx_ecu_typ_cfm=Nxx_ptcu) and (Nbx_ign_cmd_eng_cfm=True)]</t>
  </si>
  <si>
    <t>Vbx_pid_88h_vld</t>
  </si>
  <si>
    <t>Vbx_pid_8bh_vld</t>
  </si>
  <si>
    <t>AT_NXT_DGN</t>
  </si>
  <si>
    <t>Vbx_pid_8ch_vld</t>
  </si>
  <si>
    <t>Vbx_pid_8eh_vld</t>
  </si>
  <si>
    <t>TQ_LIM_LOS</t>
  </si>
  <si>
    <t>Vbx_pid_8fh_vld</t>
  </si>
  <si>
    <t>[(Nxx_soot_sens_cfm&lt;&gt;Nxx_soot_sens_abst) and (Nbx_ign_cmd_eng_cfm=False)] OR [(Nxx_soot_sens_cfm=Nxx_soot_sens_abst) and (Nbx_ign_cmd_eng_cfm=False)]</t>
  </si>
  <si>
    <t>Vbx_pid_90h_vld</t>
  </si>
  <si>
    <t>Vbx_pid_91h_vld</t>
  </si>
  <si>
    <t>Vbx_pid_93h_vld</t>
  </si>
  <si>
    <t>Vbx_pid_94h_vld</t>
  </si>
  <si>
    <t>[(Nxx_scr_dis_typ_cfm=Nxx_scr_dis_hduty) and (Nxx_nox_egt_cfm=Nxx_nox_egt_scr or Nxx_nox_egt_cfm=Nxx_nox_egt_scr_abst_cho or Nxx_nox_egt_cfm=Nxx_nox_egt_nt_scr or Nxx_nox_egt_cfm=Nxx_nox_egt_nt_scr_abst_cho) and (Nbx_ign_cmd_eng_cfm=False)] OR [(Nxx_scr_dis_typ_cfm=Nxx_scr_dis_typ_cho) and (Nxx_nox_egt_cfm=Nxx_nox_egt_scr or Nxx_nox_egt_cfm=Nxx_nox_egt_scr_abst_cho or Nxx_nox_egt_cfm=Nxx_nox_egt_nt_scr or Nxx_nox_egt_cfm=Nxx_nox_egt_nt_scr_abst_cho) and (Nbx_ign_cmd_eng_cfm=False)] OR [(Nxx_scr_dis_typ_cfm=Nxx_scr_dis_pass) and (Nxx_nox_egt_cfm=Nxx_nox_egt_scr or Nxx_nox_egt_cfm=Nxx_nox_egt_scr_abst_cho or Nxx_nox_egt_cfm=Nxx_nox_egt_nt_scr or Nxx_nox_egt_cfm=Nxx_nox_egt_nt_scr_abst_cho) and (Nbx_ign_cmd_eng_cfm=False)] OR [(Nxx_nox_egt_cfm&lt;&gt;Nxx_nox_egt_scr and Nxx_nox_egt_cfm&lt;&gt;Nxx_nox_egt_scr_abst_cho and Nxx_nox_egt_cfm&lt;&gt;Nxx_nox_egt_nt_scr and Nxx_nox_egt_cfm&lt;&gt;Nxx_nox_egt_nt_scr_abst_cho) and (Nbx_ign_cmd_eng_cfm=False)]</t>
  </si>
  <si>
    <t>Vbx_pid_98h_vld</t>
  </si>
  <si>
    <t>[(Nxx_nox_egt_cfm&lt;&gt;Nxx_nox_egt_scr and Nxx_nox_egt_cfm&lt;&gt;Nxx_nox_egt_scr_abst_cho and Nxx_nox_egt_cfm&lt;&gt;Nxx_nox_egt_nt_scr and Nxx_nox_egt_cfm&lt;&gt;Nxx_nox_egt_nt_scr_abst_cho) and (Nbx_ign_cmd_eng_cfm=False)] OR [(Nxx_nox_egt_cfm=Nxx_nox_egt_scr or Nxx_nox_egt_cfm=Nxx_nox_egt_scr_abst_cho or Nxx_nox_egt_cfm=Nxx_nox_egt_nt_scr or Nxx_nox_egt_cfm=Nxx_nox_egt_nt_scr_abst_cho) and (Nbx_ign_cmd_eng_cfm=False)]</t>
  </si>
  <si>
    <t>Vbx_pid_9ah_vld</t>
  </si>
  <si>
    <t>Vbx_pid_9bh_vld</t>
  </si>
  <si>
    <t>[(Nxx_nox_egt_cfm&lt;&gt;Nxx_nox_egt_scr and Nxx_nox_egt_cfm&lt;&gt;Nxx_nox_egt_scr_abst_cho and Nxx_nox_egt_cfm&lt;&gt;Nxx_nox_egt_nt_scr and Nxx_nox_egt_cfm&lt;&gt;Nxx_nox_egt_nt_scr_abst_cho) and (Nbx_ign_cmd_eng_cfm=False)] OR [(Nxx_scr_dis_typ_cfm=Nxx_scr_dis_typ_cho) and (Nxx_nox_egt_cfm=Nxx_nox_egt_scr or Nxx_nox_egt_cfm=Nxx_nox_egt_scr_abst_cho or Nxx_nox_egt_cfm=Nxx_nox_egt_nt_scr or Nxx_nox_egt_cfm=Nxx_nox_egt_nt_scr_abst_cho) and (Nbx_ign_cmd_eng_cfm=False)] OR [(Nxx_scr_dis_typ_cfm=Nxx_scr_dis_pass) and (Nxx_nox_egt_cfm=Nxx_nox_egt_scr or Nxx_nox_egt_cfm=Nxx_nox_egt_scr_abst_cho or Nxx_nox_egt_cfm=Nxx_nox_egt_nt_scr or Nxx_nox_egt_cfm=Nxx_nox_egt_nt_scr_abst_cho) and (Nbx_ign_cmd_eng_cfm=False)]</t>
  </si>
  <si>
    <t>Vbx_pid_9dh_vld</t>
  </si>
  <si>
    <t>Vbx_pid_9eh_vld</t>
  </si>
  <si>
    <t>[(Nxx_so2up_cfm&lt;&gt;Nxx_so2up_ego) and (Nbx_ign_cmd_eng_cfm=True)]</t>
  </si>
  <si>
    <t>IN_ATI_EAF</t>
  </si>
  <si>
    <t>[(Nbx_pft_pres_cfm=True) and (Nbx_ign_cmd_eng_cfm=False)] OR [(Nbx_pft_pres_cfm=False) and (Nbx_ign_cmd_eng_cfm=False)]</t>
  </si>
  <si>
    <t>Vbx_pid_a1h_vld</t>
  </si>
  <si>
    <t>[(Nxx_scr_dis_typ_cfm=Nxx_scr_dis_typ_cho) and (Nxx_nox_egt_cfm=Nxx_nox_egt_scr or Nxx_nox_egt_cfm=Nxx_nox_egt_scr_abst_cho or Nxx_nox_egt_cfm=Nxx_nox_egt_nt_scr or Nxx_nox_egt_cfm=Nxx_nox_egt_nt_scr_abst_cho) and (Nbx_ign_cmd_eng_cfm=False)] OR [(Nxx_nox_egt_cfm&lt;&gt;Nxx_nox_egt_scr and Nxx_nox_egt_cfm&lt;&gt;Nxx_nox_egt_scr_abst_cho and Nxx_nox_egt_cfm&lt;&gt;Nxx_nox_egt_nt_scr and Nxx_nox_egt_cfm&lt;&gt;Nxx_nox_egt_nt_scr_abst_cho) and (Nbx_ign_cmd_eng_cfm=False)] OR [(Nxx_scr_dis_typ_cfm=Nxx_scr_dis_pass) and (Nxx_nox_egt_cfm=Nxx_nox_egt_scr or Nxx_nox_egt_cfm=Nxx_nox_egt_scr_abst_cho or Nxx_nox_egt_cfm=Nxx_nox_egt_nt_scr or Nxx_nox_egt_cfm=Nxx_nox_egt_nt_scr_abst_cho) and (Nbx_ign_cmd_eng_cfm=False)]</t>
  </si>
  <si>
    <t>Vbx_pid_a2h_vld</t>
  </si>
  <si>
    <t>Vbx_pid_a5h_vld</t>
  </si>
  <si>
    <t>[(Nxx_scr_dis_typ_cfm=Nxx_scr_dis_pass) and (Nxx_nox_egt_cfm=Nxx_nox_egt_scr or Nxx_nox_egt_cfm=Nxx_nox_egt_scr_abst_cho or Nxx_nox_egt_cfm=Nxx_nox_egt_nt_scr or Nxx_nox_egt_cfm=Nxx_nox_egt_nt_scr_abst_cho) and (Nbx_ign_cmd_eng_cfm=False)] OR [(Nxx_scr_dis_typ_cfm=Nxx_scr_dis_typ_cho) and (Nxx_nox_egt_cfm=Nxx_nox_egt_scr or Nxx_nox_egt_cfm=Nxx_nox_egt_scr_abst_cho or Nxx_nox_egt_cfm=Nxx_nox_egt_nt_scr or Nxx_nox_egt_cfm=Nxx_nox_egt_nt_scr_abst_cho) and (Nbx_ign_cmd_eng_cfm=False)] OR [(Nxx_nox_egt_cfm&lt;&gt;Nxx_nox_egt_scr and Nxx_nox_egt_cfm&lt;&gt;Nxx_nox_egt_scr_abst_cho and Nxx_nox_egt_cfm&lt;&gt;Nxx_nox_egt_nt_scr and Nxx_nox_egt_cfm&lt;&gt;Nxx_nox_egt_nt_scr_abst_cho) and (Nbx_ign_cmd_eng_cfm=False)]</t>
  </si>
  <si>
    <t>[(Nxx_soot_sens_cfm&lt;&gt;Nxx_soot_sens_abst) and (Nbx_ign_cmd_eng_cfm=False)]</t>
  </si>
  <si>
    <t>[(Nxx_lp_egr_cool_dtp_sens_cfm&lt;&gt;Nxx_lp_egr_cool_dtp_sens_abst) and (Nxx_egr_typ_cfm&lt;&gt;Nxx_hp_egr) and (Nbx_ign_cmd_eng_cfm=False) and (Nxx_ecu_typ_cfm=Nxx_ecm or Nxx_ecu_typ_cfm=Nxx_ptcu)] OR [(Nxx_ecu_typ_cfm=Nxx_ecm or Nxx_ecu_typ_cfm=Nxx_ptcu) and (Nbx_ign_cmd_eng_cfm=True)]</t>
  </si>
  <si>
    <t>[(Nxx_hv_lv_cfm=Nxx_hv and Nxx_hev_cfm&lt;&gt;Nxx_hev_abst) and (Nxx_ecu_typ_cfm=Nxx_hevc or Nxx_spv_ecu_cfm=Nxx_spv_ecu_abst) and (Nxx_ecu_typ_cfm&lt;&gt;Nxx_atcu)] OR [(Nbx_db_agk_cfm=False) and (Nxx_hv_lv_cfm=Nxx_lv or Nxx_hev_cfm=Nxx_hev_abst) and (Nxx_ecu_typ_cfm=Nxx_hevc or Nxx_spv_ecu_cfm=Nxx_spv_ecu_abst) and (Nxx_ecu_typ_cfm&lt;&gt;Nxx_atcu)]</t>
  </si>
  <si>
    <t>[(Nxx_ecu_typ_cfm=Nxx_hevc) and (Nxx_ecu_typ_cfm&lt;&gt;Nxx_atcu)] OR [(Nxx_ecu_typ_cfm=Nxx_ecm or Nxx_ecu_typ_cfm=Nxx_ptcu) and (Nxx_ecu_typ_cfm&lt;&gt;Nxx_atcu)]</t>
  </si>
  <si>
    <t>[(Nxx_oil_heat_cfm&lt;&gt;Nxx_oil_heat_abst)]</t>
  </si>
  <si>
    <t>[(Nxx_hvb_cond_typ_cfm=Nxx_hvb_cond_typ_ac) and (Nxx_hv_tc_cfm&lt;&gt;Nxx_hv_tc_abst and Nxx_ecu_typ_cfm=Nxx_hevc) and (Nxx_hev_cfm&lt;&gt;Nxx_hev_abst)]</t>
  </si>
  <si>
    <t>[(Nxx_scr_dis_typ_cfm=Nxx_scr_dis_pass) and (Nxx_nox_egt_cfm=Nxx_nox_egt_scr or Nxx_nox_egt_cfm=Nxx_nox_egt_scr_abst_cho or Nxx_nox_egt_cfm=Nxx_nox_egt_nt_scr or Nxx_nox_egt_cfm=Nxx_nox_egt_nt_scr_abst_cho) and (Nbx_ign_cmd_eng_cfm=False)] OR [(Nxx_nox_egt_cfm&lt;&gt;Nxx_nox_egt_scr and Nxx_nox_egt_cfm&lt;&gt;Nxx_nox_egt_scr_abst_cho and Nxx_nox_egt_cfm&lt;&gt;Nxx_nox_egt_nt_scr and Nxx_nox_egt_cfm&lt;&gt;Nxx_nox_egt_nt_scr_abst_cho) and (Nbx_ign_cmd_eng_cfm=False)] OR [(Nxx_scr_dis_typ_cfm=Nxx_scr_dis_typ_cho) and (Nxx_nox_egt_cfm=Nxx_nox_egt_scr or Nxx_nox_egt_cfm=Nxx_nox_egt_scr_abst_cho or Nxx_nox_egt_cfm=Nxx_nox_egt_nt_scr or Nxx_nox_egt_cfm=Nxx_nox_egt_nt_scr_abst_cho) and (Nbx_ign_cmd_eng_cfm=False)]</t>
  </si>
  <si>
    <t>IN_VFI_STI</t>
  </si>
  <si>
    <t>[(Nxx_pwst_prs_cfm=Nxx_pwst_prs_abst)] OR [(Nxx_pwst_prs_cfm&lt;&gt;Nxx_pwst_prs_abst)]</t>
  </si>
  <si>
    <t>BI_PCI_DLS</t>
  </si>
  <si>
    <t>[(Nxx_h_bgin_clu_cnt_cfm&lt;&gt;Nxx_h_bgin_clu_cnt_abst)]</t>
  </si>
  <si>
    <t>[(Nxx_hv_rly_cmd_cfm=Nxx_hv_rly_cmd_wire) and (Nxx_spv_ecu_cfm=Nxx_spv_ecu_abst or Nxx_ecu_typ_cfm=Nxx_hevc) and (Nxx_ecu_typ_cfm&lt;&gt;Nxx_atcu) and (Nxx_hev_cfm&lt;&gt;Nxx_hev_abst)] OR [(Nxx_hv_rly_cmd_cfm&lt;&gt;Nxx_hv_rly_cmd_wire) and (Nxx_spv_ecu_cfm=Nxx_spv_ecu_abst or Nxx_ecu_typ_cfm=Nxx_hevc) and (Nxx_ecu_typ_cfm&lt;&gt;Nxx_atcu) and (Nxx_hev_cfm&lt;&gt;Nxx_hev_abst)]</t>
  </si>
  <si>
    <t>DG_MOD_MNG</t>
  </si>
  <si>
    <t>[(Nxx_ecu_typ_cfm=Nxx_hevc) and (Nxx_spv_ecu_cfm&lt;&gt;Nxx_spv_ecu_abst) and (Nxx_ecu_typ_cfm&lt;&gt;Nxx_atcu)] OR [(Nxx_spv_ecu_cfm=Nxx_spv_ecu_abst) and (Nxx_ecu_typ_cfm&lt;&gt;Nxx_atcu)]</t>
  </si>
  <si>
    <t>[(Nxx_scr_dis_typ_cfm=Nxx_scr_dis_hduty) and (Nxx_nox_egt_cfm=Nxx_nox_egt_scr or Nxx_nox_egt_cfm=Nxx_nox_egt_scr_abst_cho or Nxx_nox_egt_cfm=Nxx_nox_egt_nt_scr or Nxx_nox_egt_cfm=Nxx_nox_egt_nt_scr_abst_cho) and (Nbx_ign_cmd_eng_cfm=False)] OR [(Nxx_nox_egt_cfm&lt;&gt;Nxx_nox_egt_scr and Nxx_nox_egt_cfm&lt;&gt;Nxx_nox_egt_scr_abst_cho and Nxx_nox_egt_cfm&lt;&gt;Nxx_nox_egt_nt_scr and Nxx_nox_egt_cfm&lt;&gt;Nxx_nox_egt_nt_scr_abst_cho) and (Nbx_ign_cmd_eng_cfm=False)] OR [(Nxx_scr_dis_typ_cfm=Nxx_scr_dis_pass) and (Nxx_nox_egt_cfm=Nxx_nox_egt_scr or Nxx_nox_egt_cfm=Nxx_nox_egt_scr_abst_cho or Nxx_nox_egt_cfm=Nxx_nox_egt_nt_scr or Nxx_nox_egt_cfm=Nxx_nox_egt_nt_scr_abst_cho) and (Nbx_ign_cmd_eng_cfm=False)] OR [(Nxx_scr_dis_typ_cfm=Nxx_scr_dis_typ_cho) and (Nxx_nox_egt_cfm=Nxx_nox_egt_scr or Nxx_nox_egt_cfm=Nxx_nox_egt_scr_abst_cho or Nxx_nox_egt_cfm=Nxx_nox_egt_nt_scr or Nxx_nox_egt_cfm=Nxx_nox_egt_nt_scr_abst_cho) and (Nbx_ign_cmd_eng_cfm=False)]</t>
  </si>
  <si>
    <t>[(Nxx_sail_is_itl_cfm&lt;&gt;Nxx_sail_is_itl_abst) and (Nxx_ecu_typ_cfm=Nxx_ecm or Nxx_ecu_typ_cfm=Nxx_ptcu) and (Nxx_ecu_typ_cfm&lt;&gt;Nxx_atcu)]</t>
  </si>
  <si>
    <t>[(Nxx_nox_egt_cfm=Nxx_nox_egt_scr or Nxx_nox_egt_cfm=Nxx_nox_egt_scr_abst_cho or Nxx_nox_egt_cfm=Nxx_nox_egt_nt_scr or Nxx_nox_egt_cfm=Nxx_nox_egt_nt_scr_abst_cho) and (Nbx_ign_cmd_eng_cfm=False)] OR [(Nxx_nox_egt_cfm&lt;&gt;Nxx_nox_egt_scr and Nxx_nox_egt_cfm&lt;&gt;Nxx_nox_egt_scr_abst_cho and Nxx_nox_egt_cfm&lt;&gt;Nxx_nox_egt_nt_scr and Nxx_nox_egt_cfm&lt;&gt;Nxx_nox_egt_nt_scr_abst_cho) and (Nbx_ign_cmd_eng_cfm=False)]</t>
  </si>
  <si>
    <t>IN_PCI_ISS</t>
  </si>
  <si>
    <t>[(Nxx_sail_is_itl_cfm&lt;&gt;Nxx_sail_is_itl_abst) and (Nxx_ecu_typ_cfm=Nxx_ecm or Nxx_ecu_typ_cfm=Nxx_ptcu) and (Nxx_ecu_typ_cfm=Nxx_hevc or Nxx_spv_ecu_cfm=Nxx_spv_ecu_abst) and (Nxx_ecu_typ_cfm&lt;&gt;Nxx_atcu)]</t>
  </si>
  <si>
    <t>[(Nxx_sas_spv_vers_cfm=Nxx_sas_spv_vers_ini_cvg_cho)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[(Nxx_sas_spv_vers_cfm=Nxx_sas_spv_vers_cvg)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</t>
  </si>
  <si>
    <t>[(Nbx_ign_cmd_eng_cfm=False)] OR [(Nxx_ecu_typ_cfm=Nxx_ecm or Nxx_ecu_typ_cfm=Nxx_ptcu) and (Nbx_ign_cmd_eng_cfm=True)]</t>
  </si>
  <si>
    <t>[(Nxx_sas_spv_vers_cfm=Nxx_sas_spv_vers_cvg)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[(Nxx_sas_spv_vers_cfm=Nxx_sas_spv_vers_ini_cvg_cho)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[(Nxx_sas_spv_vers_cfm=Nxx_sas_spv_vers_ini)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</t>
  </si>
  <si>
    <t>[(Nxx_so2up_cfm&lt;&gt;Nxx_so2up_ego) and (Nxx_ecu_typ_cfm=Nxx_ecm or Nxx_ecu_typ_cfm=Nxx_ptcu) and (Nbx_ign_cmd_eng_cfm=True)]</t>
  </si>
  <si>
    <t>[(Nxx_sas_spv_vers_cfm=Nxx_sas_spv_vers_cvg)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[(Nxx_sas_spv_vers_cfm=Nxx_sas_spv_vers_ini)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[(Nxx_sas_spv_vers_cfm=Nxx_sas_spv_vers_ini_cvg_cho)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</t>
  </si>
  <si>
    <t>[(Nbx_pft_pres_cfm=False) and (Nbx_ign_cmd_eng_cfm=False)] OR [(Nbx_pft_pres_cfm=True) and (Nbx_ign_cmd_eng_cfm=False)]</t>
  </si>
  <si>
    <t>[(Nxx_sas_typ_cfm&lt;&gt;Nxx_sas_itl and Nxx_sas_typ_cfm&lt;&gt;Nxx_sas_itl_abst_cho and Nxx_sas_typ_cfm&lt;&gt;Nxx_sas_ext_itl_abst_cho) and (Nxx_sas_typ_cfm&lt;&gt;Nxx_sas_sar) and (Nxx_sas_typ_cfm&lt;&gt;Nxx_sas_typ_abst) and (Nxx_ecu_typ_cfm&lt;&gt;Nxx_hevc) and (Nxx_ecu_typ_cfm&lt;&gt;Nxx_atcu)] OR [(Nxx_sas_typ_cfm=Nxx_sas_itl or Nxx_sas_typ_cfm=Nxx_sas_itl_abst_cho or Nxx_sas_typ_cfm=Nxx_sas_ext_itl_abst_cho) and (Nxx_sas_typ_cfm&lt;&gt;Nxx_sas_sar) and (Nxx_sas_typ_cfm&lt;&gt;Nxx_sas_typ_abst) and (Nxx_ecu_typ_cfm&lt;&gt;Nxx_hevc) and (Nxx_ecu_typ_cfm&lt;&gt;Nxx_atcu)]</t>
  </si>
  <si>
    <t>[(Nxx_nox_egt_cfm&lt;&gt;Nxx_nox_egt_scr and Nxx_nox_egt_cfm&lt;&gt;Nxx_nox_egt_scr_abst_cho and Nxx_nox_egt_cfm&lt;&gt;Nxx_nox_egt_nt_scr and Nxx_nox_egt_cfm&lt;&gt;Nxx_nox_egt_nt_scr_abst_cho) and (Nbx_ign_cmd_eng_cfm=False)] OR [(Nxx_scr_dis_typ_cfm=Nxx_scr_dis_pass) and (Nxx_nox_egt_cfm=Nxx_nox_egt_scr or Nxx_nox_egt_cfm=Nxx_nox_egt_scr_abst_cho or Nxx_nox_egt_cfm=Nxx_nox_egt_nt_scr or Nxx_nox_egt_cfm=Nxx_nox_egt_nt_scr_abst_cho) and (Nbx_ign_cmd_eng_cfm=False)] OR [(Nxx_scr_dis_typ_cfm=Nxx_scr_dis_typ_cho) and (Nxx_nox_egt_cfm=Nxx_nox_egt_scr or Nxx_nox_egt_cfm=Nxx_nox_egt_scr_abst_cho or Nxx_nox_egt_cfm=Nxx_nox_egt_nt_scr or Nxx_nox_egt_cfm=Nxx_nox_egt_nt_scr_abst_cho) and (Nbx_ign_cmd_eng_cfm=False)]</t>
  </si>
  <si>
    <t>IN_VFI_BCI</t>
  </si>
  <si>
    <t>[(Nxx_sas_spv_vers_cfm=Nxx_sas_spv_vers_ini) and (Nxx_sas_typ_cfm=Nxx_sas_itl or Nxx_sas_typ_cfm=Nxx_sas_itl_abst_cho or Nxx_sas_typ_cfm=Nxx_sas_ext_itl_abst_cho) and (Nxx_ecu_typ_cfm&lt;&gt;Nxx_hevc) and (Nxx_ecu_typ_cfm=Nxx_hevc or Nxx_spv_ecu_cfm=Nxx_spv_ecu_abst) and (Nxx_ecu_typ_cfm&lt;&gt;Nxx_atcu)] OR [(Nxx_sas_spv_vers_cfm=Nxx_sas_spv_vers_ini_cvg_cho) and (Nxx_sas_typ_cfm=Nxx_sas_itl or Nxx_sas_typ_cfm=Nxx_sas_itl_abst_cho or Nxx_sas_typ_cfm=Nxx_sas_ext_itl_abst_cho) and (Nxx_ecu_typ_cfm&lt;&gt;Nxx_hevc) and (Nxx_ecu_typ_cfm=Nxx_hevc or Nxx_spv_ecu_cfm=Nxx_spv_ecu_abst) and (Nxx_ecu_typ_cfm&lt;&gt;Nxx_atcu)]</t>
  </si>
  <si>
    <t>[(Nxx_ecu_typ_cfm=Nxx_ecm or Nxx_ecu_typ_cfm=Nxx_ptcu) and (Nxx_ecu_typ_cfm&lt;&gt;Nxx_atcu)] OR [(Nxx_ecu_typ_cfm=Nxx_hevc) and (Nxx_ecu_typ_cfm&lt;&gt;Nxx_atcu)]</t>
  </si>
  <si>
    <t>[(Nxx_sas_spv_vers_cfm=Nxx_sas_spv_vers_ini_cvg_cho)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[(Nxx_sas_spv_vers_cfm=Nxx_sas_spv_vers_cvg)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[(Nxx_sas_spv_vers_cfm=Nxx_sas_spv_vers_ini)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</t>
  </si>
  <si>
    <t>[(Nxx_hvb_cond_typ_cfm=Nxx_hvb_cond_typ_ac) and (Nxx_hv_tc_cfm&lt;&gt;Nxx_hv_tc_abst and Nxx_ecu_typ_cfm=Nxx_hevc) and (Nxx_hev_cfm&lt;&gt;Nxx_hev_abst)] OR [(Nxx_hvb_cond_typ_cfm=Nxx_hvb_cond_typ_cho) and (Nxx_hv_tc_cfm&lt;&gt;Nxx_hv_tc_abst and Nxx_ecu_typ_cfm=Nxx_hevc) and (Nxx_hev_cfm&lt;&gt;Nxx_hev_abst)]</t>
  </si>
  <si>
    <t>[(Nxx_pwst_prs_cfm&lt;&gt;Nxx_pwst_prs_abst) and (Nxx_ecu_typ_cfm=Nxx_ecm or Nxx_ecu_typ_cfm=Nxx_ptcu)] OR [(Nxx_pwst_prs_cfm=Nxx_pwst_prs_abst) and (Nxx_ecu_typ_cfm=Nxx_ecm or Nxx_ecu_typ_cfm=Nxx_ptcu)]</t>
  </si>
  <si>
    <t>[(Nxx_sas_typ_cfm=Nxx_sas_itl or Nxx_sas_typ_cfm=Nxx_sas_itl_abst_cho or Nxx_sas_typ_cfm=Nxx_sas_ext_itl_abst_cho or Nxx_sas_typ_cfm=Nxx_sas_sar) and (Nxx_hev_cfm=Nxx_hev_abst_pres_cho or Nxx_hev_cfm=Nxx_hev_abst or Nxx_spv_ecu_cfm=Nxx_spv_ecu_pres) and (Nxx_ecu_typ_cfm&lt;&gt;Nxx_hevc)] OR [(Nxx_hev_cfm=Nxx_hev_pres) and (Nxx_spv_ecu_cfm=Nxx_spv_ecu_abst) and (Nxx_ecu_typ_cfm&lt;&gt;Nxx_hevc)]</t>
  </si>
  <si>
    <t>AT_SCR_DGN</t>
  </si>
  <si>
    <t>[(Nxx_scr_asc_diag_cfm&lt;&gt;Nxx_scr_asc_diag_abst) and (Nxx_scr_mng_typ_cfm=Nxx_scr_mng_int_ecm) and (Nxx_nox_egt_cfm=Nxx_nox_egt_scr or Nxx_nox_egt_cfm=Nxx_nox_egt_scr_abst_cho or Nxx_nox_egt_cfm=Nxx_nox_egt_nt_scr or Nxx_nox_egt_cfm=Nxx_nox_egt_nt_scr_abst_cho) and (Nbx_ign_cmd_eng_cfm=False)]</t>
  </si>
  <si>
    <t>[(Nxx_hv_rly_cmd_cfm&lt;&gt;Nxx_hv_rly_cmd_wire) and (Nxx_spv_ecu_cfm=Nxx_spv_ecu_abst or Nxx_ecu_typ_cfm=Nxx_hevc) and (Nxx_ecu_typ_cfm&lt;&gt;Nxx_atcu) and (Nxx_hev_cfm&lt;&gt;Nxx_hev_abst)] OR [(Nxx_hv_rly_cmd_cfm=Nxx_hv_rly_cmd_wire) and (Nxx_spv_ecu_cfm=Nxx_spv_ecu_abst or Nxx_ecu_typ_cfm=Nxx_hevc) and (Nxx_ecu_typ_cfm&lt;&gt;Nxx_atcu) and (Nxx_hev_cfm&lt;&gt;Nxx_hev_abst)]</t>
  </si>
  <si>
    <t>[(Nxx_scr_dis_typ_cfm=Nxx_scr_dis_typ_cho) and (Nxx_nox_egt_cfm=Nxx_nox_egt_scr or Nxx_nox_egt_cfm=Nxx_nox_egt_scr_abst_cho or Nxx_nox_egt_cfm=Nxx_nox_egt_nt_scr or Nxx_nox_egt_cfm=Nxx_nox_egt_nt_scr_abst_cho) and (Nbx_ign_cmd_eng_cfm=False)] OR [(Nxx_scr_dis_typ_cfm=Nxx_scr_dis_pass) and (Nxx_nox_egt_cfm=Nxx_nox_egt_scr or Nxx_nox_egt_cfm=Nxx_nox_egt_scr_abst_cho or Nxx_nox_egt_cfm=Nxx_nox_egt_nt_scr or Nxx_nox_egt_cfm=Nxx_nox_egt_nt_scr_abst_cho) and (Nbx_ign_cmd_eng_cfm=False)]</t>
  </si>
  <si>
    <t>[(Nxx_nox_egt_cfm=Nxx_nox_egt_scr or Nxx_nox_egt_cfm=Nxx_nox_egt_scr_abst_cho or Nxx_nox_egt_cfm=Nxx_nox_egt_nt_scr or Nxx_nox_egt_cfm=Nxx_nox_egt_nt_scr_abst_cho) and (Nbx_ign_cmd_eng_cfm=False)]</t>
  </si>
  <si>
    <t>[(Nxx_scr_mng_typ_cfm=Nxx_scr_mng_int_ecm) and (Nxx_nox_egt_cfm=Nxx_nox_egt_scr or Nxx_nox_egt_cfm=Nxx_nox_egt_scr_abst_cho or Nxx_nox_egt_cfm=Nxx_nox_egt_nt_scr or Nxx_nox_egt_cfm=Nxx_nox_egt_nt_scr_abst_cho) and (Nbx_ign_cmd_eng_cfm=False)]</t>
  </si>
  <si>
    <t>IN_PCI_SAI</t>
  </si>
  <si>
    <t>[(Nxx_sail_is_itl_cfm&lt;&gt;Nxx_sail_is_itl_abst) and (Nxx_ecu_typ_cfm=Nxx_ecm)] OR [(Nxx_sail_is_itl_cfm=Nxx_sail_is_itl_abst) and (Nxx_ecu_typ_cfm=Nxx_ecm)]</t>
  </si>
  <si>
    <t>[(Nxx_scr_mng_typ_cfm=Nxx_scr_mng_int_ecm) and (Nxx_nox_egt_cfm=Nxx_nox_egt_scr or Nxx_nox_egt_cfm=Nxx_nox_egt_scr_abst_cho or Nxx_nox_egt_cfm=Nxx_nox_egt_nt_scr or Nxx_nox_egt_cfm=Nxx_nox_egt_nt_scr_abst_cho) and (Nbx_ign_cmd_eng_cfm=False)] OR [(Nxx_nox_egt_cfm&lt;&gt;Nxx_nox_egt_scr and Nxx_nox_egt_cfm&lt;&gt;Nxx_nox_egt_scr_abst_cho and Nxx_nox_egt_cfm&lt;&gt;Nxx_nox_egt_nt_scr and Nxx_nox_egt_cfm&lt;&gt;Nxx_nox_egt_nt_scr_abst_cho) and (Nbx_ign_cmd_eng_cfm=False)] OR [(Nxx_scr_mng_typ_cfm&lt;&gt;Nxx_scr_mng_int_ecm) and (Nxx_nox_egt_cfm=Nxx_nox_egt_scr or Nxx_nox_egt_cfm=Nxx_nox_egt_scr_abst_cho or Nxx_nox_egt_cfm=Nxx_nox_egt_nt_scr or Nxx_nox_egt_cfm=Nxx_nox_egt_nt_scr_abst_cho) and (Nbx_ign_cmd_eng_cfm=False)]</t>
  </si>
  <si>
    <t>[(Nxx_sail_is_itl_cfm&lt;&gt;Nxx_sail_is_itl_abst) and (Nxx_ecu_typ_cfm=Nxx_ecm)]</t>
  </si>
  <si>
    <t>[(Nxx_nox_egt_cfm&lt;&gt;Nxx_nox_egt_scr and Nxx_nox_egt_cfm&lt;&gt;Nxx_nox_egt_scr_abst_cho and Nxx_nox_egt_cfm&lt;&gt;Nxx_nox_egt_nt_scr and Nxx_nox_egt_cfm&lt;&gt;Nxx_nox_egt_nt_scr_abst_cho) and (Nbx_ign_cmd_eng_cfm=False)] OR [(Nxx_scr_mng_typ_cfm=Nxx_scr_mng_int_ecm) and (Nxx_nox_egt_cfm=Nxx_nox_egt_scr or Nxx_nox_egt_cfm=Nxx_nox_egt_scr_abst_cho or Nxx_nox_egt_cfm=Nxx_nox_egt_nt_scr or Nxx_nox_egt_cfm=Nxx_nox_egt_nt_scr_abst_cho) and (Nbx_ign_cmd_eng_cfm=False)] OR [(Nxx_scr_mng_typ_cfm&lt;&gt;Nxx_scr_mng_int_ecm) and (Nxx_nox_egt_cfm=Nxx_nox_egt_scr or Nxx_nox_egt_cfm=Nxx_nox_egt_scr_abst_cho or Nxx_nox_egt_cfm=Nxx_nox_egt_nt_scr or Nxx_nox_egt_cfm=Nxx_nox_egt_nt_scr_abst_cho) and (Nbx_ign_cmd_eng_cfm=False)]</t>
  </si>
  <si>
    <t>[(Nxx_scr_mng_typ_cfm&lt;&gt;Nxx_scr_mng_int_ecm) and (Nxx_nox_egt_cfm=Nxx_nox_egt_scr or Nxx_nox_egt_cfm=Nxx_nox_egt_scr_abst_cho or Nxx_nox_egt_cfm=Nxx_nox_egt_nt_scr or Nxx_nox_egt_cfm=Nxx_nox_egt_nt_scr_abst_cho) and (Nbx_ign_cmd_eng_cfm=False)] OR [(Nxx_nox_egt_cfm&lt;&gt;Nxx_nox_egt_scr and Nxx_nox_egt_cfm&lt;&gt;Nxx_nox_egt_scr_abst_cho and Nxx_nox_egt_cfm&lt;&gt;Nxx_nox_egt_nt_scr and Nxx_nox_egt_cfm&lt;&gt;Nxx_nox_egt_nt_scr_abst_cho) and (Nbx_ign_cmd_eng_cfm=False)] OR [(Nxx_scr_mng_typ_cfm=Nxx_scr_mng_int_ecm) and (Nxx_nox_egt_cfm=Nxx_nox_egt_scr or Nxx_nox_egt_cfm=Nxx_nox_egt_scr_abst_cho or Nxx_nox_egt_cfm=Nxx_nox_egt_nt_scr or Nxx_nox_egt_cfm=Nxx_nox_egt_nt_scr_abst_cho) and (Nbx_ign_cmd_eng_cfm=False)]</t>
  </si>
  <si>
    <t>[(Nxx_sas_spv_vers_cfm=Nxx_sas_spv_vers_cvg) and (Nxx_sas_typ_cfm=Nxx_sas_itl or Nxx_sas_typ_cfm=Nxx_sas_itl_abst_cho or Nxx_sas_typ_cfm=Nxx_sas_ext_itl_abst_cho) and (Nxx_sas_typ_cfm&lt;&gt;Nxx_sas_sar) and (Nxx_sas_vers_cfm&lt;&gt;Nxx_sas_vers_2) and (Nxx_sas_typ_cfm&lt;&gt;Nxx_sas_typ_abst) and (Nxx_ecu_typ_cfm&lt;&gt;Nxx_hevc) and (Nxx_ecu_typ_cfm&lt;&gt;Nxx_atcu)] OR [(Nxx_sas_spv_vers_cfm=Nxx_sas_spv_vers_ini) and (Nxx_sas_typ_cfm=Nxx_sas_itl or Nxx_sas_typ_cfm=Nxx_sas_itl_abst_cho or Nxx_sas_typ_cfm=Nxx_sas_ext_itl_abst_cho) and (Nxx_sas_typ_cfm&lt;&gt;Nxx_sas_sar) and (Nxx_sas_vers_cfm&lt;&gt;Nxx_sas_vers_2) and (Nxx_sas_typ_cfm&lt;&gt;Nxx_sas_typ_abst) and (Nxx_ecu_typ_cfm&lt;&gt;Nxx_hevc) and (Nxx_ecu_typ_cfm&lt;&gt;Nxx_atcu)] OR [(Nxx_sas_spv_vers_cfm=Nxx_sas_spv_vers_ini_cvg_cho) and (Nxx_sas_typ_cfm=Nxx_sas_itl or Nxx_sas_typ_cfm=Nxx_sas_itl_abst_cho or Nxx_sas_typ_cfm=Nxx_sas_ext_itl_abst_cho) and (Nxx_sas_typ_cfm&lt;&gt;Nxx_sas_sar) and (Nxx_sas_vers_cfm&lt;&gt;Nxx_sas_vers_2) and (Nxx_sas_typ_cfm&lt;&gt;Nxx_sas_typ_abst) and (Nxx_ecu_typ_cfm&lt;&gt;Nxx_hevc) and (Nxx_ecu_typ_cfm&lt;&gt;Nxx_atcu)]</t>
  </si>
  <si>
    <t>[(Nxx_sas_spv_vers_cfm=Nxx_sas_spv_vers_ini_cvg_cho) and (Nxx_sas_typ_cfm=Nxx_sas_itl or Nxx_sas_typ_cfm=Nxx_sas_itl_abst_cho or Nxx_sas_typ_cfm=Nxx_sas_ext_itl_abst_cho) and (Nxx_sas_typ_cfm&lt;&gt;Nxx_sas_sar) and (Nxx_sas_vers_cfm&lt;&gt;Nxx_sas_vers_2) and (Nxx_sas_typ_cfm&lt;&gt;Nxx_sas_typ_abst) and (Nxx_ecu_typ_cfm&lt;&gt;Nxx_hevc) and (Nxx_ecu_typ_cfm&lt;&gt;Nxx_atcu)] OR [(Nxx_sas_spv_vers_cfm=Nxx_sas_spv_vers_cvg) and (Nxx_sas_typ_cfm=Nxx_sas_itl or Nxx_sas_typ_cfm=Nxx_sas_itl_abst_cho or Nxx_sas_typ_cfm=Nxx_sas_ext_itl_abst_cho) and (Nxx_sas_typ_cfm&lt;&gt;Nxx_sas_sar) and (Nxx_sas_vers_cfm&lt;&gt;Nxx_sas_vers_2) and (Nxx_sas_typ_cfm&lt;&gt;Nxx_sas_typ_abst) and (Nxx_ecu_typ_cfm&lt;&gt;Nxx_hevc) and (Nxx_ecu_typ_cfm&lt;&gt;Nxx_atcu)] OR [(Nxx_sas_spv_vers_cfm=Nxx_sas_spv_vers_ini) and (Nxx_sas_typ_cfm=Nxx_sas_itl or Nxx_sas_typ_cfm=Nxx_sas_itl_abst_cho or Nxx_sas_typ_cfm=Nxx_sas_ext_itl_abst_cho) and (Nxx_sas_typ_cfm&lt;&gt;Nxx_sas_sar) and (Nxx_sas_vers_cfm&lt;&gt;Nxx_sas_vers_2) and (Nxx_sas_typ_cfm&lt;&gt;Nxx_sas_typ_abst) and (Nxx_ecu_typ_cfm&lt;&gt;Nxx_hevc) and (Nxx_ecu_typ_cfm&lt;&gt;Nxx_atcu)]</t>
  </si>
  <si>
    <t>[(Nxx_ecu_typ_cfm=Nxx_hevc)] OR [(Nbx_ign_cmd_eng_cfm=True) and (Nxx_ecu_typ_cfm=Nxx_ecm)] OR [(Nbx_ign_cmd_eng_cfm=False) and (Nxx_ecu_typ_cfm=Nxx_ecm)]</t>
  </si>
  <si>
    <t>[(Nxx_ag_typ_cfm=Nxx_ag_lbx or Nxx_ag_typ_cfm=Nxx_ag_abst) and (Nxx_ecu_typ_cfm=Nxx_hevc or Nxx_spv_ecu_cfm=Nxx_spv_ecu_abst) and (Nxx_ecu_typ_cfm&lt;&gt;Nxx_atcu)] OR [(Nxx_ag_typ_cfm&lt;&gt;Nxx_ag_lbx and Nxx_ag_typ_cfm&lt;&gt;Nxx_ag_abst) and (Nxx_ecu_typ_cfm=Nxx_hevc or Nxx_spv_ecu_cfm=Nxx_spv_ecu_abst) and (Nxx_ecu_typ_cfm&lt;&gt;Nxx_atcu)]</t>
  </si>
  <si>
    <t>[(Nxx_mux_brk_cfm&lt;&gt;Nxx_mux_brk_pres) and (Nxx_ecu_typ_cfm=Nxx_hevc or Nxx_spv_ecu_cfm=Nxx_spv_ecu_abst) and (Nxx_ecu_typ_cfm&lt;&gt;Nxx_atcu)] OR [(Nbx_sens_open_brk_pres_cfm=True) and (Nxx_mux_brk_cfm=Nxx_mux_brk_pres) and (Nxx_ecu_typ_cfm=Nxx_hevc or Nxx_spv_ecu_cfm=Nxx_spv_ecu_abst) and (Nxx_ecu_typ_cfm&lt;&gt;Nxx_atcu)] OR [(Nbx_sens_open_brk_pres_cfm=False) and (Nxx_mux_brk_cfm=Nxx_mux_brk_pres) and (Nxx_ecu_typ_cfm=Nxx_hevc or Nxx_spv_ecu_cfm=Nxx_spv_ecu_abst) and (Nxx_ecu_typ_cfm&lt;&gt;Nxx_atcu)]</t>
  </si>
  <si>
    <t>BI_PCI_DSI</t>
  </si>
  <si>
    <t>[(Nxx_dyn_mod_cnt_cfm&lt;&gt;Nxx_dyn_mod_cnt_abst) and (Nxx_nis_cfm&lt;&gt;Nxx_nis_pres)]</t>
  </si>
  <si>
    <t>BI_DAI_AGK</t>
  </si>
  <si>
    <t>[(Nbx_db_agk_cfm=True and Nbx_ign_cmd_eng_cfm=False) and (Nxx_ecu_typ_cfm=Nxx_ecm or Nxx_ecu_typ_cfm=Nxx_ptcu)]</t>
  </si>
  <si>
    <t>[(Nbx_ex_prs_sens_pres_cfm=True) and (Nbx_db_agk_cfm=False) and (Nbx_ign_cmd_eng_cfm=False)]</t>
  </si>
  <si>
    <t>[(Nxx_sas_spv_vers_cfm=Nxx_sas_spv_vers_ini_cvg_cho) and (Nxx_sas_typ_cfm=Nxx_sas_itl or Nxx_sas_typ_cfm=Nxx_sas_itl_abst_cho or Nxx_sas_typ_cfm=Nxx_sas_ext_itl_abst_cho) and (Nxx_sas_typ_cfm&lt;&gt;Nxx_sas_sar) and (Nxx_sas_vers_cfm&lt;&gt;Nxx_sas_vers_2) and (Nxx_sas_typ_cfm&lt;&gt;Nxx_sas_typ_abst) and (Nxx_ecu_typ_cfm&lt;&gt;Nxx_hevc) and (Nxx_ecu_typ_cfm&lt;&gt;Nxx_atcu)] OR [(Nxx_sas_spv_vers_cfm=Nxx_sas_spv_vers_cvg) and (Nxx_sas_typ_cfm=Nxx_sas_itl or Nxx_sas_typ_cfm=Nxx_sas_itl_abst_cho or Nxx_sas_typ_cfm=Nxx_sas_ext_itl_abst_cho) and (Nxx_sas_typ_cfm&lt;&gt;Nxx_sas_sar) and (Nxx_sas_vers_cfm&lt;&gt;Nxx_sas_vers_2) and (Nxx_sas_typ_cfm&lt;&gt;Nxx_sas_typ_abst) and (Nxx_ecu_typ_cfm&lt;&gt;Nxx_hevc) and (Nxx_ecu_typ_cfm&lt;&gt;Nxx_atcu)]</t>
  </si>
  <si>
    <t>IN_SFI_CHG</t>
  </si>
  <si>
    <t>[(Nxx_ecu_typ_cfm=Nxx_hevc and Nxx_hv_bcb_cfm=Nxx_hv_bcb_pres) and (Nbx_sfty_vers_2_cfm=True)]</t>
  </si>
  <si>
    <t>OU_SFO_WFO</t>
  </si>
  <si>
    <t>[(Nxx_sas_lvl_2_sfty_cfm=Nxx_sas_lvl_2_sfty_pres or Nxx_sas_lvl_2_sfty_cfm=Nxx_sas_lvl_2_sfty_cho) and (Nbx_sfty_vers_2_cfm=True)] OR [(Nxx_sas_lvl_2_sfty_cfm=Nxx_sas_lvl_2_sfty_pres or Nxx_sas_lvl_2_sfty_cfm=Nxx_sas_lvl_2_sfty_cho) and (Nbx_sfty_vers_2_cfm=False)]</t>
  </si>
  <si>
    <t>TQ_SAF_TSM</t>
  </si>
  <si>
    <t>[(Nbx_ign_cmd_eng_cfm=False) and (Nbx_sfty_vers_2_cfm=False)]</t>
  </si>
  <si>
    <t>[(Nxx_bsg_pres_cfm=Nxx_bsg_pres) and (Nxx_hev_cfm=Nxx_hev_abst_pres_cho or Nxx_hev_cfm=Nxx_hev_abst or Nxx_spv_ecu_cfm=Nxx_spv_ecu_pres) and (Nxx_ecu_typ_cfm&lt;&gt;Nxx_hevc)] OR [(Nxx_sas_typ_cfm=Nxx_sas_itl or Nxx_sas_typ_cfm=Nxx_sas_itl_abst_cho or Nxx_sas_typ_cfm=Nxx_sas_ext_itl_abst_cho or Nxx_sas_typ_cfm=Nxx_sas_sar) and (Nxx_bsg_pres_cfm&lt;&gt;Nxx_bsg_pres) and (Nxx_hev_cfm=Nxx_hev_abst_pres_cho or Nxx_hev_cfm=Nxx_hev_abst or Nxx_spv_ecu_cfm=Nxx_spv_ecu_pres) and (Nxx_ecu_typ_cfm&lt;&gt;Nxx_hevc)] OR [(Nxx_hev_cfm=Nxx_hev_pres) and (Nxx_spv_ecu_cfm=Nxx_spv_ecu_abst) and (Nxx_ecu_typ_cfm&lt;&gt;Nxx_hevc)]</t>
  </si>
  <si>
    <t>OU_CBO_AIS</t>
  </si>
  <si>
    <t>[(Nxx_ad_fuel_tk_cfm&lt;&gt;Nxx_ad_fuel_tk_abst) and (Nxx_alco_typ_cfm&lt;&gt;Nxx_alco_typ_abst) and (Nbx_ign_cmd_eng_cfm=True)] OR [(Nxx_ad_fuel_tk_cfm=Nxx_ad_fuel_tk_abst) and (Nxx_alco_typ_cfm&lt;&gt;Nxx_alco_typ_abst) and (Nbx_ign_cmd_eng_cfm=True)]</t>
  </si>
  <si>
    <t>[(Nxx_hev_cfm=Nxx_hev_pres) and (Nxx_spv_ecu_cfm=Nxx_spv_ecu_abst) and (Nxx_ecu_typ_cfm&lt;&gt;Nxx_hevc)] OR [(Nxx_sas_typ_cfm=Nxx_sas_itl or Nxx_sas_typ_cfm=Nxx_sas_itl_abst_cho or Nxx_sas_typ_cfm=Nxx_sas_ext_itl_abst_cho or Nxx_sas_typ_cfm=Nxx_sas_sar) and (Nxx_hev_cfm=Nxx_hev_abst_pres_cho or Nxx_hev_cfm=Nxx_hev_abst or Nxx_spv_ecu_cfm=Nxx_spv_ecu_pres) and (Nxx_ecu_typ_cfm&lt;&gt;Nxx_hevc)]</t>
  </si>
  <si>
    <t>[(Nxx_lpg_cfm&lt;&gt;Nxx_lpg_pres) and (Nxx_alco_typ_cfm&lt;&gt;Nxx_alco_typ_abst) and (Nbx_ign_cmd_eng_cfm=True)]</t>
  </si>
  <si>
    <t>VF_SLK_RNA</t>
  </si>
  <si>
    <t>[(Nxx_swlk_cfm=Nxx_swlk_5 or Nxx_swlk_cfm=Nxx_swlk_6 or Nxx_swlk_cfm=Nxx_swlk_5_6_cho or Nxx_swlk_cfm=Nxx_swlk_5_nis_cho or Nxx_swlk_cfm=Nxx_swlk_6_nis_cho or Nxx_swlk_cfm=Nxx_swlk_5_6_nis_cho)]</t>
  </si>
  <si>
    <t>[(Nxx_scr_mng_typ_cfm=Nxx_scr_mng_int_ecm) and (Nxx_nox_egt_cfm=Nxx_nox_egt_scr or Nxx_nox_egt_cfm=Nxx_nox_egt_scr_abst_cho or Nxx_nox_egt_cfm=Nxx_nox_egt_nt_scr or Nxx_nox_egt_cfm=Nxx_nox_egt_nt_scr_abst_cho) and (Nbx_ign_cmd_eng_cfm=False)] OR [(Nxx_scr_mng_typ_cfm&lt;&gt;Nxx_scr_mng_int_ecm) and (Nxx_nox_egt_cfm=Nxx_nox_egt_scr or Nxx_nox_egt_cfm=Nxx_nox_egt_scr_abst_cho or Nxx_nox_egt_cfm=Nxx_nox_egt_nt_scr or Nxx_nox_egt_cfm=Nxx_nox_egt_nt_scr_abst_cho) and (Nbx_ign_cmd_eng_cfm=False)] OR [(Nxx_nox_egt_cfm&lt;&gt;Nxx_nox_egt_scr and Nxx_nox_egt_cfm&lt;&gt;Nxx_nox_egt_scr_abst_cho and Nxx_nox_egt_cfm&lt;&gt;Nxx_nox_egt_nt_scr and Nxx_nox_egt_cfm&lt;&gt;Nxx_nox_egt_nt_scr_abst_cho) and (Nbx_ign_cmd_eng_cfm=False)]</t>
  </si>
  <si>
    <t>VF_SLK_MNG</t>
  </si>
  <si>
    <t>[(Nxx_swlk_cfm=Nxx_swlk_5 or Nxx_swlk_cfm=Nxx_swlk_6 or Nxx_swlk_cfm=Nxx_swlk_5_6_cho)] OR [(Nxx_swlk_cfm=Nxx_swlk_5_nis_cho or Nxx_swlk_cfm=Nxx_swlk_6_nis_cho or Nxx_swlk_cfm=Nxx_swlk_5_6_nis_cho)] OR [(Nxx_swlk_cfm=Nxx_swlk_nis)]</t>
  </si>
  <si>
    <t>OU_ASO_AEO</t>
  </si>
  <si>
    <t>[(Nxx_swrl_typ_cfm&lt;&gt;Nxx_swrl_typ_abst) and (Nbx_ign_cmd_eng_cfm=False)]</t>
  </si>
  <si>
    <t>AS_AER_SWR</t>
  </si>
  <si>
    <t>[(Nbx_ign_cmd_eng_cfm=True) and (Nxx_ecu_typ_cfm=Nxx_ecm)] OR [(Nbx_ign_cmd_eng_cfm=False) and (Nxx_ecu_typ_cfm=Nxx_ecm)] OR [(Nxx_ecu_typ_cfm=Nxx_hevc)]</t>
  </si>
  <si>
    <t>Vbx_tcr_cool_efy_diag_cfm</t>
  </si>
  <si>
    <t>AS_BST_DGN</t>
  </si>
  <si>
    <t>[(Nbx_sens_open_brk_pres_cfm=False) and (Nxx_mux_brk_cfm=Nxx_mux_brk_pres) and (Nxx_ecu_typ_cfm=Nxx_hevc or Nxx_spv_ecu_cfm=Nxx_spv_ecu_abst) and (Nxx_ecu_typ_cfm&lt;&gt;Nxx_atcu)] OR [(Nxx_mux_brk_cfm&lt;&gt;Nxx_mux_brk_pres) and (Nxx_ecu_typ_cfm=Nxx_hevc or Nxx_spv_ecu_cfm=Nxx_spv_ecu_abst) and (Nxx_ecu_typ_cfm&lt;&gt;Nxx_atcu)] OR [(Nbx_sens_open_brk_pres_cfm=True) and (Nxx_mux_brk_cfm=Nxx_mux_brk_pres) and (Nxx_ecu_typ_cfm=Nxx_hevc or Nxx_spv_ecu_cfm=Nxx_spv_ecu_abst) and (Nxx_ecu_typ_cfm&lt;&gt;Nxx_atcu)]</t>
  </si>
  <si>
    <t>Vbx_thpl_cmd1</t>
  </si>
  <si>
    <t>OU_CLO_THP</t>
  </si>
  <si>
    <t>[(Nbx_thpl_pres_cfm=False) and (Nbx_thpl_lt_pres_cfm=False)] OR [(Nbx_thpl_lt_pres_cfm=True)] OR [(Nbx_thpl_pres_cfm=True) and (Nbx_thpl_lt_pres_cfm=False)]</t>
  </si>
  <si>
    <t>Vbx_thpl_cmd2</t>
  </si>
  <si>
    <t>[(Nxx_sas_lvl_2_sfty_cfm=Nxx_sas_lvl_2_sfty_pres or Nxx_sas_lvl_2_sfty_cfm=Nxx_sas_lvl_2_sfty_cho) and (Nbx_sfty_vers_2_cfm=False)] OR [(Nxx_sas_lvl_2_sfty_cfm=Nxx_sas_lvl_2_sfty_pres or Nxx_sas_lvl_2_sfty_cfm=Nxx_sas_lvl_2_sfty_cho) and (Nbx_sfty_vers_2_cfm=True)]</t>
  </si>
  <si>
    <t>Vbx_thpl_cmd3</t>
  </si>
  <si>
    <t>[(Nbx_thpl_lt_pres_cfm=True) and (Nxx_ecu_typ_cfm&lt;&gt;Nxx_hevc)] OR [(Nbx_thpl_pres_cfm=True) and (Nbx_thpl_lt_pres_cfm=False) and (Nxx_ecu_typ_cfm&lt;&gt;Nxx_hevc)] OR [(Nbx_thpl_pres_cfm=False) and (Nbx_thpl_lt_pres_cfm=False) and (Nxx_ecu_typ_cfm&lt;&gt;Nxx_hevc)]</t>
  </si>
  <si>
    <t>Vbx_thpl_lt_cmd1</t>
  </si>
  <si>
    <t>[(Nbx_thpl_lt_pres_cfm=True)]</t>
  </si>
  <si>
    <t>Vbx_thpl_lt_cmd2</t>
  </si>
  <si>
    <t>Vbx_thpl_lt_cmd3</t>
  </si>
  <si>
    <t>BO_CLO_THP</t>
  </si>
  <si>
    <t>[(Nbx_thpl_pres_cfm=True) and (Nbx_thpl_lt_pres_cfm=False)] OR [(Nbx_thpl_lt_pres_cfm=True)]</t>
  </si>
  <si>
    <t>[(Nbx_thpl_lt_pres_cfm=True)] OR [(Nbx_thpl_pres_cfm=True) and (Nbx_thpl_lt_pres_cfm=False)]</t>
  </si>
  <si>
    <t>(Nbx_ign_cmd_eng_cfm=true) and (Nxx_alco_typ_cfm=Nxx_alco_typ_abst_pres_cho) and (Nxx_tcr_typ_cfm=Nxx_wg_pres)</t>
  </si>
  <si>
    <t>[(Nxx_so2up_cfm=Nxx_so2up_ego) and (Nbx_ign_cmd_eng_cfm=True)] OR [(Nxx_so2up_cfm&lt;&gt;Nxx_so2up_ego) and (Nbx_ign_cmd_eng_cfm=True)]</t>
  </si>
  <si>
    <t>[(Nxx_so2up_cfm=Nxx_so2up_ego_ups_cho) and (Nbx_lbdw_pres_cfm=True) and (Nbx_ign_cmd_eng_cfm=True)] OR [(Nxx_so2up_cfm=Nxx_so2up_ego) and (Nbx_lbdw_pres_cfm=True) and (Nbx_ign_cmd_eng_cfm=True)]</t>
  </si>
  <si>
    <t>IN_TQI_TLZ</t>
  </si>
  <si>
    <t>[(Nxx_cyl_nr_cfm=Nxx_cyl_nr_4 or Nxx_cyl_nr_cfm=Nxx_cyl_nr_cho) and (Nbx_ign_cmd_eng_cfm=True)]</t>
  </si>
  <si>
    <t>[(Nxx_hev_cfm=Nxx_hev_pres) and (Nxx_spv_ecu_cfm=Nxx_spv_ecu_abst) and (Nxx_ecu_typ_cfm&lt;&gt;Nxx_hevc)] OR [(Nxx_sas_typ_cfm=Nxx_sas_itl or Nxx_sas_typ_cfm=Nxx_sas_itl_abst_cho or Nxx_sas_typ_cfm=Nxx_sas_ext_itl_abst_cho or Nxx_sas_typ_cfm=Nxx_sas_sar) and (Nxx_bsg_pres_cfm&lt;&gt;Nxx_bsg_pres) and (Nxx_hev_cfm=Nxx_hev_abst_pres_cho or Nxx_hev_cfm=Nxx_hev_abst or Nxx_spv_ecu_cfm=Nxx_spv_ecu_pres) and (Nxx_ecu_typ_cfm&lt;&gt;Nxx_hevc)] OR [(Nxx_bsg_pres_cfm=Nxx_bsg_pres) and (Nxx_hev_cfm=Nxx_hev_abst_pres_cho or Nxx_hev_cfm=Nxx_hev_abst or Nxx_spv_ecu_cfm=Nxx_spv_ecu_pres) and (Nxx_ecu_typ_cfm&lt;&gt;Nxx_hevc)]</t>
  </si>
  <si>
    <t>[(Nxx_cyl_nr_cfm=Nxx_cyl_nr_3) and (Nbx_ign_cmd_eng_cfm=True)] OR [(Nxx_cyl_nr_cfm=Nxx_cyl_nr_4 or Nxx_cyl_nr_cfm=Nxx_cyl_nr_cho) and (Nbx_ign_cmd_eng_cfm=True)]</t>
  </si>
  <si>
    <t>[(Nxx_hv_ext_chg_typ_cfm=Nxx_hv_ext_chg_typ_cho) and (Nxx_hv_bcb_cfm&lt;&gt;Nxx_hv_bcb_abst and Nxx_ecu_typ_cfm=Nxx_hevc) and (Nxx_hev_cfm&lt;&gt;Nxx_hev_abst)] OR [(Nxx_hv_ext_chg_typ_cfm=Nxx_hv_ext_chg_typ_abst) and (Nxx_hv_bcb_cfm&lt;&gt;Nxx_hv_bcb_abst and Nxx_ecu_typ_cfm=Nxx_hevc) and (Nxx_hev_cfm&lt;&gt;Nxx_hev_abst)]</t>
  </si>
  <si>
    <t>IN_TQI_TRZ</t>
  </si>
  <si>
    <t>BI_ATI_SCR</t>
  </si>
  <si>
    <t>[(Nxx_swlk_cfm=Nxx_swlk_5 or Nxx_swlk_cfm=Nxx_swlk_6 or Nxx_swlk_cfm=Nxx_swlk_5_6_cho or Nxx_swlk_cfm=Nxx_swlk_5_nis_cho or Nxx_swlk_cfm=Nxx_swlk_6_nis_cho or Nxx_swlk_cfm=Nxx_swlk_5_6_nis_cho) and (Nxx_ecu_typ_cfm=Nxx_ecm or Nxx_ecu_typ_cfm=Nxx_ptcu)]</t>
  </si>
  <si>
    <t>BO_CBO_ULO</t>
  </si>
  <si>
    <t>[(Nxx_swlk_cfm=Nxx_swlk_5_nis_cho or Nxx_swlk_cfm=Nxx_swlk_6_nis_cho or Nxx_swlk_cfm=Nxx_swlk_5_6_nis_cho) and (Nxx_ecu_typ_cfm=Nxx_ecm or Nxx_ecu_typ_cfm=Nxx_ptcu)] OR [(Nxx_swlk_cfm=Nxx_swlk_5 or Nxx_swlk_cfm=Nxx_swlk_6 or Nxx_swlk_cfm=Nxx_swlk_5_6_cho) and (Nxx_ecu_typ_cfm=Nxx_ecm or Nxx_ecu_typ_cfm=Nxx_ptcu)] OR [(Nxx_swlk_cfm=Nxx_swlk_nis) and (Nxx_ecu_typ_cfm=Nxx_ecm or Nxx_ecu_typ_cfm=Nxx_ptcu)]</t>
  </si>
  <si>
    <t>[(Nxx_mux_vh_key_cfm=Nxx_mux_vh_key_pres or Nxx_mux_vh_key_cfm=Nxx_mux_vh_key_abst_pres_cho)] OR [(Nxx_mux_vh_key_cfm&lt;&gt;Nxx_mux_vh_key_pres and Nxx_mux_vh_key_cfm&lt;&gt;Nxx_mux_vh_key_abst_pres_cho)]</t>
  </si>
  <si>
    <t>CL_LOT_CTL</t>
  </si>
  <si>
    <t>[(Nxx_lt_cool_loop_cfm=Nxx_lt_cool_loop_abst)] OR [(Nxx_lt_cool_loop_cfm&lt;&gt;Nxx_lt_cool_loop_abst)]</t>
  </si>
  <si>
    <t>[(Nxx_vlv_tcr_cmd_cfm=Nxx_vlv_tcr_cmd_pres or Nxx_vlv_tcr_cmd_cfm=Nxx_vlv_tcr_cmd_abst_pres_cho) and (Nxx_tcr_typ_cfm=Nxx_wg_pres or Nxx_tcr_typ_cfm=Nxx_wg_abst_pres_cho) and (Nbx_ign_cmd_eng_cfm=True)]</t>
  </si>
  <si>
    <t>[(Nxx_hp_lp_tcr_cfm&lt;&gt;Nxx_hp_lp_tcr and Nxx_hp_lp_tcr_cfm&lt;&gt;Nxx_hp_lp_tcr_cho) and (Nbx_ign_cmd_eng_cfm=False)] OR [(Nxx_hp_lp_tcr_cfm=Nxx_hp_lp_tcr or Nxx_hp_lp_tcr_cfm=Nxx_hp_lp_tcr_cho) and (Nbx_ign_cmd_eng_cfm=False)]</t>
  </si>
  <si>
    <t>AS_EXP_SPT</t>
  </si>
  <si>
    <t>[(Nbx_ex_prs_sens_pres_cfm=True) and (Nbx_ign_cmd_eng_cfm=False)] OR [(Nbx_ex_prs_sens_pres_cfm=False) and (Nbx_ign_cmd_eng_cfm=False)]</t>
  </si>
  <si>
    <t>AS_BST_SPV</t>
  </si>
  <si>
    <t>[(Nxx_hp_lp_tcr_cfm&lt;&gt;Nxx_lp_tcr) and (Nxx_hp_lp_tcr_cfm&lt;&gt;Nxx_lp_tcr or Nxx_mdl_tcr_lp_cfm&lt;&gt;Nxx_mdl_tcr_lp_abst) and (Nbx_ign_cmd_eng_cfm=False)] OR [(Nxx_hp_lp_tcr_cfm=Nxx_lp_tcr) and (Nxx_hp_lp_tcr_cfm&lt;&gt;Nxx_lp_tcr or Nxx_mdl_tcr_lp_cfm&lt;&gt;Nxx_mdl_tcr_lp_abst) and (Nbx_ign_cmd_eng_cfm=False)] OR [(Nxx_hp_lp_tcr_cfm=Nxx_lp_tcr and Nxx_mdl_tcr_lp_cfm=Nxx_mdl_tcr_lp_abst) and (Nbx_ign_cmd_eng_cfm=False)]</t>
  </si>
  <si>
    <t>[(Nbx_thpl_lt_pres_cfm=True)] OR [(Nbx_thpl_pres_cfm=True) and (Nbx_thpl_lt_pres_cfm=False)] OR [(Nbx_thpl_pres_cfm=False) and (Nbx_thpl_lt_pres_cfm=False)]</t>
  </si>
  <si>
    <t>[(Nxx_ag_typ_cfm&lt;&gt;Nxx_ag_abst) and (Nxx_ecu_typ_cfm=Nxx_hevc) and (Nxx_ecu_typ_cfm=Nxx_hevc or Nxx_spv_ecu_cfm=Nxx_spv_ecu_abst) and (Nxx_ecu_typ_cfm&lt;&gt;Nxx_atcu)]</t>
  </si>
  <si>
    <t>[(Nbx_thpl_pres_cfm=False) and (Nbx_thpl_lt_pres_cfm=False)] OR [(Nbx_thpl_pres_cfm=True) and (Nbx_thpl_lt_pres_cfm=False)] OR [(Nbx_thpl_lt_pres_cfm=True)]</t>
  </si>
  <si>
    <t>OU_VFO_ACO</t>
  </si>
  <si>
    <t>[(Nbx_wf_acr_pres_cfm=True) and (Nxx_spv_ecu_cfm=Nxx_spv_ecu_abst) and (Nxx_ecu_typ_cfm=Nxx_ecm or Nxx_ecu_typ_cfm=Nxx_ptcu)]</t>
  </si>
  <si>
    <t>[(Nbx_thpl_pres_cfm=False) and (Nbx_thpl_lt_pres_cfm=False) and (Nxx_ecu_typ_cfm&lt;&gt;Nxx_hevc)] OR [(Nbx_thpl_pres_cfm=True) and (Nbx_thpl_lt_pres_cfm=False) and (Nxx_ecu_typ_cfm&lt;&gt;Nxx_hevc)] OR [(Nbx_thpl_lt_pres_cfm=True) and (Nxx_ecu_typ_cfm&lt;&gt;Nxx_hevc)]</t>
  </si>
  <si>
    <t>[(Nxx_dcc_wkp_typ_cfm=Nxx_dcc_wkp_typ_wire) and (Nxx_spv_ecu_cfm=Nxx_spv_ecu_abst or Nxx_ecu_typ_cfm=Nxx_hevc) and (Nxx_ecu_typ_cfm&lt;&gt;Nxx_atcu) and (Nxx_hev_cfm&lt;&gt;Nxx_hev_abst)]</t>
  </si>
  <si>
    <t>OU_CLO_PAO</t>
  </si>
  <si>
    <t>[(Nxx_egr_wpmp_cfm=Nxx_egr_wpmp_bin_pres) and (Nbx_ign_cmd_eng_cfm=False)] OR [(Nxx_egr_wpmp_cfm=Nxx_egr_wpmp_cho) and (Nbx_ign_cmd_eng_cfm=False)]</t>
  </si>
  <si>
    <t>[(Nxx_egr_wpmp_cfm=Nxx_egr_wpmp_cho) and (Nbx_ign_cmd_eng_cfm=False)] OR [(Nxx_egr_wpmp_cfm=Nxx_egr_wpmp_bin_pres) and (Nbx_ign_cmd_eng_cfm=False)]</t>
  </si>
  <si>
    <t>[(Nxx_tcr_wpmp_cfm&lt;&gt;Nxx_tcr_wpmp_abst or Nxx_egr_wpmp_cfm=Nxx_egr_tcr_wpmp_pwm_pres or Nxx_egr_wpmp_cfm=Nxx_egr_wpmp_cho)]</t>
  </si>
  <si>
    <t>[(Nxx_wcac_cfm&lt;&gt;Nxx_wcac_abst and Nbx_ign_cmd_eng_cfm=True)]</t>
  </si>
  <si>
    <t>[(Nxx_so2up_cfm&lt;&gt;Nxx_so2up_ego) and (Nxx_ecu_typ_cfm=Nxx_ecm or Nxx_ecu_typ_cfm=Nxx_ptcu) and (Nbx_ign_cmd_eng_cfm=True)] OR [(Nxx_so2up_cfm=Nxx_so2up_ego) and (Nxx_ecu_typ_cfm=Nxx_ecm or Nxx_ecu_typ_cfm=Nxx_ptcu) and (Nbx_ign_cmd_eng_cfm=True)]</t>
  </si>
  <si>
    <t>VF_MMI_ETS</t>
  </si>
  <si>
    <t>[(Nxx_ecu_typ_cfm=Nxx_hevc) and (Nxx_ecu_typ_cfm&lt;&gt;Nxx_atcu) and (Nxx_hev_cfm&lt;&gt;Nxx_hev_abst)]</t>
  </si>
  <si>
    <t>[(Nxx_so2up_cfm=Nxx_so2up_ego) and (Nbx_lbdw_pres_cfm=True) and (Nxx_ecu_typ_cfm=Nxx_ecm or Nxx_ecu_typ_cfm=Nxx_ptcu) and (Nbx_ign_cmd_eng_cfm=True)] OR [(Nxx_so2up_cfm=Nxx_so2up_ego_ups_cho) and (Nbx_lbdw_pres_cfm=True) and (Nxx_ecu_typ_cfm=Nxx_ecm or Nxx_ecu_typ_cfm=Nxx_ptcu) and (Nbx_ign_cmd_eng_cfm=True)]</t>
  </si>
  <si>
    <t>AT_WUP_DGN</t>
  </si>
  <si>
    <t>[(Nxx_wup_diag_cfm=Nxx_wup_diag_pres or Nxx_wup_diag_cfm=Nxx_wup_diag_abst_pres_cho) and (Nbx_ign_cmd_eng_cfm=True)]</t>
  </si>
  <si>
    <t>[(Nxx_cyl_nr_cfm=Nxx_cyl_nr_4 or Nxx_cyl_nr_cfm=Nxx_cyl_nr_cho) and (Nxx_ecu_typ_cfm=Nxx_ecm or Nxx_ecu_typ_cfm=Nxx_ptcu) and (Nbx_ign_cmd_eng_cfm=True)]</t>
  </si>
  <si>
    <t>IN_SMI_STB</t>
  </si>
  <si>
    <t>[(Nbx_ign_cmd_eng_cfm=False) and (Nxx_ecu_typ_cfm=Nxx_ecm)]</t>
  </si>
  <si>
    <t>[(Nxx_cyl_nr_cfm=Nxx_cyl_nr_4 or Nxx_cyl_nr_cfm=Nxx_cyl_nr_cho) and (Nxx_ecu_typ_cfm=Nxx_ecm or Nxx_ecu_typ_cfm=Nxx_ptcu) and (Nbx_ign_cmd_eng_cfm=True)] OR [(Nxx_cyl_nr_cfm=Nxx_cyl_nr_3) and (Nxx_ecu_typ_cfm=Nxx_ecm or Nxx_ecu_typ_cfm=Nxx_ptcu) and (Nbx_ign_cmd_eng_cfm=True)]</t>
  </si>
  <si>
    <t>Vnx_crit_mes_scr_nok_cge</t>
  </si>
  <si>
    <t>[(Nxx_hv_ext_chg_typ_cfm=Nxx_hv_ext_chg_typ_abst) and (Nxx_hv_bcb_cfm&lt;&gt;Nxx_hv_bcb_abst and Nxx_ecu_typ_cfm=Nxx_hevc) and (Nxx_hev_cfm&lt;&gt;Nxx_hev_abst)] OR [(Nxx_hv_ext_chg_typ_cfm=Nxx_hv_ext_chg_typ_cho) and (Nxx_hv_bcb_cfm&lt;&gt;Nxx_hv_bcb_abst and Nxx_ecu_typ_cfm=Nxx_hevc) and (Nxx_hev_cfm&lt;&gt;Nxx_hev_abst)]</t>
  </si>
  <si>
    <t>Vnx_fail_max_scr_nok_cge</t>
  </si>
  <si>
    <t>Vnx_fail_min_scr_nok_cge</t>
  </si>
  <si>
    <t>[(Nbx_ovt_pres_cfm=True) and (Nbx_ign_cmd_eng_cfm=False) and (Nxx_ecu_typ_cfm=Nxx_ecm or Nxx_ecu_typ_cfm=Nxx_ptcu) and (Nxx_ecu_typ_cfm=Nxx_hevc or Nxx_spv_ecu_cfm=Nxx_spv_ecu_abst) and (Nxx_ecu_typ_cfm&lt;&gt;Nxx_atcu)]</t>
  </si>
  <si>
    <t>[(Nxx_mux_vh_key_cfm&lt;&gt;Nxx_mux_vh_key_pres and Nxx_mux_vh_key_cfm&lt;&gt;Nxx_mux_vh_key_abst_pres_cho)] OR [(Nxx_mux_vh_key_cfm=Nxx_mux_vh_key_pres or Nxx_mux_vh_key_cfm=Nxx_mux_vh_key_abst_pres_cho)]</t>
  </si>
  <si>
    <t>[(Nxx_sas_typ_cfm=Nxx_sas_itl or Nxx_sas_typ_cfm=Nxx_sas_itl_abst_cho or Nxx_sas_typ_cfm=Nxx_sas_ext_itl_abst_cho) and (Nxx_sas_typ_cfm&lt;&gt;Nxx_sas_sar) and (Nxx_sas_vers_cfm&lt;&gt;Nxx_sas_vers_2) and (Nxx_sas_typ_cfm&lt;&gt;Nxx_sas_typ_abst) and (Nxx_ecu_typ_cfm&lt;&gt;Nxx_hevc) and (Nxx_ecu_typ_cfm&lt;&gt;Nxx_atcu)] OR [(Nxx_sas_typ_cfm&lt;&gt;Nxx_sas_itl and Nxx_sas_typ_cfm&lt;&gt;Nxx_sas_itl_abst_cho and Nxx_sas_typ_cfm&lt;&gt;Nxx_sas_ext_itl_abst_cho) and (Nxx_sas_typ_cfm&lt;&gt;Nxx_sas_sar) and (Nxx_sas_vers_cfm&lt;&gt;Nxx_sas_vers_2) and (Nxx_sas_typ_cfm&lt;&gt;Nxx_sas_typ_abst) and (Nxx_ecu_typ_cfm&lt;&gt;Nxx_hevc) and (Nxx_ecu_typ_cfm&lt;&gt;Nxx_atcu)]</t>
  </si>
  <si>
    <t>[(Nxx_lt_cool_loop_cfm&lt;&gt;Nxx_lt_cool_loop_abst)] OR [(Nxx_lt_cool_loop_cfm=Nxx_lt_cool_loop_abst)]</t>
  </si>
  <si>
    <t>[(Nxx_vlv_tcr_cmd_cfm=Nxx_vlv_tcr_cmd_pres or Nxx_vlv_tcr_cmd_cfm=Nxx_vlv_tcr_cmd_abst_pres_cho) and (Nxx_tcr_typ_cfm=Nxx_wg_pres or Nxx_tcr_typ_cfm=Nxx_wg_abst_pres_cho) and (Nxx_ecu_typ_cfm=Nxx_ecm or Nxx_ecu_typ_cfm=Nxx_ptcu) and (Nbx_ign_cmd_eng_cfm=True)]</t>
  </si>
  <si>
    <t>[(Nbx_ex_prs_sens_pres_cfm=False) and (Nbx_ign_cmd_eng_cfm=False)] OR [(Nbx_ex_prs_sens_pres_cfm=True) and (Nbx_ign_cmd_eng_cfm=False)]</t>
  </si>
  <si>
    <t>[(Nxx_hp_lp_tcr_cfm=Nxx_lp_tcr) and (Nxx_hp_lp_tcr_cfm&lt;&gt;Nxx_lp_tcr or Nxx_mdl_tcr_lp_cfm&lt;&gt;Nxx_mdl_tcr_lp_abst) and (Nbx_ign_cmd_eng_cfm=False)] OR [(Nxx_hp_lp_tcr_cfm=Nxx_lp_tcr and Nxx_mdl_tcr_lp_cfm=Nxx_mdl_tcr_lp_abst) and (Nbx_ign_cmd_eng_cfm=False)] OR [(Nxx_hp_lp_tcr_cfm&lt;&gt;Nxx_lp_tcr) and (Nxx_hp_lp_tcr_cfm&lt;&gt;Nxx_lp_tcr or Nxx_mdl_tcr_lp_cfm&lt;&gt;Nxx_mdl_tcr_lp_abst) and (Nbx_ign_cmd_eng_cfm=False)]</t>
  </si>
  <si>
    <t>AT_SCR_ADA</t>
  </si>
  <si>
    <t>Vnx_crit_mes_pft_1_no_lk</t>
  </si>
  <si>
    <t>[(Nxx_pft_pres_cfm&lt;&gt;Nxx_pft_abst) and (Nbx_ign_cmd_eng_cfm=True)]</t>
  </si>
  <si>
    <t>Vnx_crit_mes_pft_2_no_lk</t>
  </si>
  <si>
    <t>Vnx_fail_max_pft_1_no_lk</t>
  </si>
  <si>
    <t>Vnx_usid_scr_nok_cge</t>
  </si>
  <si>
    <t>Vnx_fail_max_pft_2_no_lk</t>
  </si>
  <si>
    <t>[(Nxx_ac_auto_conf_cfm&lt;&gt;Nxx_ac_auto_conf_abst) and (Nxx_hv_tc_cfm&lt;&gt;Nxx_hv_tc_pres) and (Nxx_ecu_typ_cfm=Nxx_hevc or Nxx_spv_ecu_cfm=Nxx_spv_ecu_abst) and (Nxx_ecu_typ_cfm&lt;&gt;Nxx_atcu)]</t>
  </si>
  <si>
    <t>Vnx_fail_min_pft_1_no_lk</t>
  </si>
  <si>
    <t>Vnx_fail_min_pft_2_no_lk</t>
  </si>
  <si>
    <t>[(Nxx_owe_alco_dil_cfm=Nxx_oil_dil_alco_abst or Nxx_alco_typ_cfm=Nxx_alco_typ_abst) and (Nbx_ign_cmd_eng_cfm=True) and (Nxx_wf_il_cfm&lt;&gt;Nxx_wf_il_pres) and (Nxx_owe_cfm&lt;&gt;Nxx_owe_abst)] OR [(Nxx_owe_alco_dil_cfm&lt;&gt;Nxx_oil_dil_alco_abst and Nxx_alco_typ_cfm&lt;&gt;Nxx_alco_typ_abst) and (Nbx_ign_cmd_eng_cfm=True) and (Nxx_wf_il_cfm&lt;&gt;Nxx_wf_il_pres) and (Nxx_owe_cfm&lt;&gt;Nxx_owe_abst)]</t>
  </si>
  <si>
    <t>[(Nxx_hev_cfm&lt;&gt;Nxx_hev_abst or Nxx_alt_lin_cmd_cfm&lt;&gt;Nxx_alt_lin_cmd_abst) and (Nxx_ecu_typ_cfm&lt;&gt;Nxx_hevc) and (Nxx_ecu_typ_cfm&lt;&gt;Nxx_atcu)] OR [(Nxx_ecu_typ_cfm=Nxx_hevc) and (Nxx_ecu_typ_cfm&lt;&gt;Nxx_atcu)]</t>
  </si>
  <si>
    <t>[(Nxx_hv_bcb_cfm&lt;&gt;Nxx_hv_bcb_abst and Nxx_ecu_typ_cfm=Nxx_hevc) and (Nxx_hev_cfm&lt;&gt;Nxx_hev_abst)] OR [(Nxx_hv_bcb_cfm=Nxx_hv_bcb_abst or Nxx_ecu_typ_cfm&lt;&gt;Nxx_hevc) and (Nxx_hev_cfm&lt;&gt;Nxx_hev_abst)]</t>
  </si>
  <si>
    <t>[(Nxx_mux_brk_cfm&lt;&gt;Nxx_mux_brk_pres) and (Nxx_ecu_typ_cfm=Nxx_hevc or Nxx_spv_ecu_cfm=Nxx_spv_ecu_abst) and (Nxx_ecu_typ_cfm&lt;&gt;Nxx_atcu)]</t>
  </si>
  <si>
    <t>[(Nxx_hv_ext_chg_typ_cfm=Nxx_hv_ext_chg_typ_abst) and (Nxx_hv_bcb_cfm&lt;&gt;Nxx_hv_bcb_abst and Nxx_ecu_typ_cfm=Nxx_hevc) and (Nxx_hev_cfm&lt;&gt;Nxx_hev_abst)] OR [(Nxx_hv_ext_chg_typ_cfm=Nxx_hv_ext_chg_typ_cho) and (Nxx_hv_bcb_cfm&lt;&gt;Nxx_hv_bcb_abst and Nxx_ecu_typ_cfm=Nxx_hevc) and (Nxx_hev_cfm&lt;&gt;Nxx_hev_abst)] OR [(Nxx_hv_ext_chg_typ_cfm=Nxx_hv_ext_chg_typ_cmbo) and (Nxx_hv_bcb_cfm&lt;&gt;Nxx_hv_bcb_abst and Nxx_ecu_typ_cfm=Nxx_hevc) and (Nxx_hev_cfm&lt;&gt;Nxx_hev_abst)] OR [(Nxx_hv_ext_chg_typ_cfm=Nxx_hv_ext_chg_typ_cdmo) and (Nxx_hv_bcb_cfm&lt;&gt;Nxx_hv_bcb_abst and Nxx_ecu_typ_cfm=Nxx_hevc) and (Nxx_hev_cfm&lt;&gt;Nxx_hev_abst)]</t>
  </si>
  <si>
    <t>[(Nbx_pft_pres_cfm=True or Nxx_egt_dgn_obd_typ_cfm=Nxx_egt_dgn_obd_exo or Nxx_egt_dgn_obd_typ_cfm=Nxx_egt_dgn_obd_exo_uo2 or Nxx_egt_dgn_obd_typ_cfm=Nxx_egt_dgn_obd_cho or Nxx_nox_egt_cfm&lt;&gt;Nxx_nox_egt_abst) and (Nbx_ign_cmd_eng_cfm=False)] OR [(Nbx_pft_pres_cfm=False and Nxx_egt_dgn_obd_typ_cfm&lt;&gt;Nxx_egt_dgn_obd_exo and Nxx_egt_dgn_obd_typ_cfm&lt;&gt;Nxx_egt_dgn_obd_exo_uo2 and Nxx_egt_dgn_obd_typ_cfm&lt;&gt;Nxx_egt_dgn_obd_cho and Nxx_nox_egt_cfm=Nxx_nox_egt_abst) and (Nbx_ign_cmd_eng_cfm=False)]</t>
  </si>
  <si>
    <t>IN_HVI_DCC</t>
  </si>
  <si>
    <t>[(Nxx_spv_ecu_cfm=Nxx_spv_ecu_abst or Nxx_ecu_typ_cfm=Nxx_hevc) and (Nxx_hev_cfm&lt;&gt;Nxx_hev_abst) and (Nxx_ecu_typ_cfm&lt;&gt;Nxx_atcu)] OR [(Nxx_hev_cfm=Nxx_hev_abst) and (Nxx_ecu_typ_cfm&lt;&gt;Nxx_atcu)]</t>
  </si>
  <si>
    <t>VF_EEM_DIA</t>
  </si>
  <si>
    <t>[(Nxx_hev_cfm&lt;&gt;Nxx_hev_abst) and (Nxx_ecu_typ_cfm=Nxx_hevc or Nxx_spv_ecu_cfm=Nxx_spv_ecu_abst) and (Nxx_ecu_typ_cfm&lt;&gt;Nxx_atcu)] OR [(Nxx_alt_lin_cmd_cfm&lt;&gt;Nxx_alt_lin_cmd_abst) and (Nxx_ecu_typ_cfm=Nxx_hevc or Nxx_spv_ecu_cfm=Nxx_spv_ecu_abst) and (Nxx_ecu_typ_cfm&lt;&gt;Nxx_atcu)]</t>
  </si>
  <si>
    <t>[(Nxx_spv_ecu_cfm=Nxx_spv_ecu_abst or Nxx_ecu_typ_cfm=Nxx_hevc) and (Nxx_hev_cfm&lt;&gt;Nxx_hev_abst) and (Nxx_ecu_typ_cfm&lt;&gt;Nxx_atcu)]</t>
  </si>
  <si>
    <t>Vnx_usid_pft_1_no_lk</t>
  </si>
  <si>
    <t>Vnx_usid_pft_2_no_lk</t>
  </si>
  <si>
    <t>Vsx_diag_sess</t>
  </si>
  <si>
    <t>[(Nxx_owe_alco_dil_cfm&lt;&gt;Nxx_oil_dil_alco_abst and Nxx_alco_typ_cfm&lt;&gt;Nxx_alco_typ_abst) and (Nbx_ign_cmd_eng_cfm=True) and (Nxx_wf_il_cfm&lt;&gt;Nxx_wf_il_pres) and (Nxx_owe_cfm&lt;&gt;Nxx_owe_abst)] OR [(Nxx_owe_alco_dil_cfm=Nxx_oil_dil_alco_abst or Nxx_alco_typ_cfm=Nxx_alco_typ_abst) and (Nbx_ign_cmd_eng_cfm=True) and (Nxx_wf_il_cfm&lt;&gt;Nxx_wf_il_pres) and (Nxx_owe_cfm&lt;&gt;Nxx_owe_abst)]</t>
  </si>
  <si>
    <t>[(Nbx_udsp_cfm=True) and (Nxx_fm_typ_cfm=Nxx_no_dem) and (Nxx_obd_typ_cfm=Nxx_obd_typ_pass) and (Nxx_ecu_typ_cfm&lt;&gt;Nxx_atcu)] OR [(Nbx_udsp_cfm=False) and (Nxx_fm_typ_cfm=Nxx_no_dem) and (Nxx_obd_typ_cfm=Nxx_obd_typ_pass) and (Nxx_ecu_typ_cfm&lt;&gt;Nxx_atcu)] OR [(Nbx_udsp_cfm=True) and (Nxx_obd_typ_cfm&lt;&gt;Nxx_obd_typ_pass)] OR [(Nbx_udsp_cfm=False) and (Nxx_obd_typ_cfm&lt;&gt;Nxx_obd_typ_pass)]</t>
  </si>
  <si>
    <t>[(Nxx_ecu_typ_cfm=Nxx_hevc) and (Nxx_ecu_typ_cfm&lt;&gt;Nxx_atcu)] OR [(Nxx_hev_cfm&lt;&gt;Nxx_hev_abst or Nxx_alt_lin_cmd_cfm&lt;&gt;Nxx_alt_lin_cmd_abst) and (Nxx_ecu_typ_cfm&lt;&gt;Nxx_hevc) and (Nxx_ecu_typ_cfm&lt;&gt;Nxx_atcu)]</t>
  </si>
  <si>
    <t>IN_AGI_STB</t>
  </si>
  <si>
    <t>[(Nxx_ecu_typ_cfm=Nxx_hevc and Nxx_ag_typ_cfm=Nxx_ag_abst) and (Nxx_ecu_typ_cfm=Nxx_ptcu or Nxx_ecu_typ_cfm=Nxx_atcu or Nxx_ecu_typ_cfm=Nxx_hevc or Nxx_gsi_cfm&lt;&gt;Nxx_gsi_abst)]</t>
  </si>
  <si>
    <t>[(Nxx_hv_bcb_cfm=Nxx_hv_bcb_abst or Nxx_ecu_typ_cfm&lt;&gt;Nxx_hevc) and (Nxx_hev_cfm&lt;&gt;Nxx_hev_abst)] OR [(Nxx_hv_bcb_cfm&lt;&gt;Nxx_hv_bcb_abst and Nxx_ecu_typ_cfm=Nxx_hevc) and (Nxx_hev_cfm&lt;&gt;Nxx_hev_abst)]</t>
  </si>
  <si>
    <t>[(Nxx_spv_ecu_cfm=Nxx_spv_ecu_abst) and (Nxx_ecu_typ_cfm=Nxx_ecm or Nxx_ecu_typ_cfm=Nxx_ptcu)] OR [(Nxx_ecu_typ_cfm=Nxx_hevc)]</t>
  </si>
  <si>
    <t>[(Nxx_hev_cfm=Nxx_hev_abst) and (Nxx_ecu_typ_cfm&lt;&gt;Nxx_atcu)] OR [(Nxx_spv_ecu_cfm=Nxx_spv_ecu_abst or Nxx_ecu_typ_cfm=Nxx_hevc) and (Nxx_hev_cfm&lt;&gt;Nxx_hev_abst) and (Nxx_ecu_typ_cfm&lt;&gt;Nxx_atcu)]</t>
  </si>
  <si>
    <t>[(Nxx_hev_cfm=Nxx_hev_abst) and (Nxx_ecu_typ_cfm=Nxx_hevc or Nxx_spv_ecu_cfm=Nxx_spv_ecu_abst) and (Nxx_ecu_typ_cfm&lt;&gt;Nxx_atcu)] OR [(Nxx_hev_cfm&lt;&gt;Nxx_hev_abst) and (Nxx_ecu_typ_cfm=Nxx_hevc or Nxx_spv_ecu_cfm=Nxx_spv_ecu_abst) and (Nxx_ecu_typ_cfm&lt;&gt;Nxx_atcu)]</t>
  </si>
  <si>
    <t>VF_EEM_SYS</t>
  </si>
  <si>
    <t>[(Nxx_sail_is_itl_cfm=Nxx_sail_is_itl_abst) and (Nxx_ecu_typ_cfm=Nxx_hevc or Nxx_spv_ecu_cfm=Nxx_spv_ecu_abst) and (Nxx_ecu_typ_cfm&lt;&gt;Nxx_atcu)] OR [(Nxx_sail_is_itl_cfm&lt;&gt;Nxx_sail_is_itl_abst) and (Nxx_ecu_typ_cfm=Nxx_hevc or Nxx_spv_ecu_cfm=Nxx_spv_ecu_abst) and (Nxx_ecu_typ_cfm&lt;&gt;Nxx_atcu)]</t>
  </si>
  <si>
    <t>[(Nbx_sens_open_brk_pres_cfm=True) and (Nxx_mux_brk_cfm=Nxx_mux_brk_pres) and (Nxx_ecu_typ_cfm=Nxx_hevc or Nxx_spv_ecu_cfm=Nxx_spv_ecu_abst) and (Nxx_ecu_typ_cfm&lt;&gt;Nxx_atcu)] OR [(Nbx_sens_open_brk_pres_cfm=False) and (Nxx_mux_brk_cfm=Nxx_mux_brk_pres) and (Nxx_ecu_typ_cfm=Nxx_hevc or Nxx_spv_ecu_cfm=Nxx_spv_ecu_abst) and (Nxx_ecu_typ_cfm&lt;&gt;Nxx_atcu)] OR [(Nxx_mux_brk_cfm&lt;&gt;Nxx_mux_brk_pres) and (Nxx_ecu_typ_cfm=Nxx_hevc or Nxx_spv_ecu_cfm=Nxx_spv_ecu_abst) and (Nxx_ecu_typ_cfm&lt;&gt;Nxx_atcu)]</t>
  </si>
  <si>
    <t>[(Nxx_ag_typ_cfm=Nxx_ag_lbx) and (Nxx_ecu_typ_cfm=Nxx_hevc)] OR [(Nxx_ag_typ_cfm&lt;&gt;Nxx_ag_lbx) and (Nxx_ecu_typ_cfm=Nxx_hevc)]</t>
  </si>
  <si>
    <t>[(Nxx_hv_ext_chg_typ_cfm=Nxx_hv_ext_chg_typ_cho) and (Nxx_hv_bcb_cfm&lt;&gt;Nxx_hv_bcb_abst and Nxx_ecu_typ_cfm=Nxx_hevc) and (Nxx_hev_cfm&lt;&gt;Nxx_hev_abst)] OR [(Nxx_hv_ext_chg_typ_cfm=Nxx_hv_ext_chg_typ_abst) and (Nxx_hv_bcb_cfm&lt;&gt;Nxx_hv_bcb_abst and Nxx_ecu_typ_cfm=Nxx_hevc) and (Nxx_hev_cfm&lt;&gt;Nxx_hev_abst)] OR [(Nxx_hv_ext_chg_typ_cfm=Nxx_hv_ext_chg_typ_cmbo) and (Nxx_hv_bcb_cfm&lt;&gt;Nxx_hv_bcb_abst and Nxx_ecu_typ_cfm=Nxx_hevc) and (Nxx_hev_cfm&lt;&gt;Nxx_hev_abst)] OR [(Nxx_hv_ext_chg_typ_cfm=Nxx_hv_ext_chg_typ_cdmo) and (Nxx_hv_bcb_cfm&lt;&gt;Nxx_hv_bcb_abst and Nxx_ecu_typ_cfm=Nxx_hevc) and (Nxx_hev_cfm&lt;&gt;Nxx_hev_abst)]</t>
  </si>
  <si>
    <t>[(Nxx_mux_end_str_clu_cnt_cfm&lt;&gt;Nxx_mux_end_str_clu_cnt_abst) and (Nxx_ecu_typ_cfm=Nxx_hevc or Nxx_spv_ecu_cfm=Nxx_spv_ecu_abst) and (Nxx_ecu_typ_cfm&lt;&gt;Nxx_atcu)] OR [(Nxx_mux_end_str_clu_cnt_cfm=Nxx_mux_end_str_clu_cnt_abst) and (Nxx_ecu_typ_cfm=Nxx_hevc or Nxx_spv_ecu_cfm=Nxx_spv_ecu_abst) and (Nxx_ecu_typ_cfm&lt;&gt;Nxx_atcu)]</t>
  </si>
  <si>
    <t>[(Nxx_ag_typ_cfm=Nxx_ag_abst) and (Nxx_ecu_typ_cfm=Nxx_hevc)] OR [(Nxx_ag_typ_cfm&lt;&gt;Nxx_ag_abst) and (Nxx_ecu_typ_cfm=Nxx_hevc)]</t>
  </si>
  <si>
    <t>[(Nbx_pft_pres_cfm=False and Nxx_egt_dgn_obd_typ_cfm&lt;&gt;Nxx_egt_dgn_obd_exo and Nxx_egt_dgn_obd_typ_cfm&lt;&gt;Nxx_egt_dgn_obd_exo_uo2 and Nxx_egt_dgn_obd_typ_cfm&lt;&gt;Nxx_egt_dgn_obd_cho and Nxx_nox_egt_cfm=Nxx_nox_egt_abst) and (Nbx_ign_cmd_eng_cfm=False)] OR [(Nbx_pft_pres_cfm=True or Nxx_egt_dgn_obd_typ_cfm=Nxx_egt_dgn_obd_exo or Nxx_egt_dgn_obd_typ_cfm=Nxx_egt_dgn_obd_exo_uo2 or Nxx_egt_dgn_obd_typ_cfm=Nxx_egt_dgn_obd_cho or Nxx_nox_egt_cfm&lt;&gt;Nxx_nox_egt_abst) and (Nbx_ign_cmd_eng_cfm=False)]</t>
  </si>
  <si>
    <t>[(Nxx_hv_ext_chg_typ_cfm=Nxx_hv_ext_chg_typ_abst) and (Nxx_hv_bcb_cfm&lt;&gt;Nxx_hv_bcb_abst and Nxx_ecu_typ_cfm=Nxx_hevc) and (Nxx_hev_cfm&lt;&gt;Nxx_hev_abst)] OR [(Nxx_hv_ext_chg_typ_cfm=Nxx_hv_ext_chg_typ_cdmo) and (Nxx_hv_bcb_cfm&lt;&gt;Nxx_hv_bcb_abst and Nxx_ecu_typ_cfm=Nxx_hevc) and (Nxx_hev_cfm&lt;&gt;Nxx_hev_abst)] OR [(Nxx_hv_ext_chg_typ_cfm=Nxx_hv_ext_chg_typ_cmbo) and (Nxx_hv_bcb_cfm&lt;&gt;Nxx_hv_bcb_abst and Nxx_ecu_typ_cfm=Nxx_hevc) and (Nxx_hev_cfm&lt;&gt;Nxx_hev_abst)] OR [(Nxx_hv_ext_chg_typ_cfm=Nxx_hv_ext_chg_typ_cho) and (Nxx_hv_bcb_cfm&lt;&gt;Nxx_hv_bcb_abst and Nxx_ecu_typ_cfm=Nxx_hevc) and (Nxx_hev_cfm&lt;&gt;Nxx_hev_abst)]</t>
  </si>
  <si>
    <t>[(Nxx_adoc_cfm&lt;&gt;Nxx_adoc_abst) and (Nbx_ign_cmd_eng_cfm=True)] OR [(Nxx_adoc_cfm=Nxx_adoc_abst) and (Nbx_ign_cmd_eng_cfm=True)]</t>
  </si>
  <si>
    <t>[(Nxx_pcu_diag_cfm&lt;&gt;Nxx_pcu_pwm_diag_abst)]</t>
  </si>
  <si>
    <t>BO_CBO_INJ</t>
  </si>
  <si>
    <t>SM_ISR_CTL</t>
  </si>
  <si>
    <t>IN_PCI_AGB</t>
  </si>
  <si>
    <t>[(Nbx_udsp_cfm=True) and (Nxx_fm_typ_cfm=Nxx_no_dem) and (Nxx_obd_typ_cfm=Nxx_obd_typ_pass) and (Nxx_ecu_typ_cfm&lt;&gt;Nxx_atcu)] OR [(Nbx_udsp_cfm=False) and (Nxx_fm_typ_cfm=Nxx_no_dem) and (Nxx_obd_typ_cfm=Nxx_obd_typ_pass) and (Nxx_ecu_typ_cfm&lt;&gt;Nxx_atcu)] OR [(Nbx_udsp_cfm=False) and (Nxx_obd_typ_cfm&lt;&gt;Nxx_obd_typ_pass)] OR [(Nbx_udsp_cfm=True) and (Nxx_obd_typ_cfm&lt;&gt;Nxx_obd_typ_pass)]</t>
  </si>
  <si>
    <t>[(Nxx_alt_lin_cmd_cfm&lt;&gt;Nxx_alt_lin_cmd_abst) and (Nxx_ecu_typ_cfm=Nxx_hevc or Nxx_spv_ecu_cfm=Nxx_spv_ecu_abst) and (Nxx_ecu_typ_cfm&lt;&gt;Nxx_atcu)] OR [(Nxx_hev_cfm&lt;&gt;Nxx_hev_abst) and (Nxx_ecu_typ_cfm=Nxx_hevc or Nxx_spv_ecu_cfm=Nxx_spv_ecu_abst) and (Nxx_ecu_typ_cfm&lt;&gt;Nxx_atcu)]</t>
  </si>
  <si>
    <t>[(Nxx_sail_is_itl_cfm&lt;&gt;Nxx_sail_is_itl_abst) and (Nxx_ecu_typ_cfm=Nxx_hevc or Nxx_spv_ecu_cfm=Nxx_spv_ecu_abst) and (Nxx_ecu_typ_cfm&lt;&gt;Nxx_atcu)] OR [(Nxx_sail_is_itl_cfm=Nxx_sail_is_itl_abst) and (Nxx_ecu_typ_cfm=Nxx_hevc or Nxx_spv_ecu_cfm=Nxx_spv_ecu_abst) and (Nxx_ecu_typ_cfm&lt;&gt;Nxx_atcu)]</t>
  </si>
  <si>
    <t>BO_HVO_WKP</t>
  </si>
  <si>
    <t>[(Nbx_manual_mode_cfm=False) and (Nxx_ecu_typ_cfm=Nxx_hevc and Nxx_ag_typ_cfm&lt;&gt;Nxx_ag_abst) and (Nxx_ecu_typ_cfm=Nxx_ptcu or Nxx_ecu_typ_cfm=Nxx_atcu or Nxx_ecu_typ_cfm=Nxx_hevc or Nxx_gsi_cfm&lt;&gt;Nxx_gsi_abst)] OR [(Nxx_ecu_typ_cfm=Nxx_hevc and Nxx_ag_typ_cfm=Nxx_ag_abst) and (Nxx_ecu_typ_cfm=Nxx_ptcu or Nxx_ecu_typ_cfm=Nxx_atcu or Nxx_ecu_typ_cfm=Nxx_hevc or Nxx_gsi_cfm&lt;&gt;Nxx_gsi_abst)]</t>
  </si>
  <si>
    <t>[(Nxx_hev_cfm=Nxx_hev_abst) and (Nxx_ecu_typ_cfm=Nxx_hevc or Nxx_spv_ecu_cfm=Nxx_spv_ecu_abst) and (Nxx_ecu_typ_cfm&lt;&gt;Nxx_atcu)]</t>
  </si>
  <si>
    <t>[(Nxx_mux_end_str_clu_cnt_cfm=Nxx_mux_end_str_clu_cnt_abst) and (Nxx_ecu_typ_cfm=Nxx_hevc or Nxx_spv_ecu_cfm=Nxx_spv_ecu_abst) and (Nxx_ecu_typ_cfm&lt;&gt;Nxx_atcu)] OR [(Nxx_mux_end_str_clu_cnt_cfm&lt;&gt;Nxx_mux_end_str_clu_cnt_abst) and (Nxx_ecu_typ_cfm=Nxx_hevc or Nxx_spv_ecu_cfm=Nxx_spv_ecu_abst) and (Nxx_ecu_typ_cfm&lt;&gt;Nxx_atcu)]</t>
  </si>
  <si>
    <t>[(Nxx_hv_ext_chg_typ_cfm=Nxx_hv_ext_chg_typ_cdmo) and (Nxx_hv_bcb_cfm&lt;&gt;Nxx_hv_bcb_abst and Nxx_ecu_typ_cfm=Nxx_hevc) and (Nxx_hev_cfm&lt;&gt;Nxx_hev_abst)] OR [(Nxx_hv_ext_chg_typ_cfm=Nxx_hv_ext_chg_typ_abst) and (Nxx_hv_bcb_cfm&lt;&gt;Nxx_hv_bcb_abst and Nxx_ecu_typ_cfm=Nxx_hevc) and (Nxx_hev_cfm&lt;&gt;Nxx_hev_abst)] OR [(Nxx_hv_ext_chg_typ_cfm=Nxx_hv_ext_chg_typ_cmbo) and (Nxx_hv_bcb_cfm&lt;&gt;Nxx_hv_bcb_abst and Nxx_ecu_typ_cfm=Nxx_hevc) and (Nxx_hev_cfm&lt;&gt;Nxx_hev_abst)] OR [(Nxx_hv_ext_chg_typ_cfm=Nxx_hv_ext_chg_typ_cho) and (Nxx_hv_bcb_cfm&lt;&gt;Nxx_hv_bcb_abst and Nxx_ecu_typ_cfm=Nxx_hevc) and (Nxx_hev_cfm&lt;&gt;Nxx_hev_abst)]</t>
  </si>
  <si>
    <t>[(Nxx_hv_ext_chg_typ_cfm=Nxx_hv_ext_chg_typ_cmbo) and (Nxx_hv_bcb_cfm&lt;&gt;Nxx_hv_bcb_abst and Nxx_ecu_typ_cfm=Nxx_hevc) and (Nxx_hev_cfm&lt;&gt;Nxx_hev_abst)] OR [(Nxx_hv_ext_chg_typ_cfm=Nxx_hv_ext_chg_typ_abst) and (Nxx_hv_bcb_cfm&lt;&gt;Nxx_hv_bcb_abst and Nxx_ecu_typ_cfm=Nxx_hevc) and (Nxx_hev_cfm&lt;&gt;Nxx_hev_abst)] OR [(Nxx_hv_ext_chg_typ_cfm=Nxx_hv_ext_chg_typ_cho) and (Nxx_hv_bcb_cfm&lt;&gt;Nxx_hv_bcb_abst and Nxx_ecu_typ_cfm=Nxx_hevc) and (Nxx_hev_cfm&lt;&gt;Nxx_hev_abst)] OR [(Nxx_hv_ext_chg_typ_cfm=Nxx_hv_ext_chg_typ_cdmo) and (Nxx_hv_bcb_cfm&lt;&gt;Nxx_hv_bcb_abst and Nxx_ecu_typ_cfm=Nxx_hevc) and (Nxx_hev_cfm&lt;&gt;Nxx_hev_abst)]</t>
  </si>
  <si>
    <t>[(Nxx_adoc_cfm=Nxx_adoc_abst) and (Nxx_ecu_typ_cfm=Nxx_ecm or Nxx_ecu_typ_cfm=Nxx_ptcu) and (Nbx_ign_cmd_eng_cfm=True)] OR [(Nxx_adoc_cfm&lt;&gt;Nxx_adoc_abst) and (Nxx_ecu_typ_cfm=Nxx_ecm or Nxx_ecu_typ_cfm=Nxx_ptcu) and (Nbx_ign_cmd_eng_cfm=True)]</t>
  </si>
  <si>
    <t>[(Nxx_pcu_diag_cfm&lt;&gt;Nxx_pcu_pwm_diag_abst) and (Nxx_ecu_typ_cfm=Nxx_ecm or Nxx_ecu_typ_cfm=Nxx_ptcu)]</t>
  </si>
  <si>
    <t>[(Nxx_mux_mvac_dp_cfm=Nxx_mux_mvac_dp_abst and Nxx_wf_ana_mvac_dp_cfm=Nxx_wf_ana_mvac_dp_abst) and (Nxx_wf_mvac_dp_cfm&lt;&gt;Nxx_wf_mvac_dp_abst or Nxx_mux_mvac_dp_cfm&lt;&gt;Nxx_mux_mvac_dp_abst or Nxx_mux_mvac_stt_cfm&lt;&gt;Nxx_mux_mvac_stt_abst or Nxx_wf_ana_mvac_dp_cfm&lt;&gt;Nxx_wf_ana_mvac_dp_abst) and (Nxx_spv_ecu_cfm=Nxx_spv_ecu_abst) and (Nxx_ecu_typ_cfm=Nxx_ecm or Nxx_ecu_typ_cfm=Nxx_ptcu)] OR [(Nxx_wf_mvac_dp_cfm=Nxx_wf_mvac_dp_abst and Nxx_mux_mvac_dp_cfm=Nxx_mux_mvac_dp_abst and Nxx_mux_mvac_stt_cfm=Nxx_mux_mvac_stt_abst and Nxx_wf_ana_mvac_dp_cfm=Nxx_wf_ana_mvac_dp_abst) and (Nxx_spv_ecu_cfm=Nxx_spv_ecu_abst) and (Nxx_ecu_typ_cfm=Nxx_ecm or Nxx_ecu_typ_cfm=Nxx_ptcu)] OR [(Nxx_mux_mvac_dp_cfm&lt;&gt;Nxx_mux_mvac_dp_abst or Nxx_wf_ana_mvac_dp_cfm&lt;&gt;Nxx_wf_ana_mvac_dp_abst) and (Nxx_wf_mvac_dp_cfm&lt;&gt;Nxx_wf_mvac_dp_abst or Nxx_mux_mvac_dp_cfm&lt;&gt;Nxx_mux_mvac_dp_abst or Nxx_mux_mvac_stt_cfm&lt;&gt;Nxx_mux_mvac_stt_abst or Nxx_wf_ana_mvac_dp_cfm&lt;&gt;Nxx_wf_ana_mvac_dp_abst) and (Nxx_spv_ecu_cfm=Nxx_spv_ecu_abst) and (Nxx_ecu_typ_cfm=Nxx_ecm or Nxx_ecu_typ_cfm=Nxx_ptcu)]</t>
  </si>
  <si>
    <t>[(Nxx_mux_neut_cnt_cfm=Nxx_mux_neut_cnt_abst) and (Nxx_ecu_typ_cfm=Nxx_hevc or Nxx_spv_ecu_cfm=Nxx_spv_ecu_abst) and (Nxx_ecu_typ_cfm&lt;&gt;Nxx_atcu)] OR [(Nxx_mux_neut_cnt_cfm&lt;&gt;Nxx_mux_neut_cnt_abst) and (Nxx_ecu_typ_cfm=Nxx_hevc or Nxx_spv_ecu_cfm=Nxx_spv_ecu_abst) and (Nxx_ecu_typ_cfm&lt;&gt;Nxx_atcu)]</t>
  </si>
  <si>
    <t>AT_NXT_MNG</t>
  </si>
  <si>
    <t>[(Nxx_nox_egt_cfm=Nxx_nox_egt_nt or Nxx_nox_egt_cfm=Nxx_nox_egt_nt_abst_cho or Nxx_nox_egt_cfm=Nxx_nox_egt_nt_scr or Nxx_nox_egt_cfm=Nxx_nox_egt_nt_scr_abst_cho) and (Nbx_ign_cmd_eng_cfm=False)]</t>
  </si>
  <si>
    <t>AT_PFT_AFS</t>
  </si>
  <si>
    <t>[(Nxx_db_cfm&lt;&gt;Nxx_db_abst or Nxx_db_asd_pft_rgn_cfm&lt;&gt;Nxx_db_asd_pft_rgn_abst) and (Nbx_pft_pres_cfm=True) and (Nbx_ign_cmd_eng_cfm=False)] OR [(Nxx_db_cfm=Nxx_db_abst and Nxx_db_asd_pft_rgn_cfm=Nxx_db_asd_pft_rgn_abst) and (Nbx_pft_pres_cfm=True) and (Nbx_ign_cmd_eng_cfm=False)]</t>
  </si>
  <si>
    <t>AT_SPV_EXC</t>
  </si>
  <si>
    <t>Vsx_pft_stt_rgn</t>
  </si>
  <si>
    <t>[(Nxx_ag_typ_cfm&lt;&gt;Nxx_ag_abst) and (Nxx_ecu_typ_cfm=Nxx_hevc)] OR [(Nxx_ag_typ_cfm=Nxx_ag_abst) and (Nxx_ecu_typ_cfm=Nxx_hevc)]</t>
  </si>
  <si>
    <t>[(Nxx_hv_ext_chg_typ_cfm=Nxx_hv_ext_chg_typ_cho) and (Nxx_hv_bcb_cfm&lt;&gt;Nxx_hv_bcb_abst and Nxx_ecu_typ_cfm=Nxx_hevc) and (Nxx_hev_cfm&lt;&gt;Nxx_hev_abst)] OR [(Nxx_hv_ext_chg_typ_cfm=Nxx_hv_ext_chg_typ_cmbo) and (Nxx_hv_bcb_cfm&lt;&gt;Nxx_hv_bcb_abst and Nxx_ecu_typ_cfm=Nxx_hevc) and (Nxx_hev_cfm&lt;&gt;Nxx_hev_abst)]</t>
  </si>
  <si>
    <t>[(Nxx_hv_ext_chg_typ_cfm=Nxx_hv_ext_chg_typ_cho) and (Nxx_hv_bcb_cfm&lt;&gt;Nxx_hv_bcb_abst and Nxx_ecu_typ_cfm=Nxx_hevc) and (Nxx_hev_cfm&lt;&gt;Nxx_hev_abst)] OR [(Nxx_hv_ext_chg_typ_cfm=Nxx_hv_ext_chg_typ_cmbo) and (Nxx_hv_bcb_cfm&lt;&gt;Nxx_hv_bcb_abst and Nxx_ecu_typ_cfm=Nxx_hevc) and (Nxx_hev_cfm&lt;&gt;Nxx_hev_abst)] OR [(Nxx_hv_ext_chg_typ_cfm=Nxx_hv_ext_chg_typ_cdmo) and (Nxx_hv_bcb_cfm&lt;&gt;Nxx_hv_bcb_abst and Nxx_ecu_typ_cfm=Nxx_hevc) and (Nxx_hev_cfm&lt;&gt;Nxx_hev_abst)] OR [(Nxx_hv_ext_chg_typ_cfm=Nxx_hv_ext_chg_typ_abst) and (Nxx_hv_bcb_cfm&lt;&gt;Nxx_hv_bcb_abst and Nxx_ecu_typ_cfm=Nxx_hevc) and (Nxx_hev_cfm&lt;&gt;Nxx_hev_abst)]</t>
  </si>
  <si>
    <t>IN_CLI_DGN</t>
  </si>
  <si>
    <t>[(Nxx_fco_vlv_cfm&lt;&gt;Nxx_fco_vlv_abst and Nxx_fco_zf_obd_cfm&lt;&gt;Nxx_fco_zf_obd_abst) and (Nbx_ign_cmd_eng_cfm=False)]</t>
  </si>
  <si>
    <t>[(Nxx_spv_ecu_cfm=Nxx_spv_ecu_abst) and (Nxx_ecu_typ_cfm&lt;&gt;Nxx_atcu)] OR [(Nxx_ecu_typ_cfm=Nxx_hevc) and (Nxx_spv_ecu_cfm&lt;&gt;Nxx_spv_ecu_abst) and (Nxx_ecu_typ_cfm&lt;&gt;Nxx_atcu)]</t>
  </si>
  <si>
    <t>Vsx_rs_mod_req</t>
  </si>
  <si>
    <t>[(Nxx_dyn_mod_cnt_cfm&lt;&gt;Nxx_dyn_mod_cnt_abst) and (Nxx_nis_cfm&lt;&gt;Nxx_nis_pres) and (Nxx_rs_dyn_mod_cfm&lt;&gt;Nxx_rs_dyn_mod_abst) and (Nxx_ecu_typ_cfm=Nxx_hevc or Nxx_spv_ecu_cfm=Nxx_spv_ecu_abst) and (Nxx_ecu_typ_cfm&lt;&gt;Nxx_atcu)] OR [(Nxx_rs_dyn_mod_cfm=Nxx_rs_dyn_mod_abst) and (Nxx_ecu_typ_cfm=Nxx_hevc or Nxx_spv_ecu_cfm=Nxx_spv_ecu_abst) and (Nxx_ecu_typ_cfm&lt;&gt;Nxx_atcu)] OR [(Nxx_dyn_mod_cnt_cfm=Nxx_dyn_mod_cnt_abst) and (Nxx_nis_cfm&lt;&gt;Nxx_nis_pres) and (Nxx_rs_dyn_mod_cfm&lt;&gt;Nxx_rs_dyn_mod_abst) and (Nxx_ecu_typ_cfm=Nxx_hevc or Nxx_spv_ecu_cfm=Nxx_spv_ecu_abst) and (Nxx_ecu_typ_cfm&lt;&gt;Nxx_atcu)] OR [(Nxx_nis_cfm=Nxx_nis_pres) and (Nxx_rs_dyn_mod_cfm&lt;&gt;Nxx_rs_dyn_mod_abst) and (Nxx_ecu_typ_cfm=Nxx_hevc or Nxx_spv_ecu_cfm=Nxx_spv_ecu_abst) and (Nxx_ecu_typ_cfm&lt;&gt;Nxx_atcu)]</t>
  </si>
  <si>
    <t>[(Nxx_mux_rvr_cnt_cfm&lt;&gt;Nxx_mux_rvr_cnt_abst) and (Nxx_ecu_typ_cfm=Nxx_hevc or Nxx_spv_ecu_cfm=Nxx_spv_ecu_abst) and (Nxx_ecu_typ_cfm&lt;&gt;Nxx_atcu)] OR [(Nxx_mux_rvr_cnt_cfm=Nxx_mux_rvr_cnt_abst) and (Nxx_ecu_typ_cfm=Nxx_hevc or Nxx_spv_ecu_cfm=Nxx_spv_ecu_abst) and (Nxx_ecu_typ_cfm&lt;&gt;Nxx_atcu)]</t>
  </si>
  <si>
    <t>PC_PWT_COO</t>
  </si>
  <si>
    <t>[(Nxx_ecu_typ_cfm=Nxx_ecm or Nxx_ecu_typ_cfm=Nxx_ptcu) and (Nxx_ecu_typ_cfm&lt;&gt;Nxx_atcu and Nxx_sas_typ_cfm=Nxx_sas_sar)]</t>
  </si>
  <si>
    <t>[(Nxx_sas_typ_cfm&lt;&gt;Nxx_sas_sar) and (Nxx_sas_typ_cfm&lt;&gt;Nxx_sas_typ_abst) and (Nxx_ecu_typ_cfm&lt;&gt;Nxx_hevc) and (Nxx_ecu_typ_cfm&lt;&gt;Nxx_atcu)] OR [(Nxx_sas_typ_cfm=Nxx_sas_sar) and (Nxx_ecu_typ_cfm=Nxx_hevc) and (Nxx_ecu_typ_cfm&lt;&gt;Nxx_atcu)] OR [(Nxx_sas_typ_cfm=Nxx_sas_typ_abst) and (Nxx_ecu_typ_cfm&lt;&gt;Nxx_hevc) and (Nxx_ecu_typ_cfm&lt;&gt;Nxx_atcu)]</t>
  </si>
  <si>
    <t>[(Nxx_sas_spv_vers_cfm=Nxx_sas_spv_vers_ini_cvg_cho)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[(Nxx_sas_spv_vers_cfm=Nxx_sas_spv_vers_ini)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[(Nxx_sas_spv_vers_cfm=Nxx_sas_spv_vers_cvg)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</t>
  </si>
  <si>
    <t>[(Nxx_sas_typ_cfm=Nxx_sas_sar) and (Nxx_ecu_typ_cfm=Nxx_hevc) and (Nxx_ecu_typ_cfm&lt;&gt;Nxx_atcu)] OR [(Nxx_sas_typ_cfm&lt;&gt;Nxx_sas_itl and Nxx_sas_typ_cfm&lt;&gt;Nxx_sas_itl_abst_cho and Nxx_sas_typ_cfm&lt;&gt;Nxx_sas_ext_itl_abst_cho) and (Nxx_sas_typ_cfm&lt;&gt;Nxx_sas_sar) and (Nxx_sas_typ_cfm&lt;&gt;Nxx_sas_typ_abst) and (Nxx_ecu_typ_cfm&lt;&gt;Nxx_hevc) and (Nxx_ecu_typ_cfm&lt;&gt;Nxx_atcu)] OR [(Nxx_sas_typ_cfm=Nxx_sas_itl or Nxx_sas_typ_cfm=Nxx_sas_itl_abst_cho or Nxx_sas_typ_cfm=Nxx_sas_ext_itl_abst_cho) and (Nxx_sas_typ_cfm&lt;&gt;Nxx_sas_sar) and (Nxx_sas_typ_cfm&lt;&gt;Nxx_sas_typ_abst) and (Nxx_ecu_typ_cfm&lt;&gt;Nxx_hevc) and (Nxx_ecu_typ_cfm&lt;&gt;Nxx_atcu)]</t>
  </si>
  <si>
    <t>[(Nxx_sas_spv_vers_cfm=Nxx_sas_spv_vers_cvg) and (Nxx_sas_typ_cfm=Nxx_sas_itl or Nxx_sas_typ_cfm=Nxx_sas_itl_abst_cho or Nxx_sas_typ_cfm=Nxx_sas_ext_itl_abst_cho) and (Nxx_ecu_typ_cfm&lt;&gt;Nxx_hevc) and (Nxx_ecu_typ_cfm=Nxx_hevc or Nxx_spv_ecu_cfm=Nxx_spv_ecu_abst) and (Nxx_ecu_typ_cfm&lt;&gt;Nxx_atcu)] OR [(Nxx_sas_spv_vers_cfm=Nxx_sas_spv_vers_ini_cvg_cho) and (Nxx_sas_typ_cfm=Nxx_sas_itl or Nxx_sas_typ_cfm=Nxx_sas_itl_abst_cho or Nxx_sas_typ_cfm=Nxx_sas_ext_itl_abst_cho) and (Nxx_ecu_typ_cfm&lt;&gt;Nxx_hevc) and (Nxx_ecu_typ_cfm=Nxx_hevc or Nxx_spv_ecu_cfm=Nxx_spv_ecu_abst) and (Nxx_ecu_typ_cfm&lt;&gt;Nxx_atcu)]</t>
  </si>
  <si>
    <t>[(Nxx_hev_cfm=Nxx_hev_pres or Nxx_hev_cfm=Nxx_hev_abst_pres_cho) and (Nxx_sas_typ_cfm=Nxx_sas_itl or Nxx_sas_typ_cfm=Nxx_sas_itl_abst_cho or Nxx_sas_typ_cfm=Nxx_sas_ext_itl_abst_cho) and (Nxx_sas_typ_cfm&lt;&gt;Nxx_sas_typ_abst) and (Nxx_ecu_typ_cfm=Nxx_ecm or Nxx_ecu_typ_cfm=Nxx_ptcu) and (Nxx_spv_ecu_cfm=Nxx_spv_ecu_abst)] OR [(Nxx_ecu_typ_cfm&lt;&gt;Nxx_ecm and Nxx_ecu_typ_cfm&lt;&gt;Nxx_ptcu) and (Nxx_spv_ecu_cfm=Nxx_spv_ecu_abst)] OR [(Nxx_sas_typ_cfm&lt;&gt;Nxx_sas_itl and Nxx_sas_typ_cfm&lt;&gt;Nxx_sas_itl_abst_cho and Nxx_sas_typ_cfm&lt;&gt;Nxx_sas_ext_itl_abst_cho) and (Nxx_sas_typ_cfm&lt;&gt;Nxx_sas_typ_abst) and (Nxx_ecu_typ_cfm=Nxx_ecm or Nxx_ecu_typ_cfm=Nxx_ptcu) and (Nxx_spv_ecu_cfm=Nxx_spv_ecu_abst)] OR [(Nxx_hev_cfm&lt;&gt;Nxx_hev_pres and Nxx_hev_cfm&lt;&gt;Nxx_hev_abst_pres_cho) and (Nxx_sas_typ_cfm=Nxx_sas_itl or Nxx_sas_typ_cfm=Nxx_sas_itl_abst_cho or Nxx_sas_typ_cfm=Nxx_sas_ext_itl_abst_cho) and (Nxx_sas_typ_cfm&lt;&gt;Nxx_sas_typ_abst) and (Nxx_ecu_typ_cfm=Nxx_ecm or Nxx_ecu_typ_cfm=Nxx_ptcu) and (Nxx_spv_ecu_cfm=Nxx_spv_ecu_abst)] OR [(Nxx_ecu_typ_cfm=Nxx_hevc)]</t>
  </si>
  <si>
    <t>[(Nxx_sas_spv_vers_cfm=Nxx_sas_spv_vers_ini)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[(Nxx_sas_spv_vers_cfm=Nxx_sas_spv_vers_ini_cvg_cho)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[(Nxx_sas_typ_cfm&lt;&gt;Nxx_sas_itl and Nxx_sas_typ_cfm&lt;&gt;Nxx_sas_itl_abst_cho and Nxx_sas_typ_cfm&lt;&gt;Nxx_sas_ext_itl_abst_cho) and (Nxx_sas_typ_cfm&lt;&gt;Nxx_sas_sar) and (Nxx_sas_typ_cfm&lt;&gt;Nxx_sas_typ_abst) and (Nxx_ecu_typ_cfm&lt;&gt;Nxx_hevc) and (Nxx_ecu_typ_cfm&lt;&gt;Nxx_atcu)]</t>
  </si>
  <si>
    <t>BO_AGO_SCO</t>
  </si>
  <si>
    <t>[(Nxx_ecu_typ_cfm=Nxx_ptcu) and (Nxx_ecu_typ_cfm=Nxx_ptcu or Nxx_ecu_typ_cfm=Nxx_hevc)]</t>
  </si>
  <si>
    <t>[(Nxx_ecu_typ_cfm=Nxx_ecm and Nxx_gsi_cfm&lt;&gt;Nxx_gsi_abst) and (Nxx_ecu_typ_cfm=Nxx_ptcu or Nxx_ecu_typ_cfm=Nxx_atcu or Nxx_ecu_typ_cfm=Nxx_hevc or Nxx_gsi_cfm&lt;&gt;Nxx_gsi_abst)] OR [(Nbx_manual_mode_cfm=True) and (Nxx_ecu_typ_cfm=Nxx_hevc and Nxx_ag_typ_cfm&lt;&gt;Nxx_ag_abst) and (Nxx_ecu_typ_cfm=Nxx_ptcu or Nxx_ecu_typ_cfm=Nxx_atcu or Nxx_ecu_typ_cfm=Nxx_hevc or Nxx_gsi_cfm&lt;&gt;Nxx_gsi_abst)] OR [(Nbx_manual_mode_cfm=False) and (Nxx_ecu_typ_cfm=Nxx_hevc and Nxx_ag_typ_cfm&lt;&gt;Nxx_ag_abst) and (Nxx_ecu_typ_cfm=Nxx_ptcu or Nxx_ecu_typ_cfm=Nxx_atcu or Nxx_ecu_typ_cfm=Nxx_hevc or Nxx_gsi_cfm&lt;&gt;Nxx_gsi_abst)]</t>
  </si>
  <si>
    <t>[(Nxx_ecu_typ_cfm=Nxx_ecm and Nxx_gsi_cfm&lt;&gt;Nxx_gsi_abst) and (Nxx_ecu_typ_cfm=Nxx_ptcu or Nxx_ecu_typ_cfm=Nxx_atcu or Nxx_ecu_typ_cfm=Nxx_hevc or Nxx_gsi_cfm&lt;&gt;Nxx_gsi_abst)]</t>
  </si>
  <si>
    <t>[(Nxx_mux_mvac_dp_cfm=Nxx_mux_mvac_dp_abst and Nxx_wf_ana_mvac_dp_cfm=Nxx_wf_ana_mvac_dp_abst) and (Nxx_wf_mvac_dp_cfm&lt;&gt;Nxx_wf_mvac_dp_abst or Nxx_mux_mvac_dp_cfm&lt;&gt;Nxx_mux_mvac_dp_abst or Nxx_mux_mvac_stt_cfm&lt;&gt;Nxx_mux_mvac_stt_abst or Nxx_wf_ana_mvac_dp_cfm&lt;&gt;Nxx_wf_ana_mvac_dp_abst) and (Nxx_spv_ecu_cfm=Nxx_spv_ecu_abst) and (Nxx_ecu_typ_cfm=Nxx_ecm or Nxx_ecu_typ_cfm=Nxx_ptcu)] OR [(Nxx_mux_mvac_dp_cfm&lt;&gt;Nxx_mux_mvac_dp_abst or Nxx_wf_ana_mvac_dp_cfm&lt;&gt;Nxx_wf_ana_mvac_dp_abst) and (Nxx_wf_mvac_dp_cfm&lt;&gt;Nxx_wf_mvac_dp_abst or Nxx_mux_mvac_dp_cfm&lt;&gt;Nxx_mux_mvac_dp_abst or Nxx_mux_mvac_stt_cfm&lt;&gt;Nxx_mux_mvac_stt_abst or Nxx_wf_ana_mvac_dp_cfm&lt;&gt;Nxx_wf_ana_mvac_dp_abst) and (Nxx_spv_ecu_cfm=Nxx_spv_ecu_abst) and (Nxx_ecu_typ_cfm=Nxx_ecm or Nxx_ecu_typ_cfm=Nxx_ptcu)] OR [(Nxx_wf_mvac_dp_cfm=Nxx_wf_mvac_dp_abst and Nxx_mux_mvac_dp_cfm=Nxx_mux_mvac_dp_abst and Nxx_mux_mvac_stt_cfm=Nxx_mux_mvac_stt_abst and Nxx_wf_ana_mvac_dp_cfm=Nxx_wf_ana_mvac_dp_abst) and (Nxx_spv_ecu_cfm=Nxx_spv_ecu_abst) and (Nxx_ecu_typ_cfm=Nxx_ecm or Nxx_ecu_typ_cfm=Nxx_ptcu)]</t>
  </si>
  <si>
    <t>[(Nbx_manual_mode_cfm=False) and (Nxx_ecu_typ_cfm=Nxx_hevc and Nxx_ag_typ_cfm&lt;&gt;Nxx_ag_abst) and (Nxx_ecu_typ_cfm=Nxx_ptcu or Nxx_ecu_typ_cfm=Nxx_atcu or Nxx_ecu_typ_cfm=Nxx_hevc or Nxx_gsi_cfm&lt;&gt;Nxx_gsi_abst)] OR [(Nxx_ecu_typ_cfm=Nxx_ecm and Nxx_gsi_cfm&lt;&gt;Nxx_gsi_abst) and (Nxx_ecu_typ_cfm=Nxx_ptcu or Nxx_ecu_typ_cfm=Nxx_atcu or Nxx_ecu_typ_cfm=Nxx_hevc or Nxx_gsi_cfm&lt;&gt;Nxx_gsi_abst)] OR [(Nxx_ecu_typ_cfm=Nxx_hevc and Nxx_ag_typ_cfm=Nxx_ag_abst) and (Nxx_ecu_typ_cfm=Nxx_ptcu or Nxx_ecu_typ_cfm=Nxx_atcu or Nxx_ecu_typ_cfm=Nxx_hevc or Nxx_gsi_cfm&lt;&gt;Nxx_gsi_abst)]</t>
  </si>
  <si>
    <t>[(Nxx_db_cfm=Nxx_db_abst and Nxx_db_asd_pft_rgn_cfm=Nxx_db_asd_pft_rgn_abst) and (Nbx_pft_pres_cfm=True) and (Nbx_ign_cmd_eng_cfm=False)] OR [(Nxx_db_cfm&lt;&gt;Nxx_db_abst or Nxx_db_asd_pft_rgn_cfm&lt;&gt;Nxx_db_asd_pft_rgn_abst) and (Nbx_pft_pres_cfm=True) and (Nbx_ign_cmd_eng_cfm=False)]</t>
  </si>
  <si>
    <t>[(Nxx_scr_asc_diag_cfm=Nxx_scr_asc_diag_abst) and (Nxx_scr_mng_typ_cfm=Nxx_scr_mng_int_ecm) and (Nxx_nox_egt_cfm=Nxx_nox_egt_scr or Nxx_nox_egt_cfm=Nxx_nox_egt_scr_abst_cho or Nxx_nox_egt_cfm=Nxx_nox_egt_nt_scr or Nxx_nox_egt_cfm=Nxx_nox_egt_nt_scr_abst_cho) and (Nbx_ign_cmd_eng_cfm=False)] OR [(Nxx_scr_asc_diag_cfm&lt;&gt;Nxx_scr_asc_diag_abst) and (Nxx_scr_mng_typ_cfm=Nxx_scr_mng_int_ecm) and (Nxx_nox_egt_cfm=Nxx_nox_egt_scr or Nxx_nox_egt_cfm=Nxx_nox_egt_scr_abst_cho or Nxx_nox_egt_cfm=Nxx_nox_egt_nt_scr or Nxx_nox_egt_cfm=Nxx_nox_egt_nt_scr_abst_cho) and (Nbx_ign_cmd_eng_cfm=False)]</t>
  </si>
  <si>
    <t>[(Nxx_hv_ext_chg_typ_cfm=Nxx_hv_ext_chg_typ_cmbo) and (Nxx_hv_bcb_cfm&lt;&gt;Nxx_hv_bcb_abst and Nxx_ecu_typ_cfm=Nxx_hevc) and (Nxx_hev_cfm&lt;&gt;Nxx_hev_abst)] OR [(Nxx_hv_ext_chg_typ_cfm=Nxx_hv_ext_chg_typ_cho) and (Nxx_hv_bcb_cfm&lt;&gt;Nxx_hv_bcb_abst and Nxx_ecu_typ_cfm=Nxx_hevc) and (Nxx_hev_cfm&lt;&gt;Nxx_hev_abst)]</t>
  </si>
  <si>
    <t>[(Nxx_hv_ext_chg_typ_cfm=Nxx_hv_ext_chg_typ_cho) and (Nxx_hv_bcb_cfm&lt;&gt;Nxx_hv_bcb_abst and Nxx_ecu_typ_cfm=Nxx_hevc) and (Nxx_hev_cfm&lt;&gt;Nxx_hev_abst)] OR [(Nxx_hv_ext_chg_typ_cfm=Nxx_hv_ext_chg_typ_cdmo) and (Nxx_hv_bcb_cfm&lt;&gt;Nxx_hv_bcb_abst and Nxx_ecu_typ_cfm=Nxx_hevc) and (Nxx_hev_cfm&lt;&gt;Nxx_hev_abst)] OR [(Nxx_hv_ext_chg_typ_cfm=Nxx_hv_ext_chg_typ_abst) and (Nxx_hv_bcb_cfm&lt;&gt;Nxx_hv_bcb_abst and Nxx_ecu_typ_cfm=Nxx_hevc) and (Nxx_hev_cfm&lt;&gt;Nxx_hev_abst)] OR [(Nxx_hv_ext_chg_typ_cfm=Nxx_hv_ext_chg_typ_cmbo) and (Nxx_hv_bcb_cfm&lt;&gt;Nxx_hv_bcb_abst and Nxx_ecu_typ_cfm=Nxx_hevc) and (Nxx_hev_cfm&lt;&gt;Nxx_hev_abst)]</t>
  </si>
  <si>
    <t>[(Nxx_h_bgin_clu_cnt_cfm&lt;&gt;Nxx_h_bgin_clu_cnt_abst) and (Nxx_ecu_typ_cfm=Nxx_hevc or Nxx_spv_ecu_cfm=Nxx_spv_ecu_abst) and (Nxx_ecu_typ_cfm&lt;&gt;Nxx_atcu)] OR [(Nxx_h_bgin_clu_cnt_cfm=Nxx_h_bgin_clu_cnt_abst) and (Nxx_ecu_typ_cfm=Nxx_hevc or Nxx_spv_ecu_cfm=Nxx_spv_ecu_abst) and (Nxx_ecu_typ_cfm&lt;&gt;Nxx_atcu)]</t>
  </si>
  <si>
    <t>[(Nxx_nis_cfm=Nxx_nis_pres) and (Nxx_rs_dyn_mod_cfm&lt;&gt;Nxx_rs_dyn_mod_abst) and (Nxx_ecu_typ_cfm=Nxx_hevc or Nxx_spv_ecu_cfm=Nxx_spv_ecu_abst) and (Nxx_ecu_typ_cfm&lt;&gt;Nxx_atcu)] OR [(Nxx_dyn_mod_cnt_cfm=Nxx_dyn_mod_cnt_abst) and (Nxx_nis_cfm&lt;&gt;Nxx_nis_pres) and (Nxx_rs_dyn_mod_cfm&lt;&gt;Nxx_rs_dyn_mod_abst) and (Nxx_ecu_typ_cfm=Nxx_hevc or Nxx_spv_ecu_cfm=Nxx_spv_ecu_abst) and (Nxx_ecu_typ_cfm&lt;&gt;Nxx_atcu)] OR [(Nxx_dyn_mod_cnt_cfm&lt;&gt;Nxx_dyn_mod_cnt_abst) and (Nxx_nis_cfm&lt;&gt;Nxx_nis_pres) and (Nxx_rs_dyn_mod_cfm&lt;&gt;Nxx_rs_dyn_mod_abst) and (Nxx_ecu_typ_cfm=Nxx_hevc or Nxx_spv_ecu_cfm=Nxx_spv_ecu_abst) and (Nxx_ecu_typ_cfm&lt;&gt;Nxx_atcu)] OR [(Nxx_rs_dyn_mod_cfm=Nxx_rs_dyn_mod_abst) and (Nxx_ecu_typ_cfm=Nxx_hevc or Nxx_spv_ecu_cfm=Nxx_spv_ecu_abst) and (Nxx_ecu_typ_cfm&lt;&gt;Nxx_atcu)]</t>
  </si>
  <si>
    <t>[(Nxx_mux_rvr_cnt_cfm=Nxx_mux_rvr_cnt_abst) and (Nxx_ecu_typ_cfm=Nxx_hevc or Nxx_spv_ecu_cfm=Nxx_spv_ecu_abst) and (Nxx_ecu_typ_cfm&lt;&gt;Nxx_atcu)] OR [(Nxx_mux_rvr_cnt_cfm&lt;&gt;Nxx_mux_rvr_cnt_abst) and (Nxx_ecu_typ_cfm=Nxx_hevc or Nxx_spv_ecu_cfm=Nxx_spv_ecu_abst) and (Nxx_ecu_typ_cfm&lt;&gt;Nxx_atcu)]</t>
  </si>
  <si>
    <t>[(Nxx_wf_end_str_clu_cnt_cfm&lt;&gt;Nxx_wf_end_str_clu_cnt_abst)]</t>
  </si>
  <si>
    <t>[(Nxx_sas_spv_vers_cfm=Nxx_sas_spv_vers_ini) and (Nxx_sas_typ_cfm=Nxx_sas_itl or Nxx_sas_typ_cfm=Nxx_sas_itl_abst_cho or Nxx_sas_typ_cfm=Nxx_sas_ext_itl_abst_cho) and (Nxx_sas_typ_cfm&lt;&gt;Nxx_sas_sar) and (Nxx_sas_vers_cfm&lt;&gt;Nxx_sas_vers_2) and (Nxx_sas_typ_cfm&lt;&gt;Nxx_sas_typ_abst) and (Nxx_ecu_typ_cfm&lt;&gt;Nxx_hevc) and (Nxx_ecu_typ_cfm&lt;&gt;Nxx_atcu)] OR [(Nxx_sas_spv_vers_cfm=Nxx_sas_spv_vers_ini_cvg_cho) and (Nxx_sas_typ_cfm=Nxx_sas_itl or Nxx_sas_typ_cfm=Nxx_sas_itl_abst_cho or Nxx_sas_typ_cfm=Nxx_sas_ext_itl_abst_cho) and (Nxx_sas_typ_cfm&lt;&gt;Nxx_sas_sar) and (Nxx_sas_vers_cfm&lt;&gt;Nxx_sas_vers_2) and (Nxx_sas_typ_cfm&lt;&gt;Nxx_sas_typ_abst) and (Nxx_ecu_typ_cfm&lt;&gt;Nxx_hevc) and (Nxx_ecu_typ_cfm&lt;&gt;Nxx_atcu)] OR [(Nxx_sas_spv_vers_cfm=Nxx_sas_spv_vers_cvg) and (Nxx_sas_typ_cfm=Nxx_sas_itl or Nxx_sas_typ_cfm=Nxx_sas_itl_abst_cho or Nxx_sas_typ_cfm=Nxx_sas_ext_itl_abst_cho) and (Nxx_sas_typ_cfm&lt;&gt;Nxx_sas_sar) and (Nxx_sas_vers_cfm&lt;&gt;Nxx_sas_vers_2) and (Nxx_sas_typ_cfm&lt;&gt;Nxx_sas_typ_abst) and (Nxx_ecu_typ_cfm&lt;&gt;Nxx_hevc) and (Nxx_ecu_typ_cfm&lt;&gt;Nxx_atcu)]</t>
  </si>
  <si>
    <t>[(Nxx_wf_neut_cnt_cfm&lt;&gt;Nxx_wf_neut_cnt_abst)]</t>
  </si>
  <si>
    <t>[(Nxx_soot_sens_cfm=Nxx_soot_sens_abst) and (Nbx_ign_cmd_eng_cfm=False)] OR [(Nxx_soot_sens_cfm&lt;&gt;Nxx_soot_sens_abst) and (Nbx_ign_cmd_eng_cfm=False)]</t>
  </si>
  <si>
    <t>IN_SFI_MUX</t>
  </si>
  <si>
    <t>[(Nbx_can_m1_cfm=True or Nbx_can_m2_cfm=True or Nbx_can_m3_cfm=True or Nbx_can_m4_cfm=True or Nbx_can_m4a_cfm=True or Nbx_can_m4e_cfm=True or Nbx_can_m4f_cfm=True or Nbx_can_m4s_cfm=True or Nbx_can_m4v_cfm=True or Nbx_can_m4t_cfm=True or Nbx_can_m5_cfm=True or Nbx_can_m5h_cfm=True or Nbx_can_m5n_cfm=True or Nbx_can_m5r_cfm=True or Nbx_can_r2_cfm=True or Nbx_can_adn_cfm=True) and (Nbx_sfty_vers_2_cfm=True and Nxx_ecu_typ_cfm&lt;&gt;Nxx_hevc)] OR [(Nbx_can_c1a_cfm=True) and (Nbx_sfty_vers_2_cfm=True and Nxx_ecu_typ_cfm&lt;&gt;Nxx_hevc)] OR [(Nbx_sfty_vers_2_cfm=True and Nxx_ecu_typ_cfm=Nxx_hevc)]</t>
  </si>
  <si>
    <t>[(Nxx_sas_spv_vers_cfm=Nxx_sas_spv_vers_ini_cvg_cho) and (Nxx_sas_typ_cfm=Nxx_sas_itl or Nxx_sas_typ_cfm=Nxx_sas_itl_abst_cho or Nxx_sas_typ_cfm=Nxx_sas_ext_itl_abst_cho) and (Nxx_sas_typ_cfm&lt;&gt;Nxx_sas_sar) and (Nxx_sas_vers_cfm&lt;&gt;Nxx_sas_vers_2) and (Nxx_sas_typ_cfm&lt;&gt;Nxx_sas_typ_abst) and (Nxx_ecu_typ_cfm&lt;&gt;Nxx_hevc) and (Nxx_ecu_typ_cfm&lt;&gt;Nxx_atcu)] OR [(Nxx_sas_typ_cfm&lt;&gt;Nxx_sas_itl and Nxx_sas_typ_cfm&lt;&gt;Nxx_sas_itl_abst_cho and Nxx_sas_typ_cfm&lt;&gt;Nxx_sas_ext_itl_abst_cho) and (Nxx_sas_typ_cfm&lt;&gt;Nxx_sas_sar) and (Nxx_sas_vers_cfm&lt;&gt;Nxx_sas_vers_2) and (Nxx_sas_typ_cfm&lt;&gt;Nxx_sas_typ_abst) and (Nxx_ecu_typ_cfm&lt;&gt;Nxx_hevc) and (Nxx_ecu_typ_cfm&lt;&gt;Nxx_atcu)] OR [(Nxx_sas_spv_vers_cfm=Nxx_sas_spv_vers_ini) and (Nxx_sas_typ_cfm=Nxx_sas_itl or Nxx_sas_typ_cfm=Nxx_sas_itl_abst_cho or Nxx_sas_typ_cfm=Nxx_sas_ext_itl_abst_cho) and (Nxx_sas_typ_cfm&lt;&gt;Nxx_sas_sar) and (Nxx_sas_vers_cfm&lt;&gt;Nxx_sas_vers_2) and (Nxx_sas_typ_cfm&lt;&gt;Nxx_sas_typ_abst) and (Nxx_ecu_typ_cfm&lt;&gt;Nxx_hevc) and (Nxx_ecu_typ_cfm&lt;&gt;Nxx_atcu)]</t>
  </si>
  <si>
    <t>BI_VFI_SLK</t>
  </si>
  <si>
    <t>[(Nxx_ecu_typ_cfm=Nxx_hevc) and (Nxx_hev_cfm&lt;&gt;Nxx_hev_abst)] OR [(Nxx_ecu_typ_cfm=Nxx_ecm) and (Nxx_hev_cfm&lt;&gt;Nxx_hev_abst)]</t>
  </si>
  <si>
    <t>[(Nxx_ecu_typ_cfm=Nxx_atcu) and (Nxx_ecu_typ_cfm=Nxx_ptcu or Nxx_ecu_typ_cfm=Nxx_atcu or Nxx_ecu_typ_cfm=Nxx_hevc or Nxx_gsi_cfm&lt;&gt;Nxx_gsi_abst)]</t>
  </si>
  <si>
    <t>[(Nbx_manual_mode_cfm=True) and (Nxx_ecu_typ_cfm=Nxx_hevc and Nxx_ag_typ_cfm&lt;&gt;Nxx_ag_abst) and (Nxx_ecu_typ_cfm=Nxx_ptcu or Nxx_ecu_typ_cfm=Nxx_atcu or Nxx_ecu_typ_cfm=Nxx_hevc or Nxx_gsi_cfm&lt;&gt;Nxx_gsi_abst)] OR [(Nxx_ecu_typ_cfm=Nxx_ecm and Nxx_gsi_cfm&lt;&gt;Nxx_gsi_abst) and (Nxx_ecu_typ_cfm=Nxx_ptcu or Nxx_ecu_typ_cfm=Nxx_atcu or Nxx_ecu_typ_cfm=Nxx_hevc or Nxx_gsi_cfm&lt;&gt;Nxx_gsi_abst)] OR [(Nbx_manual_mode_cfm=False) and (Nxx_ecu_typ_cfm=Nxx_hevc and Nxx_ag_typ_cfm&lt;&gt;Nxx_ag_abst) and (Nxx_ecu_typ_cfm=Nxx_ptcu or Nxx_ecu_typ_cfm=Nxx_atcu or Nxx_ecu_typ_cfm=Nxx_hevc or Nxx_gsi_cfm&lt;&gt;Nxx_gsi_abst)]</t>
  </si>
  <si>
    <t>[(Nxx_hv_mcs_wpmp_wf_cfm=Nxx_hv_mcs_wpmp_wf_abst and Nxx_lt_cool_loop_cfm=Nxx_lt_cool_loop_abst) and (Nxx_hv_mcs_wpmp_nr_cfm=Nxx_hv_mcs_wpmp_1 and Nxx_lt_cool_loop_cfm=Nxx_lt_cool_loop_abst) and (Nxx_spv_ecu_cfm=Nxx_spv_ecu_abst or Nxx_ecu_typ_cfm=Nxx_hevc) and (Nxx_ecu_typ_cfm&lt;&gt;Nxx_atcu) and (Nxx_hev_cfm&lt;&gt;Nxx_hev_abst)]</t>
  </si>
  <si>
    <t>[(Nbx_manual_mode_cfm=False) and (Nxx_ecu_typ_cfm=Nxx_hevc and Nxx_ag_typ_cfm&lt;&gt;Nxx_ag_abst) and (Nxx_ecu_typ_cfm=Nxx_ptcu or Nxx_ecu_typ_cfm=Nxx_atcu or Nxx_ecu_typ_cfm=Nxx_hevc or Nxx_gsi_cfm&lt;&gt;Nxx_gsi_abst)] OR [(Nxx_ecu_typ_cfm=Nxx_hevc and Nxx_ag_typ_cfm=Nxx_ag_abst) and (Nxx_ecu_typ_cfm=Nxx_ptcu or Nxx_ecu_typ_cfm=Nxx_atcu or Nxx_ecu_typ_cfm=Nxx_hevc or Nxx_gsi_cfm&lt;&gt;Nxx_gsi_abst)] OR [(Nxx_ecu_typ_cfm=Nxx_ecm and Nxx_gsi_cfm&lt;&gt;Nxx_gsi_abst) and (Nxx_ecu_typ_cfm=Nxx_ptcu or Nxx_ecu_typ_cfm=Nxx_atcu or Nxx_ecu_typ_cfm=Nxx_hevc or Nxx_gsi_cfm&lt;&gt;Nxx_gsi_abst)]</t>
  </si>
  <si>
    <t>[(Nxx_scr_asc_diag_cfm&lt;&gt;Nxx_scr_asc_diag_abst) and (Nxx_scr_mng_typ_cfm=Nxx_scr_mng_int_ecm) and (Nxx_nox_egt_cfm=Nxx_nox_egt_scr or Nxx_nox_egt_cfm=Nxx_nox_egt_scr_abst_cho or Nxx_nox_egt_cfm=Nxx_nox_egt_nt_scr or Nxx_nox_egt_cfm=Nxx_nox_egt_nt_scr_abst_cho) and (Nbx_ign_cmd_eng_cfm=False)] OR [(Nxx_scr_asc_diag_cfm=Nxx_scr_asc_diag_abst) and (Nxx_scr_mng_typ_cfm=Nxx_scr_mng_int_ecm) and (Nxx_nox_egt_cfm=Nxx_nox_egt_scr or Nxx_nox_egt_cfm=Nxx_nox_egt_scr_abst_cho or Nxx_nox_egt_cfm=Nxx_nox_egt_nt_scr or Nxx_nox_egt_cfm=Nxx_nox_egt_nt_scr_abst_cho) and (Nbx_ign_cmd_eng_cfm=False)]</t>
  </si>
  <si>
    <t>BO_HVO_MCO</t>
  </si>
  <si>
    <t>[(Nxx_hv_mcs_wpmp_wf_cfm&lt;&gt;Nxx_hv_mcs_wpmp_wf_abst) and (Nxx_spv_ecu_cfm=Nxx_spv_ecu_abst or Nxx_ecu_typ_cfm=Nxx_hevc) and (Nxx_ecu_typ_cfm&lt;&gt;Nxx_atcu) and (Nxx_hev_cfm&lt;&gt;Nxx_hev_abst)]</t>
  </si>
  <si>
    <t>BO_HVO_TCO</t>
  </si>
  <si>
    <t>[(Nxx_atol_pres_cfm&lt;&gt;Nxx_atol_abst) and (Nbx_ign_cmd_eng_cfm=False)]</t>
  </si>
  <si>
    <t>[(Nxx_so2up_cfm&lt;&gt;Nxx_so2up_ups) and (Nbx_ign_cmd_eng_cfm=True)]</t>
  </si>
  <si>
    <t>[(Nxx_h_bgin_clu_cnt_cfm=Nxx_h_bgin_clu_cnt_abst) and (Nxx_ecu_typ_cfm=Nxx_hevc or Nxx_spv_ecu_cfm=Nxx_spv_ecu_abst) and (Nxx_ecu_typ_cfm&lt;&gt;Nxx_atcu)] OR [(Nxx_h_bgin_clu_cnt_cfm&lt;&gt;Nxx_h_bgin_clu_cnt_abst) and (Nxx_ecu_typ_cfm=Nxx_hevc or Nxx_spv_ecu_cfm=Nxx_spv_ecu_abst) and (Nxx_ecu_typ_cfm&lt;&gt;Nxx_atcu)]</t>
  </si>
  <si>
    <t>Vtx_aux_cms_hist</t>
  </si>
  <si>
    <t>Vtx_boot_sys_supl_id</t>
  </si>
  <si>
    <t>[(Nbx_udsp_cfm=True) and (Nxx_obd_typ_cfm=Nxx_obd_typ_pass) and (Nxx_ecu_typ_cfm&lt;&gt;Nxx_atcu)]</t>
  </si>
  <si>
    <t>BO_SFO_HVO</t>
  </si>
  <si>
    <t>[(Nxx_hv_bcb_cfm=Nxx_hv_bcb_pres) and (Nbx_sfty_vers_2_cfm=True and Nxx_ecu_typ_cfm=Nxx_hevc)]</t>
  </si>
  <si>
    <t>[(Nbx_udsp_cfm=True) and (Nxx_obd_typ_cfm&lt;&gt;Nxx_obd_typ_pass)]</t>
  </si>
  <si>
    <t>?</t>
  </si>
  <si>
    <t>Vtx_can_vh_ecu_stt_diag</t>
  </si>
  <si>
    <t>Vtx_conf_file_id</t>
  </si>
  <si>
    <t>Vtx_cps_ff_npu_eprm_1</t>
  </si>
  <si>
    <t>[(Nxx_nox_egt_cfm=Nxx_nox_egt_nt or Nxx_nox_egt_cfm=Nxx_nox_egt_nt_abst_cho or Nxx_nox_egt_cfm=Nxx_nox_egt_nt_scr_abst_cho or Nxx_nox_egt_cfm=Nxx_nox_egt_nt_scr) and (Nbx_ign_cmd_eng_cfm=False)]</t>
  </si>
  <si>
    <t>Vtx_cps_ff_npu_eprm_2</t>
  </si>
  <si>
    <t>Vtx_cps_ff_npu_eprm_3</t>
  </si>
  <si>
    <t>Vtx_cps_ff_npu_eprm_4</t>
  </si>
  <si>
    <t>Vtx_cps_ff_npu_eprm_5</t>
  </si>
  <si>
    <t>Vtx_cps_ff_npu_eprm_6</t>
  </si>
  <si>
    <t>Vtx_cps_ff_npu_eprm_7</t>
  </si>
  <si>
    <t>Vtx_cps_ff_npu_eprm_8</t>
  </si>
  <si>
    <t>IN_CBI_KNK</t>
  </si>
  <si>
    <t>Vtx_cum_cms_hist</t>
  </si>
  <si>
    <t>[(Nxx_so2up_cfm&lt;&gt;Nxx_so2up_ups) and (Nxx_ecu_typ_cfm=Nxx_ecm or Nxx_ecu_typ_cfm=Nxx_ptcu) and (Nbx_ign_cmd_eng_cfm=True)]</t>
  </si>
  <si>
    <t>Vtx_hev_div_dist_cms_hist</t>
  </si>
  <si>
    <t>[(Nxx_adoc_cfm=Nxx_adoc_abst) and (Nbx_ign_cmd_eng_cfm=True)] OR [(Nxx_adoc_cfm&lt;&gt;Nxx_adoc_abst) and (Nbx_ign_cmd_eng_cfm=True)]</t>
  </si>
  <si>
    <t>AS_MAP_CTL</t>
  </si>
  <si>
    <t>[(Nxx_lt_cool_loop_cfm&lt;&gt;Nxx_lt_cool_loop_abst) and (Nxx_moni_tco_cfm&lt;&gt;Nxx_moni_tco_abst)] OR [(Nxx_lt_cool_loop_cfm=Nxx_lt_cool_loop_abst) and (Nxx_moni_tco_cfm&lt;&gt;Nxx_moni_tco_abst)]</t>
  </si>
  <si>
    <t>AT_NXT_AFS</t>
  </si>
  <si>
    <t>[(Nxx_rich_mod_cfm&lt;&gt;Nxx_rich_mod_sqw) and (Nxx_rich_mod_cfm&lt;&gt;Nxx_rich_mod_oxs) and (Nxx_so2up_cfm&lt;&gt;Nxx_so2up_ego) and (Nbx_ign_cmd_eng_cfm=True)] OR [(Nxx_rich_mod_cfm=Nxx_rich_mod_oxs) and (Nxx_so2up_cfm&lt;&gt;Nxx_so2up_ego) and (Nbx_ign_cmd_eng_cfm=True)] OR [(Nxx_rich_mod_cfm=Nxx_rich_mod_sqw) and (Nxx_rich_mod_cfm&lt;&gt;Nxx_rich_mod_oxs) and (Nxx_so2up_cfm&lt;&gt;Nxx_so2up_ego) and (Nbx_ign_cmd_eng_cfm=True)]</t>
  </si>
  <si>
    <t>[(Nxx_sas_data_rec_cfm&lt;&gt;Nxx_sas_data_rec_abst) and (Nxx_spv_ecu_cfm=Nxx_spv_ecu_abst) and (Nxx_ecu_typ_cfm&lt;&gt;Nxx_hevc)]</t>
  </si>
  <si>
    <t>[(Nxx_adoc_cfm&lt;&gt;Nxx_adoc_abst) and (Nxx_ecu_typ_cfm=Nxx_ecm or Nxx_ecu_typ_cfm=Nxx_ptcu) and (Nbx_ign_cmd_eng_cfm=True)] OR [(Nxx_adoc_cfm=Nxx_adoc_abst) and (Nxx_ecu_typ_cfm=Nxx_ecm or Nxx_ecu_typ_cfm=Nxx_ptcu) and (Nbx_ign_cmd_eng_cfm=True)]</t>
  </si>
  <si>
    <t>[(Nxx_lt_cool_loop_cfm=Nxx_lt_cool_loop_abst) and (Nxx_moni_tco_cfm&lt;&gt;Nxx_moni_tco_abst)] OR [(Nxx_lt_cool_loop_cfm&lt;&gt;Nxx_lt_cool_loop_abst) and (Nxx_moni_tco_cfm&lt;&gt;Nxx_moni_tco_abst)]</t>
  </si>
  <si>
    <t>[(Nxx_hev_cfm&lt;&gt;Nxx_hev_abst) and (Nxx_sas_data_rec_cfm&lt;&gt;Nxx_sas_data_rec_abst) and (Nxx_spv_ecu_cfm=Nxx_spv_ecu_abst) and (Nxx_ecu_typ_cfm&lt;&gt;Nxx_hevc)]</t>
  </si>
  <si>
    <t>[(Nxx_rich_mod_cfm=Nxx_rich_mod_sqw) and (Nxx_rich_mod_cfm&lt;&gt;Nxx_rich_mod_oxs) and (Nxx_so2up_cfm&lt;&gt;Nxx_so2up_ego) and (Nxx_ecu_typ_cfm=Nxx_ecm or Nxx_ecu_typ_cfm=Nxx_ptcu) and (Nbx_ign_cmd_eng_cfm=True)] OR [(Nxx_rich_mod_cfm&lt;&gt;Nxx_rich_mod_sqw) and (Nxx_rich_mod_cfm&lt;&gt;Nxx_rich_mod_oxs) and (Nxx_so2up_cfm&lt;&gt;Nxx_so2up_ego) and (Nxx_ecu_typ_cfm=Nxx_ecm or Nxx_ecu_typ_cfm=Nxx_ptcu) and (Nbx_ign_cmd_eng_cfm=True)] OR [(Nxx_rich_mod_cfm=Nxx_rich_mod_oxs) and (Nxx_so2up_cfm&lt;&gt;Nxx_so2up_ego) and (Nxx_ecu_typ_cfm=Nxx_ecm or Nxx_ecu_typ_cfm=Nxx_ptcu) and (Nbx_ign_cmd_eng_cfm=True)]</t>
  </si>
  <si>
    <t>[(Nxx_sas_data_rec_cfm&lt;&gt;Nxx_sas_data_rec_abst) and (Nxx_sas_vers_cfm&lt;&gt;Nxx_sas_vers_2) and (Nxx_spv_ecu_cfm=Nxx_spv_ecu_abst) and (Nxx_ecu_typ_cfm&lt;&gt;Nxx_hevc)]</t>
  </si>
  <si>
    <t>Vtx_sfd_01</t>
  </si>
  <si>
    <t>DG_OBD_DGN</t>
  </si>
  <si>
    <t>[(Nbx_ign_cmd_eng_cfm=False) and (Nxx_ecu_typ_cfm&lt;&gt;Nxx_atcu)] OR [(Nbx_ign_cmd_eng_cfm=True) and (Nxx_ecu_typ_cfm&lt;&gt;Nxx_atcu)]</t>
  </si>
  <si>
    <t>Vtx_sfd_02</t>
  </si>
  <si>
    <t>[(Nbx_ign_cmd_eng_cfm=True) and (Nxx_ecu_typ_cfm&lt;&gt;Nxx_atcu)] OR [(Nbx_ign_cmd_eng_cfm=False) and (Nxx_ecu_typ_cfm&lt;&gt;Nxx_atcu)]</t>
  </si>
  <si>
    <t>Vtx_sfd_03</t>
  </si>
  <si>
    <t>Vtx_sfd_04</t>
  </si>
  <si>
    <t>[(Nxx_nox_egt_cfm&lt;&gt;Nxx_nox_egt_scr and Nxx_nox_egt_cfm&lt;&gt;Nxx_nox_egt_scr_abst_cho and Nxx_nox_egt_cfm&lt;&gt;Nxx_nox_egt_nt_scr and Nxx_nox_egt_cfm&lt;&gt;Nxx_nox_egt_nt_scr_abst_cho) and (Nbx_ign_cmd_eng_cfm=False)] OR [(Nxx_scr_mng_typ_cfm&lt;&gt;Nxx_scr_mng_int_ecm) and (Nxx_nox_egt_cfm=Nxx_nox_egt_scr or Nxx_nox_egt_cfm=Nxx_nox_egt_scr_abst_cho or Nxx_nox_egt_cfm=Nxx_nox_egt_nt_scr or Nxx_nox_egt_cfm=Nxx_nox_egt_nt_scr_abst_cho) and (Nbx_ign_cmd_eng_cfm=False)] OR [(Nxx_scr_mng_typ_cfm=Nxx_scr_mng_int_ecm) and (Nxx_nox_egt_cfm=Nxx_nox_egt_scr or Nxx_nox_egt_cfm=Nxx_nox_egt_scr_abst_cho or Nxx_nox_egt_cfm=Nxx_nox_egt_nt_scr or Nxx_nox_egt_cfm=Nxx_nox_egt_nt_scr_abst_cho) and (Nbx_ign_cmd_eng_cfm=False)]</t>
  </si>
  <si>
    <t>Vtx_vin_crc_data</t>
  </si>
  <si>
    <t>[(Nxx_ecu_typ_cfm&lt;&gt;Nxx_hevc) and (Nbx_el_pwt_cfm=False) and (Nxx_obd_typ_cfm=Nxx_obd_typ_pass) and (Nxx_ecu_typ_cfm&lt;&gt;Nxx_atcu)] OR [(Nbx_el_pwt_cfm=True) and (Nxx_obd_typ_cfm=Nxx_obd_typ_pass) and (Nxx_ecu_typ_cfm&lt;&gt;Nxx_atcu)] OR [(Nxx_ecu_typ_cfm=Nxx_hevc) and (Nbx_el_pwt_cfm=False) and (Nxx_obd_typ_cfm=Nxx_obd_typ_pass) and (Nxx_ecu_typ_cfm&lt;&gt;Nxx_atcu)]</t>
  </si>
  <si>
    <t>[(Nxx_obd_typ_cfm&lt;&gt;Nxx_obd_typ_pass)]</t>
  </si>
  <si>
    <t>Vtx_zev_div_dist_cms_hist</t>
  </si>
  <si>
    <t>BI_PCI_API</t>
  </si>
  <si>
    <t>[(Nxx_hev_cfm=Nxx_hev_pres and Nxx_hv_lv_cfm=Nxx_hv) and (Nxx_ecu_typ_cfm=Nxx_ecm or Nxx_ecu_typ_cfm=Nxx_ptcu) and (Nxx_ecu_typ_cfm&lt;&gt;Nxx_atcu)] OR [(Nxx_hev_cfm&lt;&gt;Nxx_hev_pres or Nxx_hv_lv_cfm&lt;&gt;Nxx_hv) and (Nxx_ecu_typ_cfm=Nxx_ecm or Nxx_ecu_typ_cfm=Nxx_ptcu) and (Nxx_ecu_typ_cfm&lt;&gt;Nxx_atcu)]</t>
  </si>
  <si>
    <t>[(Nxx_hev_cfm&lt;&gt;Nxx_hev_abst) and (Nxx_sas_data_rec_cfm&lt;&gt;Nxx_sas_data_rec_abst) and (Nxx_sas_vers_cfm&lt;&gt;Nxx_sas_vers_2) and (Nxx_spv_ecu_cfm=Nxx_spv_ecu_abst) and (Nxx_ecu_typ_cfm&lt;&gt;Nxx_hevc)]</t>
  </si>
  <si>
    <t>[(Nxx_ecu_typ_cfm=Nxx_ptcu) and (Nxx_ecu_typ_cfm=Nxx_ptcu or Nxx_ecu_typ_cfm=Nxx_atcu or Nbx_manual_mode_cfm=False) and (Nxx_ecu_typ_cfm=Nxx_ptcu or Nxx_ecu_typ_cfm=Nxx_atcu or Nxx_ecu_typ_cfm=Nxx_hevc)] OR [(Nxx_ecu_typ_cfm=Nxx_atcu) and (Nxx_ecu_typ_cfm=Nxx_ptcu or Nxx_ecu_typ_cfm=Nxx_atcu or Nbx_manual_mode_cfm=False) and (Nxx_ecu_typ_cfm=Nxx_ptcu or Nxx_ecu_typ_cfm=Nxx_atcu or Nxx_ecu_typ_cfm=Nxx_hevc)]</t>
  </si>
  <si>
    <t>[(Nxx_air_flap_cmd_cfm=Nxx_air_flap_pwm_lin_cho or Nxx_air_flap_cmd_cfm=Nxx_air_flap_pwm) and (Nxx_air_flap_cfm&lt;&gt;Nxx_air_flap_abst) and (Nxx_ecu_typ_cfm=Nxx_ecm or Nxx_ecu_typ_cfm=Nxx_ptcu)]</t>
  </si>
  <si>
    <t>[(Nbx_ign_cmd_eng_cfm=False)] OR [(Nxx_alco_typ_cfm=Nxx_alco_typ_abst) and (Nbx_ign_cmd_eng_cfm=True)] OR [(Nxx_alco_typ_cfm&lt;&gt;Nxx_alco_typ_abst) and (Nbx_ign_cmd_eng_cfm=True)]</t>
  </si>
  <si>
    <t>[(Nxx_alt_lin_cmd_cfm=Nxx_alt_lin_cmd_abst) and (Nxx_hev_cfm&lt;&gt;Nxx_hev_abst or Nxx_alt_lin_cmd_cfm&lt;&gt;Nxx_alt_lin_cmd_abst) and (Nxx_ecu_typ_cfm&lt;&gt;Nxx_hevc) and (Nxx_ecu_typ_cfm&lt;&gt;Nxx_atcu)] OR [(Nxx_ecu_typ_cfm=Nxx_hevc) and (Nxx_ecu_typ_cfm&lt;&gt;Nxx_atcu)] OR [(Nxx_hev_cfm=Nxx_hev_abst and Nxx_alt_lin_cmd_cfm=Nxx_alt_lin_cmd_abst) and (Nxx_ecu_typ_cfm&lt;&gt;Nxx_hevc) and (Nxx_ecu_typ_cfm&lt;&gt;Nxx_atcu)] OR [(Nxx_alt_lin_cmd_cfm&lt;&gt;Nxx_alt_lin_cmd_abst) and (Nxx_hev_cfm&lt;&gt;Nxx_hev_abst or Nxx_alt_lin_cmd_cfm&lt;&gt;Nxx_alt_lin_cmd_abst) and (Nxx_ecu_typ_cfm&lt;&gt;Nxx_hevc) and (Nxx_ecu_typ_cfm&lt;&gt;Nxx_atcu)]</t>
  </si>
  <si>
    <t>TQ_SET_OPO</t>
  </si>
  <si>
    <t>[(Nxx_esm_cfm=Nxx_esm_abst) and (Nxx_ecu_typ_cfm=Nxx_hevc or Nxx_spv_ecu_cfm=Nxx_spv_ecu_abst) and (Nxx_ecu_typ_cfm&lt;&gt;Nxx_atcu)] OR [(Nxx_esm_cfm&lt;&gt;Nxx_esm_abst) and (Nxx_ecu_typ_cfm=Nxx_hevc or Nxx_spv_ecu_cfm=Nxx_spv_ecu_abst) and (Nxx_ecu_typ_cfm&lt;&gt;Nxx_atcu)]</t>
  </si>
  <si>
    <t>Vtx_sfd_05</t>
  </si>
  <si>
    <t>[(Nxx_alt_lin_cmd_cfm&lt;&gt;Nxx_alt_lin_cmd_abst) and (Nxx_ecu_typ_cfm=Nxx_hevc or Nxx_spv_ecu_cfm=Nxx_spv_ecu_abst) and (Nxx_ecu_typ_cfm&lt;&gt;Nxx_atcu)]</t>
  </si>
  <si>
    <t>[(Nxx_scr_mng_typ_cfm&lt;&gt;Nxx_scr_mng_int_ecm) and (Nxx_nox_egt_cfm=Nxx_nox_egt_scr or Nxx_nox_egt_cfm=Nxx_nox_egt_scr_abst_cho or Nxx_nox_egt_cfm=Nxx_nox_egt_nt_scr or Nxx_nox_egt_cfm=Nxx_nox_egt_nt_scr_abst_cho) and (Nbx_ign_cmd_eng_cfm=False)] OR [(Nxx_scr_mng_typ_cfm=Nxx_scr_mng_int_ecm) and (Nxx_nox_egt_cfm=Nxx_nox_egt_scr or Nxx_nox_egt_cfm=Nxx_nox_egt_scr_abst_cho or Nxx_nox_egt_cfm=Nxx_nox_egt_nt_scr or Nxx_nox_egt_cfm=Nxx_nox_egt_nt_scr_abst_cho) and (Nbx_ign_cmd_eng_cfm=False)] OR [(Nxx_nox_egt_cfm&lt;&gt;Nxx_nox_egt_scr and Nxx_nox_egt_cfm&lt;&gt;Nxx_nox_egt_scr_abst_cho and Nxx_nox_egt_cfm&lt;&gt;Nxx_nox_egt_nt_scr and Nxx_nox_egt_cfm&lt;&gt;Nxx_nox_egt_nt_scr_abst_cho) and (Nbx_ign_cmd_eng_cfm=False)]</t>
  </si>
  <si>
    <t>[(Nxx_alt_lin_cmd_cfm&lt;&gt;Nxx_alt_lin_cmd_abst) and (Nxx_ecu_typ_cfm=Nxx_hevc or Nxx_spv_ecu_cfm=Nxx_spv_ecu_abst) and (Nxx_ecu_typ_cfm&lt;&gt;Nxx_atcu)] OR [(Nxx_alt_lin_cmd_cfm=Nxx_alt_lin_cmd_abst) and (Nxx_ecu_typ_cfm=Nxx_hevc or Nxx_spv_ecu_cfm=Nxx_spv_ecu_abst) and (Nxx_ecu_typ_cfm&lt;&gt;Nxx_atcu)]</t>
  </si>
  <si>
    <t>[(Nbx_db_agk_cfm=False) and (Nbx_ign_cmd_eng_cfm=False) and (Nxx_ecu_typ_cfm=Nxx_ecm or Nxx_ecu_typ_cfm=Nxx_ptcu)] OR [(Nxx_ecu_typ_cfm=Nxx_hevc) and (Nxx_ecu_typ_cfm&lt;&gt;Nxx_ecm and Nxx_ecu_typ_cfm&lt;&gt;Nxx_ptcu) and (Nbx_ign_cmd_eng_cfm=True)] OR [(Nxx_ecu_typ_cfm=Nxx_ecm or Nxx_ecu_typ_cfm=Nxx_ptcu) and (Nbx_ign_cmd_eng_cfm=True)]</t>
  </si>
  <si>
    <t>[(Nbx_amp_sens_pres_cfm=True) and (Nxx_ecu_typ_cfm=Nxx_ecm or Nxx_ecu_typ_cfm=Nxx_ptcu) and (Nbx_ign_cmd_eng_cfm=True)]</t>
  </si>
  <si>
    <t>[(Nbx_el_pwt_cfm=True) and (Nxx_obd_typ_cfm=Nxx_obd_typ_pass) and (Nxx_ecu_typ_cfm&lt;&gt;Nxx_atcu)] OR [(Nxx_ecu_typ_cfm=Nxx_hevc) and (Nbx_el_pwt_cfm=False) and (Nxx_obd_typ_cfm=Nxx_obd_typ_pass) and (Nxx_ecu_typ_cfm&lt;&gt;Nxx_atcu)] OR [(Nxx_ecu_typ_cfm&lt;&gt;Nxx_hevc) and (Nbx_el_pwt_cfm=False) and (Nxx_obd_typ_cfm=Nxx_obd_typ_pass) and (Nxx_ecu_typ_cfm&lt;&gt;Nxx_atcu)]</t>
  </si>
  <si>
    <t>[(Nxx_spv_ecu_cfm=Nxx_spv_ecu_abst) and (Nxx_ecu_typ_cfm=Nxx_ecm or Nxx_ecu_typ_cfm=Nxx_ptcu)] OR [(Nxx_spv_ecu_cfm&lt;&gt;Nxx_spv_ecu_abst) and (Nxx_ecu_typ_cfm=Nxx_ecm or Nxx_ecu_typ_cfm=Nxx_ptcu)] OR [(Nxx_ag_typ_cfm=Nxx_ag_abst) and (Nxx_ecu_typ_cfm=Nxx_hevc)] OR [(Nxx_ag_typ_cfm&lt;&gt;Nxx_ag_abst) and (Nxx_ecu_typ_cfm=Nxx_hevc)]</t>
  </si>
  <si>
    <t>[(Nxx_spv_ecu_cfm&lt;&gt;Nxx_spv_ecu_abst) and (Nxx_ecu_typ_cfm=Nxx_ecm or Nxx_ecu_typ_cfm=Nxx_ptcu)] OR [(Nxx_spv_ecu_cfm=Nxx_spv_ecu_abst) and (Nxx_ecu_typ_cfm=Nxx_ecm or Nxx_ecu_typ_cfm=Nxx_ptcu)] OR [(Nxx_ag_typ_cfm&lt;&gt;Nxx_ag_abst) and (Nxx_ecu_typ_cfm=Nxx_hevc)]</t>
  </si>
  <si>
    <t>AG_ASC_MAN</t>
  </si>
  <si>
    <t>[(Nbx_manual_mode_cfm=True) and (Nxx_ecu_typ_cfm=Nxx_hevc)] OR [(Nxx_ecu_typ_cfm=Nxx_ptcu or Nxx_ecu_typ_cfm=Nxx_atcu)]</t>
  </si>
  <si>
    <t>[(Nbx_manual_mode_cfm=False) and (Nxx_ecu_typ_cfm=Nxx_hevc and Nxx_ag_typ_cfm&lt;&gt;Nxx_ag_abst) and (Nxx_ecu_typ_cfm=Nxx_ptcu or Nxx_ecu_typ_cfm=Nxx_atcu or Nxx_ecu_typ_cfm=Nxx_hevc or Nxx_gsi_cfm&lt;&gt;Nxx_gsi_abst)] OR [(Nxx_ecu_typ_cfm=Nxx_ecm and Nxx_gsi_cfm&lt;&gt;Nxx_gsi_abst) and (Nxx_ecu_typ_cfm=Nxx_ptcu or Nxx_ecu_typ_cfm=Nxx_atcu or Nxx_ecu_typ_cfm=Nxx_hevc or Nxx_gsi_cfm&lt;&gt;Nxx_gsi_abst)]</t>
  </si>
  <si>
    <t>[(Nxx_ecu_typ_cfm=Nxx_ptcu or Nxx_ecu_typ_cfm=Nxx_atcu)] OR [(Nbx_manual_mode_cfm=True) and (Nxx_ecu_typ_cfm=Nxx_hevc)]</t>
  </si>
  <si>
    <t>[(Nxx_hev_cfm&lt;&gt;Nxx_hev_abst or Nxx_alt_lin_cmd_cfm&lt;&gt;Nxx_alt_lin_cmd_abst) and (Nxx_ecu_typ_cfm&lt;&gt;Nxx_hevc) and (Nxx_ecu_typ_cfm&lt;&gt;Nxx_atcu)]</t>
  </si>
  <si>
    <t>[(Nxx_urea_inj_wpmp_cfm=Nxx_urea_inj_wpmp_lt or Nxx_urea_inj_wpmp_cfm=Nxx_urea_inj_wpmp_abst) and (Nxx_fco_vlv_cfm&lt;&gt;Nxx_fco_vlv_abst or Nxx_fco_heater_vlv_cfm&lt;&gt;Nxx_fco_heater_vlv_abst) and (Nxx_ecu_typ_cfm=Nxx_ecm or Nxx_ecu_typ_cfm=Nxx_ptcu)] OR [(Nxx_fco_vlv_cfm=Nxx_fco_vlv_abst and Nxx_fco_heater_vlv_cfm=Nxx_fco_heater_vlv_abst) and (Nxx_ecu_typ_cfm=Nxx_ecm or Nxx_ecu_typ_cfm=Nxx_ptcu)] OR [(Nxx_urea_inj_wpmp_cfm&lt;&gt;Nxx_urea_inj_wpmp_lt and Nxx_urea_inj_wpmp_cfm&lt;&gt;Nxx_urea_inj_wpmp_abst) and (Nxx_fco_vlv_cfm&lt;&gt;Nxx_fco_vlv_abst or Nxx_fco_heater_vlv_cfm&lt;&gt;Nxx_fco_heater_vlv_abst) and (Nxx_ecu_typ_cfm=Nxx_ecm or Nxx_ecu_typ_cfm=Nxx_ptcu)]</t>
  </si>
  <si>
    <t>Vxx_boot_nis_vh_spre_prt_nr_0</t>
  </si>
  <si>
    <t>Vxx_boot_nis_vh_spre_prt_nr_1</t>
  </si>
  <si>
    <t>[(Nxx_lpg_cfm=Nxx_lpg_pres) and (Nxx_alco_typ_cfm&lt;&gt;Nxx_alco_typ_abst) and (Nbx_ign_cmd_eng_cfm=True)] OR [(Nxx_alco_typ_cfm=Nxx_alco_typ_abst) and (Nbx_ign_cmd_eng_cfm=True)] OR [(Nxx_lpg_cfm&lt;&gt;Nxx_lpg_pres) and (Nxx_alco_typ_cfm&lt;&gt;Nxx_alco_typ_abst) and (Nbx_ign_cmd_eng_cfm=True)]</t>
  </si>
  <si>
    <t>Vxx_boot_nis_vh_spre_prt_nr_2</t>
  </si>
  <si>
    <t>[(Nxx_owe_alco_dil_cfm&lt;&gt;Nxx_oil_dil_alco_abst and Nxx_alco_typ_cfm&lt;&gt;Nxx_alco_typ_abst) and (Nbx_ign_cmd_eng_cfm=True) and (Nxx_wf_il_cfm&lt;&gt;Nxx_wf_il_pres) and (Nxx_owe_cfm&lt;&gt;Nxx_owe_abst)]</t>
  </si>
  <si>
    <t>Vxx_boot_nis_vh_spre_prt_nr_3</t>
  </si>
  <si>
    <t>Vxx_boot_nis_vh_spre_prt_nr_4</t>
  </si>
  <si>
    <t>Vxx_boot_nis_vh_spre_prt_nr_5</t>
  </si>
  <si>
    <t>Vxx_boot_nis_vh_spre_prt_nr_6</t>
  </si>
  <si>
    <t>Vxx_boot_nis_vh_spre_prt_nr_7</t>
  </si>
  <si>
    <t>Vxx_boot_nis_vh_spre_prt_nr_8</t>
  </si>
  <si>
    <t>[(Nxx_ecu_typ_cfm=Nxx_hevc) and (Nxx_ecu_typ_cfm&lt;&gt;Nxx_atcu)] OR [(Nxx_hev_cfm=Nxx_hev_abst and Nxx_alt_lin_cmd_cfm=Nxx_alt_lin_cmd_abst) and (Nxx_ecu_typ_cfm&lt;&gt;Nxx_hevc) and (Nxx_ecu_typ_cfm&lt;&gt;Nxx_atcu)] OR [(Nxx_alt_lin_cmd_cfm=Nxx_alt_lin_cmd_abst) and (Nxx_hev_cfm&lt;&gt;Nxx_hev_abst or Nxx_alt_lin_cmd_cfm&lt;&gt;Nxx_alt_lin_cmd_abst) and (Nxx_ecu_typ_cfm&lt;&gt;Nxx_hevc) and (Nxx_ecu_typ_cfm&lt;&gt;Nxx_atcu)] OR [(Nxx_alt_lin_cmd_cfm&lt;&gt;Nxx_alt_lin_cmd_abst) and (Nxx_hev_cfm&lt;&gt;Nxx_hev_abst or Nxx_alt_lin_cmd_cfm&lt;&gt;Nxx_alt_lin_cmd_abst) and (Nxx_ecu_typ_cfm&lt;&gt;Nxx_hevc) and (Nxx_ecu_typ_cfm&lt;&gt;Nxx_atcu)]</t>
  </si>
  <si>
    <t>Vxx_boot_nis_vh_spre_prt_nr_9</t>
  </si>
  <si>
    <t>Vxx_boot_sw_vers_0</t>
  </si>
  <si>
    <t>[(Nxx_alt_lin_cmd_cfm=Nxx_alt_lin_cmd_abst) and (Nxx_ecu_typ_cfm=Nxx_hevc or Nxx_spv_ecu_cfm=Nxx_spv_ecu_abst) and (Nxx_ecu_typ_cfm&lt;&gt;Nxx_atcu)] OR [(Nxx_alt_lin_cmd_cfm&lt;&gt;Nxx_alt_lin_cmd_abst) and (Nxx_ecu_typ_cfm=Nxx_hevc or Nxx_spv_ecu_cfm=Nxx_spv_ecu_abst) and (Nxx_ecu_typ_cfm&lt;&gt;Nxx_atcu)]</t>
  </si>
  <si>
    <t>Vxx_boot_sw_vers_1</t>
  </si>
  <si>
    <t>Vxx_boot_sw_vers_10</t>
  </si>
  <si>
    <t>[(Nbx_db_agk_cfm=False) and (Nbx_ign_cmd_eng_cfm=False) and (Nxx_ecu_typ_cfm=Nxx_ecm or Nxx_ecu_typ_cfm=Nxx_ptcu)] OR [(Nxx_ecu_typ_cfm=Nxx_ecm or Nxx_ecu_typ_cfm=Nxx_ptcu) and (Nbx_ign_cmd_eng_cfm=True)] OR [(Nxx_ecu_typ_cfm=Nxx_hevc) and (Nxx_ecu_typ_cfm&lt;&gt;Nxx_ecm and Nxx_ecu_typ_cfm&lt;&gt;Nxx_ptcu) and (Nbx_ign_cmd_eng_cfm=True)]</t>
  </si>
  <si>
    <t>[(Nbx_db_agk_cfm=False) and (Nbx_ign_cmd_eng_cfm=False) and (Nxx_ecu_typ_cfm=Nxx_ecm or Nxx_ecu_typ_cfm=Nxx_ptcu)] OR [(Nbx_amp_sens_pres_cfm=True) and (Nxx_ecu_typ_cfm=Nxx_ecm or Nxx_ecu_typ_cfm=Nxx_ptcu) and (Nbx_ign_cmd_eng_cfm=True)]</t>
  </si>
  <si>
    <t>Vxx_boot_sw_vers_11</t>
  </si>
  <si>
    <t>Vxx_boot_sw_vers_12</t>
  </si>
  <si>
    <t>[(Nxx_spv_ecu_cfm=Nxx_spv_ecu_abst) and (Nxx_ecu_typ_cfm=Nxx_ecm or Nxx_ecu_typ_cfm=Nxx_ptcu)] OR [(Nxx_spv_ecu_cfm&lt;&gt;Nxx_spv_ecu_abst) and (Nxx_ecu_typ_cfm=Nxx_ecm or Nxx_ecu_typ_cfm=Nxx_ptcu)] OR [(Nxx_ag_typ_cfm&lt;&gt;Nxx_ag_abst) and (Nxx_ecu_typ_cfm=Nxx_hevc)]</t>
  </si>
  <si>
    <t>Vxx_boot_sw_vers_13</t>
  </si>
  <si>
    <t>Vxx_boot_sw_vers_14</t>
  </si>
  <si>
    <t>Vxx_boot_sw_vers_15</t>
  </si>
  <si>
    <t>Vxx_boot_sw_vers_16</t>
  </si>
  <si>
    <t>Vxx_boot_sw_vers_17</t>
  </si>
  <si>
    <t>Vxx_boot_sw_vers_18</t>
  </si>
  <si>
    <t>Vxx_boot_sw_vers_19</t>
  </si>
  <si>
    <t>Vxx_boot_sw_vers_2</t>
  </si>
  <si>
    <t>Vxx_boot_sw_vers_20</t>
  </si>
  <si>
    <t>Vxx_boot_sw_vers_21</t>
  </si>
  <si>
    <t>Vxx_boot_sw_vers_22</t>
  </si>
  <si>
    <t>Vxx_boot_sw_vers_23</t>
  </si>
  <si>
    <t>Vxx_boot_sw_vers_24</t>
  </si>
  <si>
    <t>Vxx_boot_sw_vers_25</t>
  </si>
  <si>
    <t>Vxx_boot_sw_vers_26</t>
  </si>
  <si>
    <t>Vxx_boot_sw_vers_27</t>
  </si>
  <si>
    <t>Vxx_boot_sw_vers_28</t>
  </si>
  <si>
    <t>Vxx_boot_sw_vers_29</t>
  </si>
  <si>
    <t>Vxx_boot_sw_vers_3</t>
  </si>
  <si>
    <t>Vxx_boot_sw_vers_30</t>
  </si>
  <si>
    <t>Vxx_boot_sw_vers_31</t>
  </si>
  <si>
    <t>Vxx_boot_sw_vers_4</t>
  </si>
  <si>
    <t>Vxx_boot_sw_vers_5</t>
  </si>
  <si>
    <t>Vxx_boot_sw_vers_6</t>
  </si>
  <si>
    <t>Vxx_boot_sw_vers_7</t>
  </si>
  <si>
    <t>Vxx_boot_sw_vers_8</t>
  </si>
  <si>
    <t>Vxx_boot_sw_vers_9</t>
  </si>
  <si>
    <t>Vxx_boot_vh_spre_prt_nr_0</t>
  </si>
  <si>
    <t>Vxx_boot_vh_spre_prt_nr_1</t>
  </si>
  <si>
    <t>Vxx_boot_vh_spre_prt_nr_2</t>
  </si>
  <si>
    <t>Vxx_boot_vh_spre_prt_nr_3</t>
  </si>
  <si>
    <t>Vxx_boot_vh_spre_prt_nr_4</t>
  </si>
  <si>
    <t>Vxx_boot_vh_spre_prt_nr_5</t>
  </si>
  <si>
    <t>Vxx_boot_vh_spre_prt_nr_6</t>
  </si>
  <si>
    <t>Vxx_boot_vh_spre_prt_nr_7</t>
  </si>
  <si>
    <t>Vxx_boot_vh_spre_prt_nr_8</t>
  </si>
  <si>
    <t>Vxx_boot_vh_spre_prt_nr_9</t>
  </si>
  <si>
    <t>Vxx_c_lpg_id1</t>
  </si>
  <si>
    <t>Vxx_c_lpg_id10</t>
  </si>
  <si>
    <t>Vxx_c_lpg_id11</t>
  </si>
  <si>
    <t>Vxx_c_lpg_id12</t>
  </si>
  <si>
    <t>Vxx_c_lpg_id13</t>
  </si>
  <si>
    <t>Vxx_c_lpg_id14</t>
  </si>
  <si>
    <t>Vxx_c_lpg_id15</t>
  </si>
  <si>
    <t>Vxx_c_lpg_id16</t>
  </si>
  <si>
    <t>Vxx_c_lpg_id2</t>
  </si>
  <si>
    <t>Vxx_c_lpg_id3</t>
  </si>
  <si>
    <t>Vxx_c_lpg_id4</t>
  </si>
  <si>
    <t>Vxx_c_lpg_id5</t>
  </si>
  <si>
    <t>Vxx_c_lpg_id6</t>
  </si>
  <si>
    <t>Vxx_c_lpg_id7</t>
  </si>
  <si>
    <t>Vxx_c_lpg_id8</t>
  </si>
  <si>
    <t>Vxx_c_lpg_id9</t>
  </si>
  <si>
    <t>[(Nxx_so2up_cfm&lt;&gt;Nxx_so2up_ego) and (Nbx_lbdw_pres_cfm=True) and (Nbx_ign_cmd_eng_cfm=True)]</t>
  </si>
  <si>
    <t>Vxx_cata_fail_thd_rtn</t>
  </si>
  <si>
    <t>[(Nxx_so2up_cfm&lt;&gt;Nxx_so2up_ups) and (Nbx_lbdw_pres_cfm=True) and (Nbx_ign_cmd_eng_cfm=True)] OR [(Nxx_so2up_cfm=Nxx_so2up_ups) and (Nbx_lbdw_pres_cfm=True) and (Nbx_ign_cmd_eng_cfm=True)]</t>
  </si>
  <si>
    <t>Vxx_cata_lbdw_mes_rtn</t>
  </si>
  <si>
    <t>Vxx_cata_nok_cge_max</t>
  </si>
  <si>
    <t>Vxx_cata_nok_cge_min</t>
  </si>
  <si>
    <t>Vxx_cata_nok_cge_val</t>
  </si>
  <si>
    <t>Vxx_chks_lpg_c_sw_1</t>
  </si>
  <si>
    <t>Vxx_chks_lpg_c_sw_2</t>
  </si>
  <si>
    <t>Vxx_cl_rich_chr_max</t>
  </si>
  <si>
    <t>[(Nxx_rich_clos_loop_mon_cfm&lt;&gt;Nxx_rich_clos_loop_mon_abst) and (Nbx_ign_cmd_eng_cfm=True)]</t>
  </si>
  <si>
    <t>Vxx_cl_rich_chr_val</t>
  </si>
  <si>
    <t>[(Nxx_in_cam_sens_cfm=Nxx_in_cam_sens_abst_pres_cho) and (Nxx_in_cam_sens_cfm&lt;&gt;Nxx_in_cam_sens_pres) and (Nbx_ign_cmd_eng_cfm=True) and (Nxx_ecu_typ_cfm=Nxx_ecm or Nxx_ecu_typ_cfm=Nxx_ptcu) and (Nxx_ecu_typ_cfm&lt;&gt;Nxx_atcu)] OR [(Nxx_in_cam_sens_cfm=Nxx_in_cam_sens_pres) and (Nbx_ign_cmd_eng_cfm=True) and (Nxx_ecu_typ_cfm=Nxx_ecm or Nxx_ecu_typ_cfm=Nxx_ptcu) and (Nxx_ecu_typ_cfm&lt;&gt;Nxx_atcu)] OR [(Nbx_cylr_itl_cfm=True) and (Nxx_in_cam_sens_cfm&lt;&gt;Nxx_in_cam_sens_abst_pres_cho) and (Nxx_in_cam_sens_cfm&lt;&gt;Nxx_in_cam_sens_pres) and (Nbx_ign_cmd_eng_cfm=True) and (Nxx_ecu_typ_cfm=Nxx_ecm or Nxx_ecu_typ_cfm=Nxx_ptcu) and (Nxx_ecu_typ_cfm&lt;&gt;Nxx_atcu)] OR [(Nbx_cylr_itl_cfm=False) and (Nxx_in_cam_sens_cfm&lt;&gt;Nxx_in_cam_sens_abst_pres_cho) and (Nxx_in_cam_sens_cfm&lt;&gt;Nxx_in_cam_sens_pres) and (Nbx_ign_cmd_eng_cfm=True) and (Nxx_ecu_typ_cfm=Nxx_ecm or Nxx_ecu_typ_cfm=Nxx_ptcu) and (Nxx_ecu_typ_cfm&lt;&gt;Nxx_atcu)]</t>
  </si>
  <si>
    <t>[(Nxx_cp_cfm=Nxx_cp_o2_ego) and (Nbx_ign_cmd_eng_cfm=True)] OR [(Nxx_cp_cfm=Nxx_cp_o2_ueg) and (Nxx_cp_cfm&lt;&gt;Nxx_cp_o2_ego) and (Nbx_ign_cmd_eng_cfm=True)] OR [(Nxx_cp_cfm=Nxx_cp_o2_ueg_ego_cho) and (Nxx_cp_cfm&lt;&gt;Nxx_cp_o2_ego) and (Nbx_ign_cmd_eng_cfm=True)]</t>
  </si>
  <si>
    <t>[(Nxx_cp_cfm=Nxx_cp_o2_ueg) and (Nxx_cp_cfm&lt;&gt;Nxx_cp_o2_ego) and (Nbx_ign_cmd_eng_cfm=True)] OR [(Nxx_cp_cfm=Nxx_cp_o2_ueg_ego_cho) and (Nxx_cp_cfm&lt;&gt;Nxx_cp_o2_ego) and (Nbx_ign_cmd_eng_cfm=True)]</t>
  </si>
  <si>
    <t>Vxx_crit_mes_cata_cpt</t>
  </si>
  <si>
    <t>Vxx_crit_mes_cp_blk_clos</t>
  </si>
  <si>
    <t>CB_CAN_DGN</t>
  </si>
  <si>
    <t>[(Nxx_cp_diag_cfm&lt;&gt;Nxx_cp_diag_abst) and (Nbx_ign_cmd_eng_cfm=True)]</t>
  </si>
  <si>
    <t>Vxx_crit_mes_cp_blk_open</t>
  </si>
  <si>
    <t>[(Nxx_eva_cfm=Nxx_eva_pres or Nxx_eva_cfm=Nxx_eva_abst_pres_cho) and (Nbx_ign_cmd_eng_cfm=True)]</t>
  </si>
  <si>
    <t>Vxx_crit_mes_cyl_bal_1_h_lvl</t>
  </si>
  <si>
    <t>Vxx_crit_mes_cyl_bal_1_l_lvl</t>
  </si>
  <si>
    <t>Vxx_crit_mes_cyl_bal_2_h_lvl</t>
  </si>
  <si>
    <t>Vxx_crit_mes_cyl_bal_2_l_lvl</t>
  </si>
  <si>
    <t>Vxx_crit_mes_cyl_bal_3_h_lvl</t>
  </si>
  <si>
    <t>Vxx_crit_mes_cyl_bal_3_l_lvl</t>
  </si>
  <si>
    <t>Vxx_crit_mes_cyl_bal_4_h_lvl</t>
  </si>
  <si>
    <t>Vxx_crit_mes_cyl_bal_4_l_lvl</t>
  </si>
  <si>
    <t>Vxx_crit_mes_egr_cool_apl_down</t>
  </si>
  <si>
    <t>[(Nxx_egr_byp_diag_pres_cfm=Nxx_egr_byp_diag_pres or Nxx_egr_byp_diag_pres_cfm=Nxx_egr_byp_diag_abst_pres_cho) and (Nbx_ign_cmd_eng_cfm=False)]</t>
  </si>
  <si>
    <t>Vxx_crit_mes_egr_cool_apl_up</t>
  </si>
  <si>
    <t>Vxx_crit_mes_emtv_reg_blk</t>
  </si>
  <si>
    <t>[(Nxx_egr_actr_dgn_cfm=Nxx_egr_actr_dgn_pres or Nxx_egr_actr_dgn_cfm=Nxx_egr_actr_dgn_abst_pres_cho) and (Nbx_ign_cmd_eng_cfm=False)]</t>
  </si>
  <si>
    <t>[(Nxx_so2up_cfm=Nxx_so2up_ups) and (Nbx_lbdw_pres_cfm=True) and (Nbx_ign_cmd_eng_cfm=True)] OR [(Nxx_so2up_cfm&lt;&gt;Nxx_so2up_ups) and (Nbx_lbdw_pres_cfm=True) and (Nbx_ign_cmd_eng_cfm=True)]</t>
  </si>
  <si>
    <t>Vxx_crit_mes_et_reg_blk</t>
  </si>
  <si>
    <t>[(Nxx_egr_typ_cfm&lt;&gt;Nxx_hp_egr) and (Nxx_egr_actr_dgn_cfm=Nxx_egr_actr_dgn_pres or Nxx_egr_actr_dgn_cfm=Nxx_egr_actr_dgn_abst_pres_cho) and (Nbx_ign_cmd_eng_cfm=False)]</t>
  </si>
  <si>
    <t>Vxx_crit_mes_eva_sldv_blk_clos</t>
  </si>
  <si>
    <t>Vxx_crit_mes_ewg_reg_blk</t>
  </si>
  <si>
    <t>Vxx_crit_mes_ewg_reg_blk_clos</t>
  </si>
  <si>
    <t>Vxx_crit_mes_ewg_reg_blk_open</t>
  </si>
  <si>
    <t>Vxx_crit_mes_ex_vvtc_blk</t>
  </si>
  <si>
    <t>[(Nxx_ex_vvt_cfm&lt;&gt;Nxx_ex_vvt_abst) and (Nbx_ign_cmd_eng_cfm=True)]</t>
  </si>
  <si>
    <t>[(Nxx_rich_clos_loop_mon_cfm&lt;&gt;Nxx_rich_clos_loop_mon_abst) and (Nxx_ecu_typ_cfm=Nxx_ecm or Nxx_ecu_typ_cfm=Nxx_ptcu) and (Nbx_ign_cmd_eng_cfm=True)]</t>
  </si>
  <si>
    <t>Vxx_crit_mes_ex_vvtc_dirt_lkg</t>
  </si>
  <si>
    <t>Vxx_crit_mes_ff_fct_neg_err</t>
  </si>
  <si>
    <t>Vxx_crit_mes_ff_fct_pos_err</t>
  </si>
  <si>
    <t>Vxx_crit_mes_in_vvtc_blk</t>
  </si>
  <si>
    <t>[(Nxx_in_vvt_cfm&lt;&gt;Nxx_in_vvt_abst) and (Nbx_ign_cmd_eng_cfm=True)]</t>
  </si>
  <si>
    <t>Vxx_crit_mes_in_vvtc_dirt_lkg</t>
  </si>
  <si>
    <t>Vxx_crit_mes_inj1_h_puls</t>
  </si>
  <si>
    <t>Vxx_crit_mes_inj1_l_puls</t>
  </si>
  <si>
    <t>Vxx_crit_mes_inj2_h_puls</t>
  </si>
  <si>
    <t>Vxx_crit_mes_inj2_l_puls</t>
  </si>
  <si>
    <t>Vxx_crit_mes_inj3_h_puls</t>
  </si>
  <si>
    <t>Vxx_crit_mes_inj3_l_puls</t>
  </si>
  <si>
    <t>Vxx_crit_mes_inj4_h_puls</t>
  </si>
  <si>
    <t>Vxx_crit_mes_inj4_l_puls</t>
  </si>
  <si>
    <t>Vxx_crit_mes_isr_h_lvl</t>
  </si>
  <si>
    <t>SM_ISR_DGN</t>
  </si>
  <si>
    <t>[(Nxx_is_loop_diag_cfm=Nxx_is_loop_diag_pres or Nxx_is_loop_diag_cfm=Nxx_is_loop_diag_abst_pres_cho) and (Nbx_ign_cmd_eng_cfm=True) and (Nxx_ecu_typ_cfm=Nxx_ecm or Nxx_ecu_typ_cfm=Nxx_ptcu) and (Nxx_ecu_typ_cfm&lt;&gt;Nxx_atcu)]</t>
  </si>
  <si>
    <t>Vxx_crit_mes_isr_l_lvl</t>
  </si>
  <si>
    <t>Vxx_crit_mes_isr_wup_h_lvl</t>
  </si>
  <si>
    <t>Vxx_crit_mes_isr_wup_l_lvl</t>
  </si>
  <si>
    <t>Vxx_crit_mes_it_reg_blk</t>
  </si>
  <si>
    <t>Vxx_crit_mes_lbdw_act_nok</t>
  </si>
  <si>
    <t>AT_DLB_DGN</t>
  </si>
  <si>
    <t>[(Nxx_lbdw_time_diag_cfm&lt;&gt;Nxx_lbdw_time_diag_abst) and (Nbx_ign_cmd_eng_cfm=True and Nbx_lbdw_pres_cfm=True)]</t>
  </si>
  <si>
    <t>[(Nbx_cylr_itl_cfm=True) and (Nxx_in_cam_sens_cfm&lt;&gt;Nxx_in_cam_sens_abst_pres_cho) and (Nxx_in_cam_sens_cfm&lt;&gt;Nxx_in_cam_sens_pres) and (Nbx_ign_cmd_eng_cfm=True) and (Nxx_ecu_typ_cfm=Nxx_ecm or Nxx_ecu_typ_cfm=Nxx_ptcu) and (Nxx_ecu_typ_cfm&lt;&gt;Nxx_atcu)] OR [(Nbx_cylr_itl_cfm=False) and (Nxx_in_cam_sens_cfm&lt;&gt;Nxx_in_cam_sens_abst_pres_cho) and (Nxx_in_cam_sens_cfm&lt;&gt;Nxx_in_cam_sens_pres) and (Nbx_ign_cmd_eng_cfm=True) and (Nxx_ecu_typ_cfm=Nxx_ecm or Nxx_ecu_typ_cfm=Nxx_ptcu) and (Nxx_ecu_typ_cfm&lt;&gt;Nxx_atcu)] OR [(Nxx_in_cam_sens_cfm=Nxx_in_cam_sens_pres) and (Nbx_ign_cmd_eng_cfm=True) and (Nxx_ecu_typ_cfm=Nxx_ecm or Nxx_ecu_typ_cfm=Nxx_ptcu) and (Nxx_ecu_typ_cfm&lt;&gt;Nxx_atcu)] OR [(Nxx_in_cam_sens_cfm=Nxx_in_cam_sens_abst_pres_cho) and (Nxx_in_cam_sens_cfm&lt;&gt;Nxx_in_cam_sens_pres) and (Nbx_ign_cmd_eng_cfm=True) and (Nxx_ecu_typ_cfm=Nxx_ecm or Nxx_ecu_typ_cfm=Nxx_ptcu) and (Nxx_ecu_typ_cfm&lt;&gt;Nxx_atcu)]</t>
  </si>
  <si>
    <t>Vxx_crit_mes_lbdw_ans_slow_trs</t>
  </si>
  <si>
    <t>Vxx_crit_mes_lbdw_ans_tout</t>
  </si>
  <si>
    <t>Vxx_crit_mes_lbdw_h_lvl</t>
  </si>
  <si>
    <t>Vxx_crit_mes_lbdw_hot_dirt_lkg</t>
  </si>
  <si>
    <t>Vxx_crit_mes_lbdw_l_lvl</t>
  </si>
  <si>
    <t>Vxx_crit_mes_lbup_ans_h</t>
  </si>
  <si>
    <t>CB_ULB_DGN</t>
  </si>
  <si>
    <t>[(Nxx_cp_cfm=Nxx_cp_o2_ego) and (Nxx_ecu_typ_cfm=Nxx_ecm or Nxx_ecu_typ_cfm=Nxx_ptcu) and (Nbx_ign_cmd_eng_cfm=True)] OR [(Nxx_cp_cfm=Nxx_cp_o2_ueg_ego_cho) and (Nxx_cp_cfm&lt;&gt;Nxx_cp_o2_ego) and (Nxx_ecu_typ_cfm=Nxx_ecm or Nxx_ecu_typ_cfm=Nxx_ptcu) and (Nbx_ign_cmd_eng_cfm=True)] OR [(Nxx_cp_cfm=Nxx_cp_o2_ueg) and (Nxx_cp_cfm&lt;&gt;Nxx_cp_o2_ego) and (Nxx_ecu_typ_cfm=Nxx_ecm or Nxx_ecu_typ_cfm=Nxx_ptcu) and (Nbx_ign_cmd_eng_cfm=True)]</t>
  </si>
  <si>
    <t>Vxx_crit_mes_lbup_ans_l</t>
  </si>
  <si>
    <t>[(Nxx_cp_cfm=Nxx_cp_o2_ueg) and (Nxx_cp_cfm&lt;&gt;Nxx_cp_o2_ego) and (Nxx_ecu_typ_cfm=Nxx_ecm or Nxx_ecu_typ_cfm=Nxx_ptcu) and (Nbx_ign_cmd_eng_cfm=True)] OR [(Nxx_cp_cfm=Nxx_cp_o2_ueg_ego_cho) and (Nxx_cp_cfm&lt;&gt;Nxx_cp_o2_ego) and (Nxx_ecu_typ_cfm=Nxx_ecm or Nxx_ecu_typ_cfm=Nxx_ptcu) and (Nbx_ign_cmd_eng_cfm=True)]</t>
  </si>
  <si>
    <t>Vxx_crit_mes_lbup_cpt</t>
  </si>
  <si>
    <t>Vxx_crit_mes_lbup_hot_dirt_lkg</t>
  </si>
  <si>
    <t>Vxx_crit_mes_lbup_pas</t>
  </si>
  <si>
    <t>Vxx_crit_mes_lbup_shf_h</t>
  </si>
  <si>
    <t>[(Nxx_obd_lvl_cfm=Nxx_kor_obd) and (Nxx_so2up_cfm&lt;&gt;Nxx_so2up_ups) and (Nbx_ign_cmd_eng_cfm=True)]</t>
  </si>
  <si>
    <t>Vxx_crit_mes_lbup_shf_l</t>
  </si>
  <si>
    <t>Vxx_crit_mes_lp_egr_cool_fail</t>
  </si>
  <si>
    <t>Vxx_crit_mes_lpev_reg_blk</t>
  </si>
  <si>
    <t>Vxx_crit_mes_mef_hp_neg_err</t>
  </si>
  <si>
    <t>Vxx_crit_mes_mef_hp_pos_err</t>
  </si>
  <si>
    <t>Vxx_crit_mes_mef_lp_neg_err</t>
  </si>
  <si>
    <t>Vxx_crit_mes_mef_lp_pos_err</t>
  </si>
  <si>
    <t>Vxx_crit_mes_nt_nok_cge</t>
  </si>
  <si>
    <t>[(Nxx_egt_dgn_obd_typ_cfm=Nxx_egt_dgn_obd_uo2 or Nxx_egt_dgn_obd_typ_cfm=Nxx_egt_dgn_obd_exo_uo2 or Nxx_egt_dgn_obd_typ_cfm=Nxx_egt_dgn_obd_cho) and (Nxx_nox_egt_cfm=Nxx_nox_egt_nt or Nxx_nox_egt_cfm=Nxx_nox_egt_nt_abst_cho or Nxx_nox_egt_cfm=Nxx_nox_egt_nt_scr or Nxx_nox_egt_cfm=Nxx_nox_egt_nt_scr_abst_cho) and (Nbx_ign_cmd_eng_cfm=False)]</t>
  </si>
  <si>
    <t>Vxx_crit_mes_ofs2_rich_nok</t>
  </si>
  <si>
    <t>[(Nxx_dbl_loop_ofs_ctl_diag_cfm&lt;&gt;Nxx_dbl_loop_ofs_ctl_diag_abst) and (Nbx_ign_cmd_eng_cfm=True)]</t>
  </si>
  <si>
    <t>Vxx_crit_mes_pft_fail</t>
  </si>
  <si>
    <t>[(Nxx_pft_dgn_obd_typ_cfm&lt;&gt;Nxx_pft_dgn_obd_pdif) and (Nxx_pft_dgn_obd_cfm&lt;&gt;Nxx_pft_dgn_obd_abst) and (Nbx_pft_pres_cfm=True) and (Nbx_ign_cmd_eng_cfm=False)]</t>
  </si>
  <si>
    <t>Vxx_crit_mes_pft_nok_cge</t>
  </si>
  <si>
    <t>[(Nxx_pft_dgn_obd_typ_cfm&lt;&gt;Nxx_pft_dgn_obd_obs) and (Nxx_pft_dgn_obd_cfm&lt;&gt;Nxx_pft_dgn_obd_abst) and (Nbx_pft_pres_cfm=True) and (Nbx_ign_cmd_eng_cfm=False)]</t>
  </si>
  <si>
    <t>Vxx_crit_mes_pm_scu_cpt</t>
  </si>
  <si>
    <t>Vxx_crit_mes_pm_sens_c_l</t>
  </si>
  <si>
    <t>Vxx_crit_mes_pm_sens_efy_nok</t>
  </si>
  <si>
    <t>Vxx_crit_mes_pm_sens_el</t>
  </si>
  <si>
    <t>Vxx_crit_mes_pm_sens_heat_fail</t>
  </si>
  <si>
    <t>Vxx_crit_mes_pm_sens_rgn_fail</t>
  </si>
  <si>
    <t>Vxx_crit_mes_pm_sens_temp_apl_down</t>
  </si>
  <si>
    <t>[(Nxx_ex_vvt_cfm&lt;&gt;Nxx_ex_vvt_abst) and (Nxx_ecu_typ_cfm=Nxx_ecm or Nxx_ecu_typ_cfm=Nxx_ptcu) and (Nbx_ign_cmd_eng_cfm=True)]</t>
  </si>
  <si>
    <t>Vxx_crit_mes_pm_sens_temp_plaus</t>
  </si>
  <si>
    <t>Vxx_crit_mes_pm_sens_temp_sta_plaus</t>
  </si>
  <si>
    <t>Vxx_crit_mes_pm_sens_tub_fail</t>
  </si>
  <si>
    <t>Vxx_crit_mes_sens_tco_sig_nok</t>
  </si>
  <si>
    <t>[(Nxx_moni_tco_cfm&lt;&gt;Nxx_moni_tco_abst)] OR [(Nxx_moni_tco_cfm=Nxx_moni_tco_abst)]</t>
  </si>
  <si>
    <t>[(Nxx_in_vvt_cfm&lt;&gt;Nxx_in_vvt_abst) and (Nxx_ecu_typ_cfm=Nxx_ecm or Nxx_ecu_typ_cfm=Nxx_ptcu) and (Nbx_ign_cmd_eng_cfm=True)]</t>
  </si>
  <si>
    <t>Vxx_crit_mes_spg_cool_apl_down</t>
  </si>
  <si>
    <t>[(Nxx_tcr_cool_efy_diag_pres_cfm&lt;&gt;Nxx_tcr_cool_efy_diag_abst) and (Nbx_ign_cmd_eng_cfm=False)]</t>
  </si>
  <si>
    <t>Vxx_crit_mes_spg_obd_apl_down</t>
  </si>
  <si>
    <t>[(Nbx_ign_cmd_eng_cfm=False)] OR [(Nxx_tcr_typ_cfm=Nxx_wg_pres or Nxx_tcr_typ_cfm=Nxx_wg_abst_pres_cho) and (Nbx_ign_cmd_eng_cfm=True)]</t>
  </si>
  <si>
    <t>Vxx_crit_mes_spg_obd_apl_up</t>
  </si>
  <si>
    <t>Vxx_crit_mes_tco_cl_no_norm</t>
  </si>
  <si>
    <t>[(Nxx_moni_tco_cfm=Nxx_moni_tco_abst)] OR [(Nxx_moni_tco_cfm&lt;&gt;Nxx_moni_tco_abst)]</t>
  </si>
  <si>
    <t>Vxx_crit_mes_tsta_reg_no_norm</t>
  </si>
  <si>
    <t>[(Nbx_ign_cmd_eng_cfm=True) and (Nxx_moni_tco_cfm=Nxx_moni_tco_abst)] OR [(Nbx_ign_cmd_eng_cfm=True) and (Nxx_moni_tco_cfm&lt;&gt;Nxx_moni_tco_abst)]</t>
  </si>
  <si>
    <t>[(Nxx_dfc_prot_cfm&lt;&gt;Nxx_dfc_prot_abst) and (Nxx_ecu_typ_cfm=Nxx_ecm or Nxx_ecu_typ_cfm=Nxx_ptcu) and (Nxx_ecu_typ_cfm&lt;&gt;Nxx_atcu)]</t>
  </si>
  <si>
    <t>VF_EST_MNG</t>
  </si>
  <si>
    <t>Vxx_crsh_dly_ctr</t>
  </si>
  <si>
    <t>[(Nbx_sfty_vers_2_cfm=False) and (Nbx_cru_sl_pres_cfm=True) and (Nxx_ecu_typ_cfm=Nxx_hevc or Nxx_spv_ecu_cfm=Nxx_spv_ecu_abst) and (Nxx_ecu_typ_cfm&lt;&gt;Nxx_atcu)]</t>
  </si>
  <si>
    <t>IN_SFI_CCI</t>
  </si>
  <si>
    <t>[(Nbx_can_s0_cfm=False) and (Nbx_sfty_vers_2_cfm=True)]</t>
  </si>
  <si>
    <t>Vxx_cru_dgn_diag</t>
  </si>
  <si>
    <t>[(Nxx_obd_lvl_cfm=Nxx_kor_obd) and (Nxx_so2up_cfm&lt;&gt;Nxx_so2up_ups) and (Nxx_ecu_typ_cfm=Nxx_ecm or Nxx_ecu_typ_cfm=Nxx_ptcu) and (Nbx_ign_cmd_eng_cfm=True)]</t>
  </si>
  <si>
    <t>[(Nbx_sfty_vers_2_cfm=False) and (Nbx_cru_sl_pres_cfm=True) and (Nxx_ecu_typ_cfm=Nxx_hevc or Nxx_spv_ecu_cfm=Nxx_spv_ecu_abst) and (Nxx_ecu_typ_cfm&lt;&gt;Nxx_atcu)] OR [(Nbx_sfty_vers_2_cfm=True) and (Nbx_cru_sl_pres_cfm=True) and (Nxx_ecu_typ_cfm=Nxx_hevc or Nxx_spv_ecu_cfm=Nxx_spv_ecu_abst) and (Nxx_ecu_typ_cfm&lt;&gt;Nxx_atcu)] OR [(Nbx_cru_sl_pres_cfm=False) and (Nxx_ecu_typ_cfm=Nxx_hevc or Nxx_spv_ecu_cfm=Nxx_spv_ecu_abst) and (Nxx_ecu_typ_cfm&lt;&gt;Nxx_atcu)]</t>
  </si>
  <si>
    <t>[(Nxx_dbl_loop_ofs_ctl_diag_cfm&lt;&gt;Nxx_dbl_loop_ofs_ctl_diag_abst) and (Nxx_ecu_typ_cfm=Nxx_ecm or Nxx_ecu_typ_cfm=Nxx_ptcu) and (Nbx_ign_cmd_eng_cfm=True)]</t>
  </si>
  <si>
    <t>[(Nbx_cylr_itl_cfm=False) and (Nxx_in_cam_sens_cfm&lt;&gt;Nxx_in_cam_sens_abst_pres_cho) and (Nxx_in_cam_sens_cfm&lt;&gt;Nxx_in_cam_sens_pres) and (Nbx_ign_cmd_eng_cfm=True) and (Nxx_ecu_typ_cfm=Nxx_ecm or Nxx_ecu_typ_cfm=Nxx_ptcu) and (Nxx_ecu_typ_cfm&lt;&gt;Nxx_atcu)] OR [(Nbx_cylr_itl_cfm=True) and (Nxx_in_cam_sens_cfm&lt;&gt;Nxx_in_cam_sens_abst_pres_cho) and (Nxx_in_cam_sens_cfm&lt;&gt;Nxx_in_cam_sens_pres) and (Nbx_ign_cmd_eng_cfm=True) and (Nxx_ecu_typ_cfm=Nxx_ecm or Nxx_ecu_typ_cfm=Nxx_ptcu) and (Nxx_ecu_typ_cfm&lt;&gt;Nxx_atcu)] OR [(Nxx_in_cam_sens_cfm=Nxx_in_cam_sens_abst_pres_cho) and (Nxx_in_cam_sens_cfm&lt;&gt;Nxx_in_cam_sens_pres) and (Nbx_ign_cmd_eng_cfm=True) and (Nxx_ecu_typ_cfm=Nxx_ecm or Nxx_ecu_typ_cfm=Nxx_ptcu) and (Nxx_ecu_typ_cfm&lt;&gt;Nxx_atcu)] OR [(Nxx_in_cam_sens_cfm=Nxx_in_cam_sens_pres) and (Nbx_ign_cmd_eng_cfm=True) and (Nxx_ecu_typ_cfm=Nxx_ecm or Nxx_ecu_typ_cfm=Nxx_ptcu) and (Nxx_ecu_typ_cfm&lt;&gt;Nxx_atcu)]</t>
  </si>
  <si>
    <t>[(Nbx_ign_cmd_eng_cfm=False)] OR [(Nxx_tcr_typ_cfm=Nxx_wg_pres or Nxx_tcr_typ_cfm=Nxx_wg_abst_pres_cho) and (Nxx_ecu_typ_cfm=Nxx_ecm or Nxx_ecu_typ_cfm=Nxx_ptcu) and (Nbx_ign_cmd_eng_cfm=True)]</t>
  </si>
  <si>
    <t>[(Nbx_cylr_itl_cfm=True) and (Nxx_in_cam_sens_cfm&lt;&gt;Nxx_in_cam_sens_abst_pres_cho) and (Nxx_in_cam_sens_cfm&lt;&gt;Nxx_in_cam_sens_pres) and (Nbx_ign_cmd_eng_cfm=True) and (Nxx_ecu_typ_cfm=Nxx_ecm or Nxx_ecu_typ_cfm=Nxx_ptcu) and (Nxx_ecu_typ_cfm&lt;&gt;Nxx_atcu)] OR [(Nxx_in_cam_sens_cfm=Nxx_in_cam_sens_abst_pres_cho) and (Nxx_in_cam_sens_cfm&lt;&gt;Nxx_in_cam_sens_pres) and (Nbx_ign_cmd_eng_cfm=True) and (Nxx_ecu_typ_cfm=Nxx_ecm or Nxx_ecu_typ_cfm=Nxx_ptcu) and (Nxx_ecu_typ_cfm&lt;&gt;Nxx_atcu)] OR [(Nxx_in_cam_sens_cfm=Nxx_in_cam_sens_pres) and (Nbx_ign_cmd_eng_cfm=True) and (Nxx_ecu_typ_cfm=Nxx_ecm or Nxx_ecu_typ_cfm=Nxx_ptcu) and (Nxx_ecu_typ_cfm&lt;&gt;Nxx_atcu)] OR [(Nbx_cylr_itl_cfm=False) and (Nxx_in_cam_sens_cfm&lt;&gt;Nxx_in_cam_sens_abst_pres_cho) and (Nxx_in_cam_sens_cfm&lt;&gt;Nxx_in_cam_sens_pres) and (Nbx_ign_cmd_eng_cfm=True) and (Nxx_ecu_typ_cfm=Nxx_ecm or Nxx_ecu_typ_cfm=Nxx_ptcu) and (Nxx_ecu_typ_cfm&lt;&gt;Nxx_atcu)]</t>
  </si>
  <si>
    <t>[(Nbx_cylr_itl_cfm=False) and (Nxx_in_cam_sens_cfm&lt;&gt;Nxx_in_cam_sens_abst_pres_cho) and (Nxx_in_cam_sens_cfm&lt;&gt;Nxx_in_cam_sens_pres) and (Nbx_ign_cmd_eng_cfm=True) and (Nxx_ecu_typ_cfm=Nxx_ecm or Nxx_ecu_typ_cfm=Nxx_ptcu) and (Nxx_ecu_typ_cfm&lt;&gt;Nxx_atcu)] OR [(Nbx_cylr_itl_cfm=True) and (Nxx_in_cam_sens_cfm&lt;&gt;Nxx_in_cam_sens_abst_pres_cho) and (Nxx_in_cam_sens_cfm&lt;&gt;Nxx_in_cam_sens_pres) and (Nbx_ign_cmd_eng_cfm=True) and (Nxx_ecu_typ_cfm=Nxx_ecm or Nxx_ecu_typ_cfm=Nxx_ptcu) and (Nxx_ecu_typ_cfm&lt;&gt;Nxx_atcu)] OR [(Nxx_in_cam_sens_cfm=Nxx_in_cam_sens_pres) and (Nbx_ign_cmd_eng_cfm=True) and (Nxx_ecu_typ_cfm=Nxx_ecm or Nxx_ecu_typ_cfm=Nxx_ptcu) and (Nxx_ecu_typ_cfm&lt;&gt;Nxx_atcu)] OR [(Nxx_in_cam_sens_cfm=Nxx_in_cam_sens_abst_pres_cho) and (Nxx_in_cam_sens_cfm&lt;&gt;Nxx_in_cam_sens_pres) and (Nbx_ign_cmd_eng_cfm=True) and (Nxx_ecu_typ_cfm=Nxx_ecm or Nxx_ecu_typ_cfm=Nxx_ptcu) and (Nxx_ecu_typ_cfm&lt;&gt;Nxx_atcu)]</t>
  </si>
  <si>
    <t>[(Nbx_ign_cmd_eng_cfm=True) and (Nxx_moni_tco_cfm&lt;&gt;Nxx_moni_tco_abst)] OR [(Nbx_ign_cmd_eng_cfm=True) and (Nxx_moni_tco_cfm=Nxx_moni_tco_abst)]</t>
  </si>
  <si>
    <t>Vxx_db_hw_nr_1</t>
  </si>
  <si>
    <t>Vxx_db_hw_nr_10</t>
  </si>
  <si>
    <t>Vxx_db_hw_nr_2</t>
  </si>
  <si>
    <t>Vxx_db_hw_nr_3</t>
  </si>
  <si>
    <t>Vxx_db_hw_nr_4</t>
  </si>
  <si>
    <t>Vxx_db_hw_nr_5</t>
  </si>
  <si>
    <t>Vxx_db_hw_nr_6</t>
  </si>
  <si>
    <t>Vxx_db_hw_nr_7</t>
  </si>
  <si>
    <t>Vxx_db_hw_nr_8</t>
  </si>
  <si>
    <t>Vxx_db_hw_nr_9</t>
  </si>
  <si>
    <t>Vxx_db_sw_nr_0_1</t>
  </si>
  <si>
    <t>Vxx_db_sw_nr_0_10</t>
  </si>
  <si>
    <t>[(Nbx_sfty_vers_2_cfm=True) and (Nbx_cru_sl_pres_cfm=True) and (Nxx_ecu_typ_cfm=Nxx_hevc or Nxx_spv_ecu_cfm=Nxx_spv_ecu_abst) and (Nxx_ecu_typ_cfm&lt;&gt;Nxx_atcu)] OR [(Nbx_sfty_vers_2_cfm=False) and (Nbx_cru_sl_pres_cfm=True) and (Nxx_ecu_typ_cfm=Nxx_hevc or Nxx_spv_ecu_cfm=Nxx_spv_ecu_abst) and (Nxx_ecu_typ_cfm&lt;&gt;Nxx_atcu)] OR [(Nbx_cru_sl_pres_cfm=False) and (Nxx_ecu_typ_cfm=Nxx_hevc or Nxx_spv_ecu_cfm=Nxx_spv_ecu_abst) and (Nxx_ecu_typ_cfm&lt;&gt;Nxx_atcu)]</t>
  </si>
  <si>
    <t>Vxx_db_sw_nr_0_2</t>
  </si>
  <si>
    <t>Vxx_db_sw_nr_0_3</t>
  </si>
  <si>
    <t>Vxx_db_sw_nr_0_4</t>
  </si>
  <si>
    <t>Vxx_db_sw_nr_0_5</t>
  </si>
  <si>
    <t>Vxx_db_sw_nr_0_6</t>
  </si>
  <si>
    <t>Vxx_db_sw_nr_0_7</t>
  </si>
  <si>
    <t>Vxx_db_sw_nr_0_8</t>
  </si>
  <si>
    <t>Vxx_db_sw_nr_0_9</t>
  </si>
  <si>
    <t>Vxx_db_sw_nr_1_1</t>
  </si>
  <si>
    <t>[(Nxx_in_cam_sens_cfm=Nxx_in_cam_sens_pres) and (Nbx_ign_cmd_eng_cfm=True) and (Nxx_ecu_typ_cfm=Nxx_ecm or Nxx_ecu_typ_cfm=Nxx_ptcu) and (Nxx_ecu_typ_cfm&lt;&gt;Nxx_atcu)] OR [(Nbx_cylr_itl_cfm=False) and (Nxx_in_cam_sens_cfm&lt;&gt;Nxx_in_cam_sens_abst_pres_cho) and (Nxx_in_cam_sens_cfm&lt;&gt;Nxx_in_cam_sens_pres) and (Nbx_ign_cmd_eng_cfm=True) and (Nxx_ecu_typ_cfm=Nxx_ecm or Nxx_ecu_typ_cfm=Nxx_ptcu) and (Nxx_ecu_typ_cfm&lt;&gt;Nxx_atcu)] OR [(Nbx_cylr_itl_cfm=True) and (Nxx_in_cam_sens_cfm&lt;&gt;Nxx_in_cam_sens_abst_pres_cho) and (Nxx_in_cam_sens_cfm&lt;&gt;Nxx_in_cam_sens_pres) and (Nbx_ign_cmd_eng_cfm=True) and (Nxx_ecu_typ_cfm=Nxx_ecm or Nxx_ecu_typ_cfm=Nxx_ptcu) and (Nxx_ecu_typ_cfm&lt;&gt;Nxx_atcu)] OR [(Nxx_in_cam_sens_cfm=Nxx_in_cam_sens_abst_pres_cho) and (Nxx_in_cam_sens_cfm&lt;&gt;Nxx_in_cam_sens_pres) and (Nbx_ign_cmd_eng_cfm=True) and (Nxx_ecu_typ_cfm=Nxx_ecm or Nxx_ecu_typ_cfm=Nxx_ptcu) and (Nxx_ecu_typ_cfm&lt;&gt;Nxx_atcu)]</t>
  </si>
  <si>
    <t>Vxx_db_sw_nr_1_10</t>
  </si>
  <si>
    <t>[(Nbx_cylr_itl_cfm=False) and (Nxx_in_cam_sens_cfm&lt;&gt;Nxx_in_cam_sens_abst_pres_cho) and (Nxx_in_cam_sens_cfm&lt;&gt;Nxx_in_cam_sens_pres) and (Nbx_ign_cmd_eng_cfm=True) and (Nxx_ecu_typ_cfm=Nxx_ecm or Nxx_ecu_typ_cfm=Nxx_ptcu) and (Nxx_ecu_typ_cfm&lt;&gt;Nxx_atcu)] OR [(Nxx_in_cam_sens_cfm=Nxx_in_cam_sens_pres) and (Nbx_ign_cmd_eng_cfm=True) and (Nxx_ecu_typ_cfm=Nxx_ecm or Nxx_ecu_typ_cfm=Nxx_ptcu) and (Nxx_ecu_typ_cfm&lt;&gt;Nxx_atcu)] OR [(Nxx_in_cam_sens_cfm=Nxx_in_cam_sens_abst_pres_cho) and (Nxx_in_cam_sens_cfm&lt;&gt;Nxx_in_cam_sens_pres) and (Nbx_ign_cmd_eng_cfm=True) and (Nxx_ecu_typ_cfm=Nxx_ecm or Nxx_ecu_typ_cfm=Nxx_ptcu) and (Nxx_ecu_typ_cfm&lt;&gt;Nxx_atcu)] OR [(Nbx_cylr_itl_cfm=True) and (Nxx_in_cam_sens_cfm&lt;&gt;Nxx_in_cam_sens_abst_pres_cho) and (Nxx_in_cam_sens_cfm&lt;&gt;Nxx_in_cam_sens_pres) and (Nbx_ign_cmd_eng_cfm=True) and (Nxx_ecu_typ_cfm=Nxx_ecm or Nxx_ecu_typ_cfm=Nxx_ptcu) and (Nxx_ecu_typ_cfm&lt;&gt;Nxx_atcu)]</t>
  </si>
  <si>
    <t>Vxx_db_sw_nr_1_2</t>
  </si>
  <si>
    <t>Vxx_db_sw_nr_1_3</t>
  </si>
  <si>
    <t>Vxx_db_sw_nr_1_4</t>
  </si>
  <si>
    <t>Vxx_db_sw_nr_1_5</t>
  </si>
  <si>
    <t>Vxx_db_sw_nr_1_6</t>
  </si>
  <si>
    <t>Vxx_db_sw_nr_1_7</t>
  </si>
  <si>
    <t>Vxx_db_sw_nr_1_8</t>
  </si>
  <si>
    <t>Vxx_db_sw_nr_1_9</t>
  </si>
  <si>
    <t>Vxx_db_sw_supl_0</t>
  </si>
  <si>
    <t>Vxx_db_sw_supl_1</t>
  </si>
  <si>
    <t>Vxx_db_sw_vers_0</t>
  </si>
  <si>
    <t>Vxx_db_sw_vers_1</t>
  </si>
  <si>
    <t>[(Nxx_hv_ext_chg_typ_cfm=Nxx_hv_ext_chg_typ_cho) and (Nxx_hv_bcb_cfm&lt;&gt;Nxx_hv_bcb_abst and Nxx_ecu_typ_cfm=Nxx_hevc) and (Nxx_hev_cfm&lt;&gt;Nxx_hev_abst)] OR [(Nxx_hv_ext_chg_typ_cfm=Nxx_hv_ext_chg_typ_abst) and (Nxx_hv_bcb_cfm&lt;&gt;Nxx_hv_bcb_abst and Nxx_ecu_typ_cfm=Nxx_hevc) and (Nxx_hev_cfm&lt;&gt;Nxx_hev_abst)] OR [(Nxx_hv_ext_chg_typ_cfm=Nxx_hv_ext_chg_typ_cdmo) and (Nxx_hv_bcb_cfm&lt;&gt;Nxx_hv_bcb_abst and Nxx_ecu_typ_cfm=Nxx_hevc) and (Nxx_hev_cfm&lt;&gt;Nxx_hev_abst)] OR [(Nxx_hv_ext_chg_typ_cfm=Nxx_hv_ext_chg_typ_cmbo) and (Nxx_hv_bcb_cfm&lt;&gt;Nxx_hv_bcb_abst and Nxx_ecu_typ_cfm=Nxx_hevc) and (Nxx_hev_cfm&lt;&gt;Nxx_hev_abst)]</t>
  </si>
  <si>
    <t>[(Nxx_ecu_typ_cfm=Nxx_hevc) and (Nxx_spv_ecu_cfm=Nxx_spv_ecu_abst or Nxx_ecu_typ_cfm=Nxx_hevc) and (Nxx_hev_cfm&lt;&gt;Nxx_hev_abst) and (Nxx_ecu_typ_cfm&lt;&gt;Nxx_atcu)] OR [(Nxx_spv_ecu_cfm=Nxx_spv_ecu_abst and Nxx_ecu_typ_cfm=Nxx_ecm) and (Nxx_spv_ecu_cfm=Nxx_spv_ecu_abst or Nxx_ecu_typ_cfm=Nxx_hevc) and (Nxx_hev_cfm&lt;&gt;Nxx_hev_abst) and (Nxx_ecu_typ_cfm&lt;&gt;Nxx_atcu)]</t>
  </si>
  <si>
    <t>[(Nxx_hpt_byp_pos_sens_cfm=Nxx_hpt_byp_pos_sens_pres or Nxx_lpt_act_elec_cfm&lt;&gt;Nxx_lpt_act_elec_abst) and (Nbx_ign_cmd_eng_cfm=False)] OR [(Nxx_hpt_byp_pos_sens_cfm&lt;&gt;Nxx_hpt_byp_pos_sens_pres and Nxx_lpt_act_elec_cfm=Nxx_lpt_act_elec_abst) and (Nbx_ign_cmd_eng_cfm=False)]</t>
  </si>
  <si>
    <t>[(Nxx_hpt_byp_pos_sens_cfm&lt;&gt;Nxx_hpt_byp_pos_sens_pres and Nxx_lpt_act_elec_cfm=Nxx_lpt_act_elec_abst) and (Nbx_ign_cmd_eng_cfm=False)] OR [(Nxx_hpt_byp_pos_sens_cfm=Nxx_hpt_byp_pos_sens_pres or Nxx_lpt_act_elec_cfm&lt;&gt;Nxx_lpt_act_elec_abst) and (Nbx_ign_cmd_eng_cfm=False)]</t>
  </si>
  <si>
    <t>AT_SPV_MDL</t>
  </si>
  <si>
    <t>[(Nbx_tbo1_info_pres_cfm=False) and (Nbx_pft_pres_cfm=True) and (Nbx_ign_cmd_eng_cfm=False)] OR [(Nbx_tbo1_info_pres_cfm=True) and (Nbx_pft_pres_cfm=True) and (Nbx_ign_cmd_eng_cfm=False)]</t>
  </si>
  <si>
    <t>PC_DRC_DRS</t>
  </si>
  <si>
    <t>[(Nxx_eco_mon_cfm=Nxx_eco_mon_abst) and (Nxx_ecu_typ_cfm=Nxx_hevc or Nxx_spv_ecu_cfm=Nxx_spv_ecu_abst) and (Nxx_ecu_typ_cfm&lt;&gt;Nxx_atcu)] OR [(Nxx_nis_cfm=Nxx_nis_pres) and (Nxx_eco_mon_cfm&lt;&gt;Nxx_eco_mon_abst) and (Nxx_ecu_typ_cfm=Nxx_hevc or Nxx_spv_ecu_cfm=Nxx_spv_ecu_abst) and (Nxx_ecu_typ_cfm&lt;&gt;Nxx_atcu)] OR [(Nxx_nis_cfm&lt;&gt;Nxx_nis_pres) and (Nxx_eco_mon_cfm&lt;&gt;Nxx_eco_mon_abst) and (Nxx_ecu_typ_cfm=Nxx_hevc or Nxx_spv_ecu_cfm=Nxx_spv_ecu_abst) and (Nxx_ecu_typ_cfm&lt;&gt;Nxx_atcu)]</t>
  </si>
  <si>
    <t>[(Nxx_nis_cfm=Nxx_nis_pres) and (Nxx_eco_mon_cfm&lt;&gt;Nxx_eco_mon_abst) and (Nxx_ecu_typ_cfm=Nxx_hevc or Nxx_spv_ecu_cfm=Nxx_spv_ecu_abst) and (Nxx_ecu_typ_cfm&lt;&gt;Nxx_atcu)] OR [(Nxx_eco_mon_cfm=Nxx_eco_mon_abst) and (Nxx_ecu_typ_cfm=Nxx_hevc or Nxx_spv_ecu_cfm=Nxx_spv_ecu_abst) and (Nxx_ecu_typ_cfm&lt;&gt;Nxx_atcu)] OR [(Nxx_nis_cfm&lt;&gt;Nxx_nis_pres) and (Nxx_eco_mon_cfm&lt;&gt;Nxx_eco_mon_abst) and (Nxx_ecu_typ_cfm=Nxx_hevc or Nxx_spv_ecu_cfm=Nxx_spv_ecu_abst) and (Nxx_ecu_typ_cfm&lt;&gt;Nxx_atcu)]</t>
  </si>
  <si>
    <t>[(Nxx_nis_cfm&lt;&gt;Nxx_nis_pres) and (Nxx_eco_mon_cfm&lt;&gt;Nxx_eco_mon_abst) and (Nxx_ecu_typ_cfm=Nxx_hevc or Nxx_spv_ecu_cfm=Nxx_spv_ecu_abst) and (Nxx_ecu_typ_cfm&lt;&gt;Nxx_atcu)] OR [(Nxx_nis_cfm=Nxx_nis_pres) and (Nxx_eco_mon_cfm&lt;&gt;Nxx_eco_mon_abst) and (Nxx_ecu_typ_cfm=Nxx_hevc or Nxx_spv_ecu_cfm=Nxx_spv_ecu_abst) and (Nxx_ecu_typ_cfm&lt;&gt;Nxx_atcu)] OR [(Nxx_eco_mon_cfm=Nxx_eco_mon_abst) and (Nxx_ecu_typ_cfm=Nxx_hevc or Nxx_spv_ecu_cfm=Nxx_spv_ecu_abst) and (Nxx_ecu_typ_cfm&lt;&gt;Nxx_atcu)]</t>
  </si>
  <si>
    <t>[(Nxx_itl_dspl_vs_cfm&lt;&gt;Nxx_itl_dspl_vs_abst) and (Nxx_mux_dspl_vs_cfm&lt;&gt;Nxx_mux_dspl_vs_pres) and (Nbx_db_agk_cfm=False) and (Nxx_ecu_typ_cfm&lt;&gt;Nxx_atcu)]</t>
  </si>
  <si>
    <t>[(Nxx_emot_loc_cfm&lt;&gt;Nxx_emot_loc_crk and Nxx_emot_2_loc_cfm&lt;&gt;Nxx_emot_loc_crk) and (Nxx_hev_cfm&lt;&gt;Nxx_hev_abst) and (Nxx_ecu_typ_cfm=Nxx_hevc or Nxx_spv_ecu_cfm=Nxx_spv_ecu_abst) and (Nxx_ecu_typ_cfm&lt;&gt;Nxx_atcu)] OR [(Nxx_emot_loc_cfm=Nxx_emot_loc_crk or Nxx_emot_2_loc_cfm=Nxx_emot_loc_crk) and (Nxx_hev_cfm&lt;&gt;Nxx_hev_abst) and (Nxx_ecu_typ_cfm=Nxx_hevc or Nxx_spv_ecu_cfm=Nxx_spv_ecu_abst) and (Nxx_ecu_typ_cfm&lt;&gt;Nxx_atcu)] OR [(Nxx_hev_cfm=Nxx_hev_abst) and (Nxx_ecu_typ_cfm=Nxx_hevc or Nxx_spv_ecu_cfm=Nxx_spv_ecu_abst) and (Nxx_ecu_typ_cfm&lt;&gt;Nxx_atcu)]</t>
  </si>
  <si>
    <t>Vxx_ecu_nr_1</t>
  </si>
  <si>
    <t>Vxx_ecu_nr_10</t>
  </si>
  <si>
    <t>Vxx_ecu_nr_11</t>
  </si>
  <si>
    <t>Vxx_ecu_nr_12</t>
  </si>
  <si>
    <t>Vxx_ecu_nr_13</t>
  </si>
  <si>
    <t>Vxx_ecu_nr_14</t>
  </si>
  <si>
    <t>Vxx_ecu_nr_15</t>
  </si>
  <si>
    <t>[(Nxx_hv_ext_chg_typ_cfm=Nxx_hv_ext_chg_typ_cho) and (Nxx_hv_bcb_cfm&lt;&gt;Nxx_hv_bcb_abst and Nxx_ecu_typ_cfm=Nxx_hevc) and (Nxx_hev_cfm&lt;&gt;Nxx_hev_abst)] OR [(Nxx_hv_ext_chg_typ_cfm=Nxx_hv_ext_chg_typ_cmbo) and (Nxx_hv_bcb_cfm&lt;&gt;Nxx_hv_bcb_abst and Nxx_ecu_typ_cfm=Nxx_hevc) and (Nxx_hev_cfm&lt;&gt;Nxx_hev_abst)] OR [(Nxx_hv_ext_chg_typ_cfm=Nxx_hv_ext_chg_typ_abst) and (Nxx_hv_bcb_cfm&lt;&gt;Nxx_hv_bcb_abst and Nxx_ecu_typ_cfm=Nxx_hevc) and (Nxx_hev_cfm&lt;&gt;Nxx_hev_abst)]</t>
  </si>
  <si>
    <t>[(Nxx_hv_ext_chg_typ_cfm=Nxx_hv_ext_chg_typ_cmbo) and (Nxx_hv_bcb_cfm&lt;&gt;Nxx_hv_bcb_abst and Nxx_ecu_typ_cfm=Nxx_hevc) and (Nxx_hev_cfm&lt;&gt;Nxx_hev_abst)] OR [(Nxx_hv_ext_chg_typ_cfm=Nxx_hv_ext_chg_typ_cho) and (Nxx_hv_bcb_cfm&lt;&gt;Nxx_hv_bcb_abst and Nxx_ecu_typ_cfm=Nxx_hevc) and (Nxx_hev_cfm&lt;&gt;Nxx_hev_abst)] OR [(Nxx_hv_ext_chg_typ_cfm=Nxx_hv_ext_chg_typ_abst) and (Nxx_hv_bcb_cfm&lt;&gt;Nxx_hv_bcb_abst and Nxx_ecu_typ_cfm=Nxx_hevc) and (Nxx_hev_cfm&lt;&gt;Nxx_hev_abst)] OR [(Nxx_hv_ext_chg_typ_cfm=Nxx_hv_ext_chg_typ_cdmo) and (Nxx_hv_bcb_cfm&lt;&gt;Nxx_hv_bcb_abst and Nxx_ecu_typ_cfm=Nxx_hevc) and (Nxx_hev_cfm&lt;&gt;Nxx_hev_abst)]</t>
  </si>
  <si>
    <t>Vxx_ecu_nr_16</t>
  </si>
  <si>
    <t>Vxx_ecu_nr_17</t>
  </si>
  <si>
    <t>Vxx_ecu_nr_18</t>
  </si>
  <si>
    <t>Vxx_ecu_nr_19</t>
  </si>
  <si>
    <t>Vxx_ecu_nr_2</t>
  </si>
  <si>
    <t>Vxx_ecu_nr_20</t>
  </si>
  <si>
    <t>Vxx_ecu_nr_3</t>
  </si>
  <si>
    <t>Vxx_ecu_nr_4</t>
  </si>
  <si>
    <t>Vxx_ecu_nr_5</t>
  </si>
  <si>
    <t>Vxx_ecu_nr_6</t>
  </si>
  <si>
    <t>Vxx_ecu_nr_7</t>
  </si>
  <si>
    <t>Vxx_ecu_nr_8</t>
  </si>
  <si>
    <t>[(Nbx_tbo1_info_pres_cfm=True) and (Nbx_pft_pres_cfm=True) and (Nbx_ign_cmd_eng_cfm=False)] OR [(Nbx_tbo1_info_pres_cfm=False) and (Nbx_pft_pres_cfm=True) and (Nbx_ign_cmd_eng_cfm=False)]</t>
  </si>
  <si>
    <t>Vxx_ecu_nr_9</t>
  </si>
  <si>
    <t>[(Nxx_ecu_typ_cfm=Nxx_hevc) and (Nxx_ecu_typ_cfm&lt;&gt;Nxx_atcu)] OR [(Nxx_hev_cfm=Nxx_hev_abst and Nxx_alt_lin_cmd_cfm=Nxx_alt_lin_cmd_abst) and (Nxx_ecu_typ_cfm&lt;&gt;Nxx_hevc) and (Nxx_ecu_typ_cfm&lt;&gt;Nxx_atcu)] OR [(Nxx_alt_lin_cmd_cfm&lt;&gt;Nxx_alt_lin_cmd_abst) and (Nxx_hev_cfm&lt;&gt;Nxx_hev_abst or Nxx_alt_lin_cmd_cfm&lt;&gt;Nxx_alt_lin_cmd_abst) and (Nxx_ecu_typ_cfm&lt;&gt;Nxx_hevc) and (Nxx_ecu_typ_cfm&lt;&gt;Nxx_atcu)] OR [(Nxx_alt_lin_cmd_cfm=Nxx_alt_lin_cmd_abst) and (Nxx_hev_cfm&lt;&gt;Nxx_hev_abst or Nxx_alt_lin_cmd_cfm&lt;&gt;Nxx_alt_lin_cmd_abst) and (Nxx_ecu_typ_cfm&lt;&gt;Nxx_hevc) and (Nxx_ecu_typ_cfm&lt;&gt;Nxx_atcu)]</t>
  </si>
  <si>
    <t>[(Nxx_hev_cfm=Nxx_hev_abst and Nxx_alt_lin_cmd_cfm=Nxx_alt_lin_cmd_abst) and (Nxx_ecu_typ_cfm&lt;&gt;Nxx_hevc) and (Nxx_ecu_typ_cfm&lt;&gt;Nxx_atcu)] OR [(Nxx_alt_lin_cmd_cfm=Nxx_alt_lin_cmd_abst) and (Nxx_hev_cfm&lt;&gt;Nxx_hev_abst or Nxx_alt_lin_cmd_cfm&lt;&gt;Nxx_alt_lin_cmd_abst) and (Nxx_ecu_typ_cfm&lt;&gt;Nxx_hevc) and (Nxx_ecu_typ_cfm&lt;&gt;Nxx_atcu)] OR [(Nxx_ecu_typ_cfm=Nxx_hevc) and (Nxx_ecu_typ_cfm&lt;&gt;Nxx_atcu)] OR [(Nxx_alt_lin_cmd_cfm&lt;&gt;Nxx_alt_lin_cmd_abst) and (Nxx_hev_cfm&lt;&gt;Nxx_hev_abst or Nxx_alt_lin_cmd_cfm&lt;&gt;Nxx_alt_lin_cmd_abst) and (Nxx_ecu_typ_cfm&lt;&gt;Nxx_hevc) and (Nxx_ecu_typ_cfm&lt;&gt;Nxx_atcu)]</t>
  </si>
  <si>
    <t>[(Nxx_nis_cfm&lt;&gt;Nxx_nis_pres) and (Nxx_eco_mon_cfm&lt;&gt;Nxx_eco_mon_abst) and (Nxx_ecu_typ_cfm=Nxx_hevc or Nxx_spv_ecu_cfm=Nxx_spv_ecu_abst) and (Nxx_ecu_typ_cfm&lt;&gt;Nxx_atcu)] OR [(Nxx_eco_mon_cfm=Nxx_eco_mon_abst) and (Nxx_ecu_typ_cfm=Nxx_hevc or Nxx_spv_ecu_cfm=Nxx_spv_ecu_abst) and (Nxx_ecu_typ_cfm&lt;&gt;Nxx_atcu)] OR [(Nxx_nis_cfm=Nxx_nis_pres) and (Nxx_eco_mon_cfm&lt;&gt;Nxx_eco_mon_abst) and (Nxx_ecu_typ_cfm=Nxx_hevc or Nxx_spv_ecu_cfm=Nxx_spv_ecu_abst) and (Nxx_ecu_typ_cfm&lt;&gt;Nxx_atcu)]</t>
  </si>
  <si>
    <t>[(Nxx_nis_cfm=Nxx_nis_pres) and (Nxx_eco_mon_cfm&lt;&gt;Nxx_eco_mon_abst) and (Nxx_ecu_typ_cfm=Nxx_hevc or Nxx_spv_ecu_cfm=Nxx_spv_ecu_abst) and (Nxx_ecu_typ_cfm&lt;&gt;Nxx_atcu)] OR [(Nxx_nis_cfm&lt;&gt;Nxx_nis_pres) and (Nxx_eco_mon_cfm&lt;&gt;Nxx_eco_mon_abst) and (Nxx_ecu_typ_cfm=Nxx_hevc or Nxx_spv_ecu_cfm=Nxx_spv_ecu_abst) and (Nxx_ecu_typ_cfm&lt;&gt;Nxx_atcu)] OR [(Nxx_eco_mon_cfm=Nxx_eco_mon_abst) and (Nxx_ecu_typ_cfm=Nxx_hevc or Nxx_spv_ecu_cfm=Nxx_spv_ecu_abst) and (Nxx_ecu_typ_cfm&lt;&gt;Nxx_atcu)]</t>
  </si>
  <si>
    <t>[(Nxx_eco_mon_cfm=Nxx_eco_mon_abst) and (Nxx_ecu_typ_cfm=Nxx_hevc or Nxx_spv_ecu_cfm=Nxx_spv_ecu_abst) and (Nxx_ecu_typ_cfm&lt;&gt;Nxx_atcu)] OR [(Nxx_nis_cfm&lt;&gt;Nxx_nis_pres) and (Nxx_eco_mon_cfm&lt;&gt;Nxx_eco_mon_abst) and (Nxx_ecu_typ_cfm=Nxx_hevc or Nxx_spv_ecu_cfm=Nxx_spv_ecu_abst) and (Nxx_ecu_typ_cfm&lt;&gt;Nxx_atcu)] OR [(Nxx_nis_cfm=Nxx_nis_pres) and (Nxx_eco_mon_cfm&lt;&gt;Nxx_eco_mon_abst) and (Nxx_ecu_typ_cfm=Nxx_hevc or Nxx_spv_ecu_cfm=Nxx_spv_ecu_abst) and (Nxx_ecu_typ_cfm&lt;&gt;Nxx_atcu)]</t>
  </si>
  <si>
    <t>[(Nxx_efi_inj_pres_cfm&lt;&gt;Nxx_efi_inj_abst) and (Nbx_ign_cmd_eng_cfm=False)]</t>
  </si>
  <si>
    <t>BO_CBO_FLO</t>
  </si>
  <si>
    <t>[(Nxx_hev_cfm=Nxx_hev_abst) and (Nxx_ecu_typ_cfm=Nxx_hevc or Nxx_spv_ecu_cfm=Nxx_spv_ecu_abst) and (Nxx_ecu_typ_cfm&lt;&gt;Nxx_atcu)] OR [(Nxx_emot_loc_cfm=Nxx_emot_loc_crk or Nxx_emot_2_loc_cfm=Nxx_emot_loc_crk) and (Nxx_hev_cfm&lt;&gt;Nxx_hev_abst) and (Nxx_ecu_typ_cfm=Nxx_hevc or Nxx_spv_ecu_cfm=Nxx_spv_ecu_abst) and (Nxx_ecu_typ_cfm&lt;&gt;Nxx_atcu)] OR [(Nxx_emot_loc_cfm&lt;&gt;Nxx_emot_loc_crk and Nxx_emot_2_loc_cfm&lt;&gt;Nxx_emot_loc_crk) and (Nxx_hev_cfm&lt;&gt;Nxx_hev_abst) and (Nxx_ecu_typ_cfm=Nxx_hevc or Nxx_spv_ecu_cfm=Nxx_spv_ecu_abst) and (Nxx_ecu_typ_cfm&lt;&gt;Nxx_atcu)]</t>
  </si>
  <si>
    <t>[(Nbx_gdi_cfm=False) and (Nbx_ign_cmd_eng_cfm=True)]</t>
  </si>
  <si>
    <t>[(Nxx_esm_cfm=Nxx_esm_abst) and (Nxx_ecu_typ_cfm&lt;&gt;Nxx_atcu)] OR [(Nxx_esm_cfm&lt;&gt;Nxx_esm_abst) and (Nxx_ecu_typ_cfm&lt;&gt;Nxx_atcu)]</t>
  </si>
  <si>
    <t>[(Nxx_emot_2_loc_cfm=Nxx_emot_loc_abst) and (Nxx_spv_ecu_cfm=Nxx_spv_ecu_abst or Nxx_ecu_typ_cfm=Nxx_hevc) and (Nxx_ecu_typ_cfm&lt;&gt;Nxx_atcu) and (Nxx_hev_cfm&lt;&gt;Nxx_hev_abst)] OR [(Nxx_emot_2_loc_cfm&lt;&gt;Nxx_emot_loc_abst) and (Nxx_spv_ecu_cfm=Nxx_spv_ecu_abst or Nxx_ecu_typ_cfm=Nxx_hevc) and (Nxx_ecu_typ_cfm&lt;&gt;Nxx_atcu) and (Nxx_hev_cfm&lt;&gt;Nxx_hev_abst)]</t>
  </si>
  <si>
    <t>[(Nxx_emot_2_loc_cfm&lt;&gt;Nxx_emot_loc_abst) and (Nxx_spv_ecu_cfm=Nxx_spv_ecu_abst or Nxx_ecu_typ_cfm=Nxx_hevc) and (Nxx_ecu_typ_cfm&lt;&gt;Nxx_atcu) and (Nxx_hev_cfm&lt;&gt;Nxx_hev_abst)] OR [(Nxx_emot_2_loc_cfm=Nxx_emot_loc_abst) and (Nxx_spv_ecu_cfm=Nxx_spv_ecu_abst or Nxx_ecu_typ_cfm=Nxx_hevc) and (Nxx_ecu_typ_cfm&lt;&gt;Nxx_atcu) and (Nxx_hev_cfm&lt;&gt;Nxx_hev_abst)]</t>
  </si>
  <si>
    <t>[(Nxx_ag_typ_cfm&lt;&gt;Nxx_ag_lbx) and (Nxx_ecu_typ_cfm=Nxx_hevc)] OR [(Nxx_ag_typ_cfm=Nxx_ag_lbx) and (Nxx_ecu_typ_cfm=Nxx_hevc)]</t>
  </si>
  <si>
    <t>Vxx_emtv_clos_rat_h_thd_1</t>
  </si>
  <si>
    <t>Vxx_emtv_clos_rat_h_thd_2</t>
  </si>
  <si>
    <t>Vxx_emtv_clos_rat_l_thd_1</t>
  </si>
  <si>
    <t>Vxx_emtv_clos_rat_l_thd_2</t>
  </si>
  <si>
    <t>Vxx_emtv_clos_rat_val_1</t>
  </si>
  <si>
    <t>Vxx_emtv_clos_rat_val_2</t>
  </si>
  <si>
    <t>BI_ASI_EGR</t>
  </si>
  <si>
    <t>[(Nxx_alt_lin_cmd_cfm&lt;&gt;Nxx_alt_lin_cmd_abst) and (Nxx_hev_cfm&lt;&gt;Nxx_hev_abst or Nxx_alt_lin_cmd_cfm&lt;&gt;Nxx_alt_lin_cmd_abst) and (Nxx_ecu_typ_cfm&lt;&gt;Nxx_hevc) and (Nxx_ecu_typ_cfm&lt;&gt;Nxx_atcu)] OR [(Nxx_ecu_typ_cfm=Nxx_hevc) and (Nxx_ecu_typ_cfm&lt;&gt;Nxx_atcu)] OR [(Nxx_hev_cfm=Nxx_hev_abst and Nxx_alt_lin_cmd_cfm=Nxx_alt_lin_cmd_abst) and (Nxx_ecu_typ_cfm&lt;&gt;Nxx_hevc) and (Nxx_ecu_typ_cfm&lt;&gt;Nxx_atcu)] OR [(Nxx_alt_lin_cmd_cfm=Nxx_alt_lin_cmd_abst) and (Nxx_hev_cfm&lt;&gt;Nxx_hev_abst or Nxx_alt_lin_cmd_cfm&lt;&gt;Nxx_alt_lin_cmd_abst) and (Nxx_ecu_typ_cfm&lt;&gt;Nxx_hevc) and (Nxx_ecu_typ_cfm&lt;&gt;Nxx_atcu)]</t>
  </si>
  <si>
    <t>Vxx_emtv_reg_h_thd_1</t>
  </si>
  <si>
    <t>Vxx_emtv_reg_l_thd_1</t>
  </si>
  <si>
    <t>IN_VFI_ESI</t>
  </si>
  <si>
    <t>[(Nxx_mux_eng_stop_req_ccu_cfm&lt;&gt;Nxx_mux_eng_stop_req_ccu_pres and Nxx_mux_eng_stop_req_ccu_cfm&lt;&gt;Nxx_mux_eng_stop_req_ccu_cho) and (Nxx_ecu_typ_cfm=Nxx_hevc or Nxx_spv_ecu_cfm=Nxx_spv_ecu_abst) and (Nxx_ecu_typ_cfm&lt;&gt;Nxx_atcu)] OR [(Nxx_mux_eng_stop_req_ccu_cfm=Nxx_mux_eng_stop_req_ccu_pres or Nxx_mux_eng_stop_req_ccu_cfm=Nxx_mux_eng_stop_req_ccu_cho) and (Nxx_ecu_typ_cfm=Nxx_hevc or Nxx_spv_ecu_cfm=Nxx_spv_ecu_abst) and (Nxx_ecu_typ_cfm&lt;&gt;Nxx_atcu)]</t>
  </si>
  <si>
    <t>AS_EGR_SPT</t>
  </si>
  <si>
    <t>[(Nxx_in_cam_sens_cfm=Nxx_in_cam_sens_abst_pres_cho) and (Nxx_in_cam_sens_cfm&lt;&gt;Nxx_in_cam_sens_pres) and (Nbx_ign_cmd_eng_cfm=True) and (Nxx_ecu_typ_cfm=Nxx_ecm or Nxx_ecu_typ_cfm=Nxx_ptcu) and (Nxx_ecu_typ_cfm&lt;&gt;Nxx_atcu)] OR [(Nbx_cylr_itl_cfm=False) and (Nxx_in_cam_sens_cfm&lt;&gt;Nxx_in_cam_sens_abst_pres_cho) and (Nxx_in_cam_sens_cfm&lt;&gt;Nxx_in_cam_sens_pres) and (Nbx_ign_cmd_eng_cfm=True) and (Nxx_ecu_typ_cfm=Nxx_ecm or Nxx_ecu_typ_cfm=Nxx_ptcu) and (Nxx_ecu_typ_cfm&lt;&gt;Nxx_atcu)] OR [(Nxx_in_cam_sens_cfm=Nxx_in_cam_sens_pres) and (Nbx_ign_cmd_eng_cfm=True) and (Nxx_ecu_typ_cfm=Nxx_ecm or Nxx_ecu_typ_cfm=Nxx_ptcu) and (Nxx_ecu_typ_cfm&lt;&gt;Nxx_atcu)] OR [(Nbx_cylr_itl_cfm=True) and (Nxx_in_cam_sens_cfm&lt;&gt;Nxx_in_cam_sens_abst_pres_cho) and (Nxx_in_cam_sens_cfm&lt;&gt;Nxx_in_cam_sens_pres) and (Nbx_ign_cmd_eng_cfm=True) and (Nxx_ecu_typ_cfm=Nxx_ecm or Nxx_ecu_typ_cfm=Nxx_ptcu) and (Nxx_ecu_typ_cfm&lt;&gt;Nxx_atcu)]</t>
  </si>
  <si>
    <t>[(Nxx_esm_cfm&lt;&gt;Nxx_esm_abst) and (Nxx_ecu_typ_cfm&lt;&gt;Nxx_atcu)] OR [(Nxx_esm_cfm=Nxx_esm_abst) and (Nxx_ecu_typ_cfm&lt;&gt;Nxx_atcu)]</t>
  </si>
  <si>
    <t>[(Nxx_emot_loc_cfm=Nxx_emot_loc_snd) and (Nxx_hev_cfm&lt;&gt;Nxx_hev_abst) and (Nxx_ecu_typ_cfm=Nxx_hevc or Nxx_spv_ecu_cfm=Nxx_spv_ecu_abst) and (Nxx_ecu_typ_cfm&lt;&gt;Nxx_atcu)] OR [(Nxx_hev_cfm=Nxx_hev_abst) and (Nxx_ecu_typ_cfm=Nxx_hevc or Nxx_spv_ecu_cfm=Nxx_spv_ecu_abst) and (Nxx_ecu_typ_cfm&lt;&gt;Nxx_atcu)] OR [(Nxx_emot_loc_cfm&lt;&gt;Nxx_emot_loc_snd) and (Nxx_hev_cfm&lt;&gt;Nxx_hev_abst) and (Nxx_ecu_typ_cfm=Nxx_hevc or Nxx_spv_ecu_cfm=Nxx_spv_ecu_abst) and (Nxx_ecu_typ_cfm&lt;&gt;Nxx_atcu)]</t>
  </si>
  <si>
    <t>TQ_MDL_FSP</t>
  </si>
  <si>
    <t>[(Nbx_ign_cmd_eng_cfm=False) and (Nxx_ecu_typ_cfm=Nxx_ecm or Nxx_ecu_typ_cfm=Nxx_ptcu)] OR [(Nbx_ign_cmd_eng_cfm=True) and (Nxx_ecu_typ_cfm=Nxx_ecm or Nxx_ecu_typ_cfm=Nxx_ptcu)]</t>
  </si>
  <si>
    <t>BI_ASI_ITI</t>
  </si>
  <si>
    <t>Vxx_eva_fcap_abn_cple_max</t>
  </si>
  <si>
    <t>Vxx_eva_fcap_abn_cple_val</t>
  </si>
  <si>
    <t>Vxx_eva_fcap_no_lk_max</t>
  </si>
  <si>
    <t>Vxx_eva_fcap_no_lk_val</t>
  </si>
  <si>
    <t>Vxx_evap_chr_max</t>
  </si>
  <si>
    <t>Vxx_evap_chr_val</t>
  </si>
  <si>
    <t>Vxx_evap_lkg_max</t>
  </si>
  <si>
    <t>Vxx_evap_lkg_val</t>
  </si>
  <si>
    <t>[(Nxx_hv_ext_chg_typ_cfm=Nxx_hv_ext_chg_typ_cho) and (Nxx_hv_bcb_cfm&lt;&gt;Nxx_hv_bcb_abst and Nxx_ecu_typ_cfm=Nxx_hevc) and (Nxx_hev_cfm&lt;&gt;Nxx_hev_abst)] OR [(Nxx_hv_ext_chg_typ_cfm=Nxx_hv_ext_chg_typ_cmbo) and (Nxx_hv_bcb_cfm&lt;&gt;Nxx_hv_bcb_abst and Nxx_ecu_typ_cfm=Nxx_hevc) and (Nxx_hev_cfm&lt;&gt;Nxx_hev_abst)] OR [(Nxx_hv_ext_chg_typ_cfm=Nxx_hv_ext_chg_typ_abst) and (Nxx_hv_bcb_cfm&lt;&gt;Nxx_hv_bcb_abst and Nxx_ecu_typ_cfm=Nxx_hevc) and (Nxx_hev_cfm&lt;&gt;Nxx_hev_abst)] OR [(Nxx_hv_ext_chg_typ_cfm=Nxx_hv_ext_chg_typ_cdmo) and (Nxx_hv_bcb_cfm&lt;&gt;Nxx_hv_bcb_abst and Nxx_ecu_typ_cfm=Nxx_hevc) and (Nxx_hev_cfm&lt;&gt;Nxx_hev_abst)]</t>
  </si>
  <si>
    <t>[(Nxx_hv_ext_chg_typ_cfm=Nxx_hv_ext_chg_typ_abst) and (Nxx_hv_bcb_cfm&lt;&gt;Nxx_hv_bcb_abst and Nxx_ecu_typ_cfm=Nxx_hevc) and (Nxx_hev_cfm&lt;&gt;Nxx_hev_abst)] OR [(Nxx_hv_ext_chg_typ_cfm=Nxx_hv_ext_chg_typ_cdmo) and (Nxx_hv_bcb_cfm&lt;&gt;Nxx_hv_bcb_abst and Nxx_ecu_typ_cfm=Nxx_hevc) and (Nxx_hev_cfm&lt;&gt;Nxx_hev_abst)] OR [(Nxx_hv_ext_chg_typ_cfm=Nxx_hv_ext_chg_typ_cho) and (Nxx_hv_bcb_cfm&lt;&gt;Nxx_hv_bcb_abst and Nxx_ecu_typ_cfm=Nxx_hevc) and (Nxx_hev_cfm&lt;&gt;Nxx_hev_abst)] OR [(Nxx_hv_ext_chg_typ_cfm=Nxx_hv_ext_chg_typ_cmbo) and (Nxx_hv_bcb_cfm&lt;&gt;Nxx_hv_bcb_abst and Nxx_ecu_typ_cfm=Nxx_hevc) and (Nxx_hev_cfm&lt;&gt;Nxx_hev_abst)]</t>
  </si>
  <si>
    <t>BI_ASI_TCI</t>
  </si>
  <si>
    <t>[(Nxx_wg_cmd_cfm&lt;&gt;Nxx_wg_cmd_pres and Nxx_wg_cmd_cfm&lt;&gt;Nxx_wg_cmd_abst_pres_cho) and (Nxx_tcr_typ_cfm=Nxx_wg_pres or Nxx_tcr_typ_cfm=Nxx_wg_abst_pres_cho) and (Nbx_ign_cmd_eng_cfm=True)] OR [(Nxx_wg_cmd_cfm=Nxx_wg_cmd_pres or Nxx_wg_cmd_cfm=Nxx_wg_cmd_abst_pres_cho) and (Nxx_tcr_typ_cfm=Nxx_wg_pres or Nxx_tcr_typ_cfm=Nxx_wg_abst_pres_cho) and (Nbx_ign_cmd_eng_cfm=True)]</t>
  </si>
  <si>
    <t>[(Nxx_emot_loc_cfm&lt;&gt;Nxx_emot_loc_snd) and (Nxx_hev_cfm&lt;&gt;Nxx_hev_abst) and (Nxx_ecu_typ_cfm=Nxx_hevc or Nxx_spv_ecu_cfm=Nxx_spv_ecu_abst) and (Nxx_ecu_typ_cfm&lt;&gt;Nxx_atcu)] OR [(Nxx_emot_loc_cfm=Nxx_emot_loc_snd) and (Nxx_hev_cfm&lt;&gt;Nxx_hev_abst) and (Nxx_ecu_typ_cfm=Nxx_hevc or Nxx_spv_ecu_cfm=Nxx_spv_ecu_abst) and (Nxx_ecu_typ_cfm&lt;&gt;Nxx_atcu)] OR [(Nxx_hev_cfm=Nxx_hev_abst) and (Nxx_ecu_typ_cfm=Nxx_hevc or Nxx_spv_ecu_cfm=Nxx_spv_ecu_abst) and (Nxx_ecu_typ_cfm&lt;&gt;Nxx_atcu)]</t>
  </si>
  <si>
    <t>[(Nxx_ex_vvt_cfm=Nxx_ex_vvt_abst) and (Nbx_ign_cmd_eng_cfm=True)] OR [(Nxx_ex_vvt_cfm&lt;&gt;Nxx_ex_vvt_abst) and (Nxx_in_vvt_cfm=Nxx_in_vvtc or Nxx_in_vvt_cfm=Nxx_in_vvtc_abst_pres_cho) and (Nbx_ign_cmd_eng_cfm=True)]</t>
  </si>
  <si>
    <t>Vxx_fail_max_cata_cpt</t>
  </si>
  <si>
    <t>Vxx_fail_max_cata_nok_cge</t>
  </si>
  <si>
    <t>Vxx_fail_max_cp_blk_clos</t>
  </si>
  <si>
    <t>Vxx_fail_max_cp_blk_open</t>
  </si>
  <si>
    <t>Vxx_fail_max_cyl_bal_1_h_lvl</t>
  </si>
  <si>
    <t>Vxx_fail_max_cyl_bal_1_l_lvl</t>
  </si>
  <si>
    <t>Vxx_fail_max_cyl_bal_2_h_lvl</t>
  </si>
  <si>
    <t>Vxx_fail_max_cyl_bal_2_l_lvl</t>
  </si>
  <si>
    <t>Vxx_fail_max_cyl_bal_3_h_lvl</t>
  </si>
  <si>
    <t>Vxx_fail_max_cyl_bal_3_l_lvl</t>
  </si>
  <si>
    <t>Vxx_fail_max_cyl_bal_4_h_lvl</t>
  </si>
  <si>
    <t>Vxx_fail_max_cyl_bal_4_l_lvl</t>
  </si>
  <si>
    <t>Vxx_fail_max_egr_cool_apl_down</t>
  </si>
  <si>
    <t>Vxx_fail_max_egr_cool_apl_up</t>
  </si>
  <si>
    <t>Vxx_fail_max_emtv_reg_blk</t>
  </si>
  <si>
    <t>Vxx_fail_max_et_reg_blk</t>
  </si>
  <si>
    <t>Vxx_fail_max_eva_sldv_blk_clos</t>
  </si>
  <si>
    <t>Vxx_fail_max_evap_lkg</t>
  </si>
  <si>
    <t>Vxx_fail_max_ewg_reg_blk</t>
  </si>
  <si>
    <t>Vxx_fail_max_ewg_reg_blk_clos</t>
  </si>
  <si>
    <t>Vxx_fail_max_ewg_reg_blk_open</t>
  </si>
  <si>
    <t>Vxx_fail_max_ex_vvtc_blk</t>
  </si>
  <si>
    <t>Vxx_fail_max_ex_vvtc_dirt_lkg</t>
  </si>
  <si>
    <t>Vxx_fail_max_ff_fct_neg_err</t>
  </si>
  <si>
    <t>Vxx_fail_max_ff_fct_pos_err</t>
  </si>
  <si>
    <t>Vxx_fail_max_in_vvtc_blk</t>
  </si>
  <si>
    <t>Vxx_fail_max_in_vvtc_dirt_lkg</t>
  </si>
  <si>
    <t>Vxx_fail_max_inj1_h_puls</t>
  </si>
  <si>
    <t>Vxx_fail_max_inj1_l_puls</t>
  </si>
  <si>
    <t>Vxx_fail_max_inj2_h_puls</t>
  </si>
  <si>
    <t>Vxx_fail_max_inj2_l_puls</t>
  </si>
  <si>
    <t>Vxx_fail_max_inj3_h_puls</t>
  </si>
  <si>
    <t>Vxx_fail_max_inj3_l_puls</t>
  </si>
  <si>
    <t>Vxx_fail_max_inj4_h_puls</t>
  </si>
  <si>
    <t>Vxx_fail_max_inj4_l_puls</t>
  </si>
  <si>
    <t>[(Nxx_wg_cmd_cfm=Nxx_wg_cmd_pres or Nxx_wg_cmd_cfm=Nxx_wg_cmd_abst_pres_cho) and (Nxx_tcr_typ_cfm=Nxx_wg_pres or Nxx_tcr_typ_cfm=Nxx_wg_abst_pres_cho) and (Nxx_ecu_typ_cfm=Nxx_ecm or Nxx_ecu_typ_cfm=Nxx_ptcu) and (Nbx_ign_cmd_eng_cfm=True)] OR [(Nxx_wg_cmd_cfm&lt;&gt;Nxx_wg_cmd_pres and Nxx_wg_cmd_cfm&lt;&gt;Nxx_wg_cmd_abst_pres_cho) and (Nxx_tcr_typ_cfm=Nxx_wg_pres or Nxx_tcr_typ_cfm=Nxx_wg_abst_pres_cho) and (Nxx_ecu_typ_cfm=Nxx_ecm or Nxx_ecu_typ_cfm=Nxx_ptcu) and (Nbx_ign_cmd_eng_cfm=True)]</t>
  </si>
  <si>
    <t>Vxx_fail_max_isr_h_lvl</t>
  </si>
  <si>
    <t>Vxx_fail_max_isr_l_lvl</t>
  </si>
  <si>
    <t>Vxx_fail_max_isr_wup_h_lvl</t>
  </si>
  <si>
    <t>Vxx_fail_max_isr_wup_l_lvl</t>
  </si>
  <si>
    <t>Vxx_fail_max_it_reg_blk</t>
  </si>
  <si>
    <t>Vxx_fail_max_lbdw_act_nok</t>
  </si>
  <si>
    <t>Vxx_fail_max_lbdw_ans_slow_trs</t>
  </si>
  <si>
    <t>Vxx_fail_max_lbdw_ans_tout</t>
  </si>
  <si>
    <t>Vxx_fail_max_lbdw_h_lvl</t>
  </si>
  <si>
    <t>Vxx_fail_max_lbdw_hot_dirt_lkg</t>
  </si>
  <si>
    <t>Vxx_fail_max_lbdw_l_lvl</t>
  </si>
  <si>
    <t>Vxx_fail_max_lbup_ans_h</t>
  </si>
  <si>
    <t>Vxx_fail_max_lbup_ans_l</t>
  </si>
  <si>
    <t>Vxx_fail_max_lbup_cpt</t>
  </si>
  <si>
    <t>[(Nxx_ex_vvt_cfm=Nxx_ex_vvt_abst) and (Nxx_ecu_typ_cfm=Nxx_ecm or Nxx_ecu_typ_cfm=Nxx_ptcu) and (Nbx_ign_cmd_eng_cfm=True)] OR [(Nxx_ex_vvt_cfm&lt;&gt;Nxx_ex_vvt_abst) and (Nxx_in_vvt_cfm=Nxx_in_vvtc or Nxx_in_vvt_cfm=Nxx_in_vvtc_abst_pres_cho) and (Nxx_ecu_typ_cfm=Nxx_ecm or Nxx_ecu_typ_cfm=Nxx_ptcu) and (Nbx_ign_cmd_eng_cfm=True)]</t>
  </si>
  <si>
    <t>Vxx_fail_max_lbup_hot_dirt_lkg</t>
  </si>
  <si>
    <t>Vxx_fail_max_lbup_pas</t>
  </si>
  <si>
    <t>Vxx_fail_max_lbup_shf_h</t>
  </si>
  <si>
    <t>Vxx_fail_max_lbup_shf_l</t>
  </si>
  <si>
    <t>Vxx_fail_max_lp_egr_cool_fail</t>
  </si>
  <si>
    <t>Vxx_fail_max_lpev_reg_blk</t>
  </si>
  <si>
    <t>Vxx_fail_max_mef_hp_neg_err</t>
  </si>
  <si>
    <t>Vxx_fail_max_mef_hp_pos_err</t>
  </si>
  <si>
    <t>Vxx_fail_max_mef_lp_neg_err</t>
  </si>
  <si>
    <t>Vxx_fail_max_mef_lp_pos_err</t>
  </si>
  <si>
    <t>Vxx_fail_max_nt_nok_cge</t>
  </si>
  <si>
    <t>Vxx_fail_max_ofs2_rich_nok</t>
  </si>
  <si>
    <t>Vxx_fail_max_pft_fail</t>
  </si>
  <si>
    <t>Vxx_fail_max_pft_nok_cge</t>
  </si>
  <si>
    <t>Vxx_fail_max_pm_scu_cpt</t>
  </si>
  <si>
    <t>Vxx_fail_max_pm_sens_c_l</t>
  </si>
  <si>
    <t>Vxx_fail_max_pm_sens_efy_nok</t>
  </si>
  <si>
    <t>Vxx_fail_max_pm_sens_el</t>
  </si>
  <si>
    <t>Vxx_fail_max_pm_sens_heat_fail</t>
  </si>
  <si>
    <t>Vxx_fail_max_pm_sens_rgn_fail</t>
  </si>
  <si>
    <t>Vxx_fail_max_pm_sens_temp_apl_down</t>
  </si>
  <si>
    <t>Vxx_fail_max_pm_sens_temp_plaus</t>
  </si>
  <si>
    <t>Vxx_fail_max_pm_sens_temp_sta_plaus</t>
  </si>
  <si>
    <t>Vxx_fail_max_pm_sens_tub_fail</t>
  </si>
  <si>
    <t>Vxx_fail_max_sens_tco_sig_nok</t>
  </si>
  <si>
    <t>Vxx_fail_max_spg_cool_apl_down</t>
  </si>
  <si>
    <t>Vxx_fail_max_spg_obd_apl_down</t>
  </si>
  <si>
    <t>Vxx_fail_max_spg_obd_apl_up</t>
  </si>
  <si>
    <t>Vxx_fail_max_tco_cl_no_norm</t>
  </si>
  <si>
    <t>Vxx_fail_max_tsta_reg_no_norm</t>
  </si>
  <si>
    <t>Vxx_fail_max_wup_pas</t>
  </si>
  <si>
    <t>Vxx_fail_min_cata_cpt</t>
  </si>
  <si>
    <t>Vxx_fail_min_cata_nok_cge</t>
  </si>
  <si>
    <t>Vxx_fail_min_cp_blk_clos</t>
  </si>
  <si>
    <t>Vxx_fail_min_cp_blk_open</t>
  </si>
  <si>
    <t>Vxx_fail_min_cyl_bal_1_h_lvl</t>
  </si>
  <si>
    <t>Vxx_fail_min_cyl_bal_1_l_lvl</t>
  </si>
  <si>
    <t>Vxx_fail_min_cyl_bal_2_h_lvl</t>
  </si>
  <si>
    <t>Vxx_fail_min_cyl_bal_2_l_lvl</t>
  </si>
  <si>
    <t>Vxx_fail_min_cyl_bal_3_h_lvl</t>
  </si>
  <si>
    <t>Vxx_fail_min_cyl_bal_3_l_lvl</t>
  </si>
  <si>
    <t>Vxx_fail_min_cyl_bal_4_h_lvl</t>
  </si>
  <si>
    <t>Vxx_fail_min_cyl_bal_4_l_lvl</t>
  </si>
  <si>
    <t>Vxx_fail_min_egr_cool_apl_down</t>
  </si>
  <si>
    <t>Vxx_fail_min_egr_cool_apl_up</t>
  </si>
  <si>
    <t>Vxx_fail_min_emtv_reg_blk</t>
  </si>
  <si>
    <t>Vxx_fail_min_et_reg_blk</t>
  </si>
  <si>
    <t>Vxx_fail_min_eva_sldv_blk_clos</t>
  </si>
  <si>
    <t>Vxx_fail_min_evap_lkg</t>
  </si>
  <si>
    <t>Vxx_fail_min_ewg_reg_blk</t>
  </si>
  <si>
    <t>Vxx_fail_min_ewg_reg_blk_clos</t>
  </si>
  <si>
    <t>Vxx_fail_min_ewg_reg_blk_open</t>
  </si>
  <si>
    <t>Vxx_fail_min_ex_vvtc_blk</t>
  </si>
  <si>
    <t>Vxx_fail_min_ex_vvtc_dirt_lkg</t>
  </si>
  <si>
    <t>Vxx_fail_min_ff_fct_neg_err</t>
  </si>
  <si>
    <t>Vxx_fail_min_ff_fct_pos_err</t>
  </si>
  <si>
    <t>Vxx_fail_min_in_vvtc_blk</t>
  </si>
  <si>
    <t>Vxx_fail_min_in_vvtc_dirt_lkg</t>
  </si>
  <si>
    <t>Vxx_fail_min_inj1_h_puls</t>
  </si>
  <si>
    <t>Vxx_fail_min_inj1_l_puls</t>
  </si>
  <si>
    <t>Vxx_fail_min_inj2_h_puls</t>
  </si>
  <si>
    <t>Vxx_fail_min_inj2_l_puls</t>
  </si>
  <si>
    <t>Vxx_fail_min_inj3_h_puls</t>
  </si>
  <si>
    <t>Vxx_fail_min_inj3_l_puls</t>
  </si>
  <si>
    <t>Vxx_fail_min_inj4_h_puls</t>
  </si>
  <si>
    <t>Vxx_fail_min_inj4_l_puls</t>
  </si>
  <si>
    <t>Vxx_fail_min_isr_h_lvl</t>
  </si>
  <si>
    <t>Vxx_fail_min_isr_l_lvl</t>
  </si>
  <si>
    <t>Vxx_fail_min_isr_wup_h_lvl</t>
  </si>
  <si>
    <t>Vxx_fail_min_isr_wup_l_lvl</t>
  </si>
  <si>
    <t>Vxx_fail_min_it_reg_blk</t>
  </si>
  <si>
    <t>Vxx_fail_min_lbdw_act_nok</t>
  </si>
  <si>
    <t>Vxx_fail_min_lbdw_ans_slow_trs</t>
  </si>
  <si>
    <t>Vxx_fail_min_lbdw_ans_tout</t>
  </si>
  <si>
    <t>Vxx_fail_min_lbdw_h_lvl</t>
  </si>
  <si>
    <t>Vxx_fail_min_lbdw_hot_dirt_lkg</t>
  </si>
  <si>
    <t>Vxx_fail_min_lbdw_l_lvl</t>
  </si>
  <si>
    <t>Vxx_fail_min_lbup_ans_h</t>
  </si>
  <si>
    <t>Vxx_fail_min_lbup_ans_l</t>
  </si>
  <si>
    <t>Vxx_fail_min_lbup_cpt</t>
  </si>
  <si>
    <t>Vxx_fail_min_lbup_hot_dirt_lkg</t>
  </si>
  <si>
    <t>Vxx_fail_min_lbup_pas</t>
  </si>
  <si>
    <t>Vxx_fail_min_lbup_shf_h</t>
  </si>
  <si>
    <t>Vxx_fail_min_lbup_shf_l</t>
  </si>
  <si>
    <t>Vxx_fail_min_lp_egr_cool_fail</t>
  </si>
  <si>
    <t>Vxx_fail_min_lpev_reg_blk</t>
  </si>
  <si>
    <t>Vxx_fail_min_mef_hp_neg_err</t>
  </si>
  <si>
    <t>Vxx_fail_min_mef_hp_pos_err</t>
  </si>
  <si>
    <t>Vxx_fail_min_mef_lp_neg_err</t>
  </si>
  <si>
    <t>Vxx_fail_min_mef_lp_pos_err</t>
  </si>
  <si>
    <t>Vxx_fail_min_nt_nok_cge</t>
  </si>
  <si>
    <t>Vxx_fail_min_ofs2_rich_nok</t>
  </si>
  <si>
    <t>Vxx_fail_min_pft_fail</t>
  </si>
  <si>
    <t>Vxx_fail_min_pft_nok_cge</t>
  </si>
  <si>
    <t>Vxx_fail_min_pm_scu_cpt</t>
  </si>
  <si>
    <t>Vxx_fail_min_pm_sens_c_l</t>
  </si>
  <si>
    <t>Vxx_fail_min_pm_sens_efy_nok</t>
  </si>
  <si>
    <t>Vxx_fail_min_pm_sens_el</t>
  </si>
  <si>
    <t>Vxx_fail_min_pm_sens_heat_fail</t>
  </si>
  <si>
    <t>Vxx_fail_min_pm_sens_rgn_fail</t>
  </si>
  <si>
    <t>Vxx_fail_min_pm_sens_temp_apl_down</t>
  </si>
  <si>
    <t>Vxx_fail_min_pm_sens_temp_plaus</t>
  </si>
  <si>
    <t>Vxx_fail_min_pm_sens_temp_sta_plaus</t>
  </si>
  <si>
    <t>Vxx_fail_min_pm_sens_tub_fail</t>
  </si>
  <si>
    <t>Vxx_fail_min_sens_tco_sig_nok</t>
  </si>
  <si>
    <t>Vxx_fail_min_spg_cool_apl_down</t>
  </si>
  <si>
    <t>Vxx_fail_min_spg_obd_apl_down</t>
  </si>
  <si>
    <t>Vxx_fail_min_spg_obd_apl_up</t>
  </si>
  <si>
    <t>Vxx_fail_min_tco_cl_no_norm</t>
  </si>
  <si>
    <t>Vxx_fail_min_tsta_reg_no_norm</t>
  </si>
  <si>
    <t>Vxx_fail_min_wup_pas</t>
  </si>
  <si>
    <t>[(Nxx_ecu_typ_cfm&lt;&gt;Nxx_hevc and Nxx_spv_ecu_cfm&lt;&gt;Nxx_spv_ecu_abst) and (Nxx_ecu_typ_cfm&lt;&gt;Nxx_atcu)] OR [(Nxx_hv_tc_cfm=Nxx_hv_tc_abst) and (Nxx_ecu_typ_cfm=Nxx_hevc or Nxx_spv_ecu_cfm=Nxx_spv_ecu_abst) and (Nxx_ecu_typ_cfm&lt;&gt;Nxx_atcu)] OR [(Nxx_hv_tc_cfm&lt;&gt;Nxx_hv_tc_abst) and (Nxx_ecu_typ_cfm=Nxx_hevc or Nxx_spv_ecu_cfm=Nxx_spv_ecu_abst) and (Nxx_ecu_typ_cfm&lt;&gt;Nxx_atcu)]</t>
  </si>
  <si>
    <t>CB_FIM_TSP</t>
  </si>
  <si>
    <t>CB_TSP_ACT</t>
  </si>
  <si>
    <t>CB_FFW_SCK</t>
  </si>
  <si>
    <t>[(Nxx_mpinj_nr_cfm=Nxx_mpinj_nr_2) and (Nbx_ign_cmd_eng_cfm=False)] OR [(Nxx_mpinj_nr_cfm=Nxx_mpinj_nr_4) and (Nbx_ign_cmd_eng_cfm=False)]</t>
  </si>
  <si>
    <t>Vxx_fng_1</t>
  </si>
  <si>
    <t>Vxx_fng_10</t>
  </si>
  <si>
    <t>Vxx_fng_11</t>
  </si>
  <si>
    <t>Vxx_fng_12</t>
  </si>
  <si>
    <t>Vxx_fng_13</t>
  </si>
  <si>
    <t>Vxx_fng_14</t>
  </si>
  <si>
    <t>Vxx_fng_15</t>
  </si>
  <si>
    <t>Vxx_fng_16</t>
  </si>
  <si>
    <t>Vxx_fng_2</t>
  </si>
  <si>
    <t>Vxx_fng_3</t>
  </si>
  <si>
    <t>Vxx_fng_4</t>
  </si>
  <si>
    <t>Vxx_fng_5</t>
  </si>
  <si>
    <t>Vxx_fng_6</t>
  </si>
  <si>
    <t>Vxx_fng_7</t>
  </si>
  <si>
    <t>Vxx_fng_8</t>
  </si>
  <si>
    <t>Vxx_fng_9</t>
  </si>
  <si>
    <t>[(Nxx_dpf_rgn_freq_dgn_cfm&lt;&gt;Nxx_dpf_rgn_freq_dgn_abst) and (Nxx_pft_dgn_obd_cfm&lt;&gt;Nxx_pft_dgn_obd_abst) and (Nbx_pft_pres_cfm=True) and (Nbx_ign_cmd_eng_cfm=False)]</t>
  </si>
  <si>
    <t>[(Nxx_sas_typ_cfm&lt;&gt;Nxx_sas_typ_abst) and (Nxx_ecu_typ_cfm=Nxx_ecm or Nxx_ecu_typ_cfm=Nxx_ptcu) and (Nxx_ecu_typ_cfm&lt;&gt;Nxx_atcu)]</t>
  </si>
  <si>
    <t>[(Nxx_fsl_cfm&lt;&gt;Nxx_fsl_abst) and (Nbx_cru_sl_pres_cfm=True) and (Nxx_ecu_typ_cfm=Nxx_hevc or Nxx_spv_ecu_cfm=Nxx_spv_ecu_abst) and (Nxx_ecu_typ_cfm&lt;&gt;Nxx_atcu)]</t>
  </si>
  <si>
    <t>Vxx_fsys_cpt_max</t>
  </si>
  <si>
    <t>Vxx_fsys_cpt_min</t>
  </si>
  <si>
    <t>Vxx_fsys_cpt_val</t>
  </si>
  <si>
    <t>[(Nxx_so2up_cfm&lt;&gt;Nxx_so2up_ego) and (Nbx_ign_cmd_eng_cfm=True)] OR [(Nxx_so2up_cfm=Nxx_so2up_ego) and (Nbx_ign_cmd_eng_cfm=True)]</t>
  </si>
  <si>
    <t>[(Nbx_gdi_cfm=True) and (Nbx_ign_cmd_eng_cfm=True)]</t>
  </si>
  <si>
    <t>[(Nxx_lpg_cfm=Nxx_lpg_abst) and (Nbx_ign_cmd_eng_cfm=True)] OR [(Nxx_lpg_cfm&lt;&gt;Nxx_lpg_abst) and (Nbx_ign_cmd_eng_cfm=True)]</t>
  </si>
  <si>
    <t>[(Nxx_hv_tc_cfm=Nxx_hv_tc_abst) and (Nxx_ecu_typ_cfm=Nxx_hevc or Nxx_spv_ecu_cfm=Nxx_spv_ecu_abst) and (Nxx_ecu_typ_cfm&lt;&gt;Nxx_atcu)] OR [(Nxx_ecu_typ_cfm&lt;&gt;Nxx_hevc and Nxx_spv_ecu_cfm&lt;&gt;Nxx_spv_ecu_abst) and (Nxx_ecu_typ_cfm&lt;&gt;Nxx_atcu)] OR [(Nxx_hv_tc_cfm&lt;&gt;Nxx_hv_tc_abst) and (Nxx_ecu_typ_cfm=Nxx_hevc or Nxx_spv_ecu_cfm=Nxx_spv_ecu_abst) and (Nxx_ecu_typ_cfm&lt;&gt;Nxx_atcu)]</t>
  </si>
  <si>
    <t>CB_FFW_SPT</t>
  </si>
  <si>
    <t>[(Nxx_mpinj_nr_cfm=Nxx_mpinj_nr_4) and (Nbx_ign_cmd_eng_cfm=False)] OR [(Nxx_mpinj_nr_cfm=Nxx_mpinj_nr_2) and (Nbx_ign_cmd_eng_cfm=False)]</t>
  </si>
  <si>
    <t>[(Nxx_sail_is_itl_cfm=Nxx_sail_is_itl_pres or Nxx_sail_is_itl_cfm=Nxx_sail_is_itl_cho) and (Nxx_cyl_nr_cfm=Nxx_cyl_nr_3 or Nxx_cyl_nr_cfm=Nxx_cyl_nr_cho) and (Nbx_ign_cmd_eng_cfm=True)]</t>
  </si>
  <si>
    <t>[(Nxx_so2up_cfm&lt;&gt;Nxx_so2up_ups) and (Nxx_ecu_typ_cfm=Nxx_ecm or Nxx_ecu_typ_cfm=Nxx_ptcu) and (Nbx_ign_cmd_eng_cfm=True)] OR [(Nxx_so2up_cfm=Nxx_so2up_ups) and (Nxx_ecu_typ_cfm=Nxx_ecm or Nxx_ecu_typ_cfm=Nxx_ptcu) and (Nbx_ign_cmd_eng_cfm=True)]</t>
  </si>
  <si>
    <t>[(Nxx_cyl_nr_cfm=Nxx_cyl_nr_3 or Nxx_cyl_nr_cfm=Nxx_cyl_nr_cho) and (Nbx_ign_cmd_eng_cfm=True)] OR [(Nxx_cyl_nr_cfm=Nxx_cyl_nr_4) and (Nbx_ign_cmd_eng_cfm=True)]</t>
  </si>
  <si>
    <t>OU_CBO_RPR</t>
  </si>
  <si>
    <t>BO_CBO_HTG</t>
  </si>
  <si>
    <t>[(Nbx_fast_htg_pres_cfm=False) and (Nbx_ign_cmd_eng_cfm=False)] OR [(Nbx_fast_htg_pres_cfm=True) and (Nbx_ign_cmd_eng_cfm=False)]</t>
  </si>
  <si>
    <t>[(Nxx_spv_ecu_cfm=Nxx_spv_ecu_abst and Nxx_ecu_typ_cfm=Nxx_ecm) and (Nxx_spv_ecu_cfm=Nxx_spv_ecu_abst or Nxx_ecu_typ_cfm=Nxx_hevc) and (Nxx_hev_cfm&lt;&gt;Nxx_hev_abst) and (Nxx_ecu_typ_cfm&lt;&gt;Nxx_atcu)] OR [(Nxx_ecu_typ_cfm=Nxx_hevc) and (Nxx_spv_ecu_cfm=Nxx_spv_ecu_abst or Nxx_ecu_typ_cfm=Nxx_hevc) and (Nxx_hev_cfm&lt;&gt;Nxx_hev_abst) and (Nxx_ecu_typ_cfm&lt;&gt;Nxx_atcu)]</t>
  </si>
  <si>
    <t>[(Nxx_hvb_cond_typ_cfm=Nxx_hvb_cond_typ_comp or Nxx_hvb_cond_typ_cfm=Nxx_hvb_cond_typ_cho) and (Nxx_spv_ecu_cfm=Nxx_spv_ecu_abst or Nxx_ecu_typ_cfm=Nxx_hevc) and (Nxx_ecu_typ_cfm&lt;&gt;Nxx_atcu) and (Nxx_hev_cfm&lt;&gt;Nxx_hev_abst)]</t>
  </si>
  <si>
    <t>[(Nxx_hvb_cond_typ_cfm=Nxx_hvb_cond_typ_comp) and (Nxx_spv_ecu_cfm=Nxx_spv_ecu_abst or Nxx_ecu_typ_cfm=Nxx_hevc) and (Nxx_ecu_typ_cfm&lt;&gt;Nxx_atcu) and (Nxx_hev_cfm&lt;&gt;Nxx_hev_abst)]</t>
  </si>
  <si>
    <t>Vxx_hw_nr_1</t>
  </si>
  <si>
    <t>Vxx_hw_nr_10</t>
  </si>
  <si>
    <t>Vxx_hw_nr_2</t>
  </si>
  <si>
    <t>Vxx_hw_nr_3</t>
  </si>
  <si>
    <t>Vxx_hw_nr_4</t>
  </si>
  <si>
    <t>Vxx_hw_nr_5</t>
  </si>
  <si>
    <t>Vxx_hw_nr_6</t>
  </si>
  <si>
    <t>Vxx_hw_nr_7</t>
  </si>
  <si>
    <t>[(Nxx_sail_is_itl_cfm=Nxx_sail_is_itl_pres or Nxx_sail_is_itl_cfm=Nxx_sail_is_itl_cho) and (Nxx_cyl_nr_cfm=Nxx_cyl_nr_3 or Nxx_cyl_nr_cfm=Nxx_cyl_nr_cho) and (Nxx_ecu_typ_cfm=Nxx_ecm or Nxx_ecu_typ_cfm=Nxx_ptcu) and (Nbx_ign_cmd_eng_cfm=True)]</t>
  </si>
  <si>
    <t>Vxx_hw_nr_8</t>
  </si>
  <si>
    <t>Vxx_hw_nr_9</t>
  </si>
  <si>
    <t>[(Nxx_spv_ecu_cfm=Nxx_spv_ecu_abst) and (Nxx_ecu_typ_cfm=Nxx_ecm or Nxx_ecu_typ_cfm=Nxx_ptcu)] OR [(Nxx_ag_typ_cfm&lt;&gt;Nxx_ag_abst) and (Nxx_ecu_typ_cfm=Nxx_hevc)]</t>
  </si>
  <si>
    <t>[(Nbx_fast_htg_pres_cfm=True) and (Nbx_ign_cmd_eng_cfm=False)] OR [(Nbx_fast_htg_pres_cfm=False) and (Nbx_ign_cmd_eng_cfm=False)]</t>
  </si>
  <si>
    <t>[(Nxx_hv_bcb_cfm=Nxx_hv_bcb_abst) and (Nxx_spv_ecu_cfm=Nxx_spv_ecu_abst or Nxx_ecu_typ_cfm=Nxx_hevc) and (Nxx_ecu_typ_cfm&lt;&gt;Nxx_atcu) and (Nxx_hev_cfm&lt;&gt;Nxx_hev_abst)]</t>
  </si>
  <si>
    <t>[(Nxx_hv_bcb_cfm&lt;&gt;Nxx_hv_bcb_abst) and (Nxx_spv_ecu_cfm=Nxx_spv_ecu_abst or Nxx_ecu_typ_cfm=Nxx_hevc) and (Nxx_ecu_typ_cfm&lt;&gt;Nxx_atcu) and (Nxx_hev_cfm&lt;&gt;Nxx_hev_abst)]</t>
  </si>
  <si>
    <t>[(Nxx_hvb_cond_typ_cfm=Nxx_hvb_cond_typ_cho) and (Nxx_hv_tc_cfm&lt;&gt;Nxx_hv_tc_abst and Nxx_ecu_typ_cfm=Nxx_hevc) and (Nxx_hev_cfm&lt;&gt;Nxx_hev_abst)] OR [(Nxx_hvb_cond_typ_cfm=Nxx_hvb_cond_typ_comp) and (Nxx_hv_tc_cfm&lt;&gt;Nxx_hv_tc_abst and Nxx_ecu_typ_cfm=Nxx_hevc) and (Nxx_hev_cfm&lt;&gt;Nxx_hev_abst)]</t>
  </si>
  <si>
    <t>[(Nxx_in_cam_sens_cfm=Nxx_in_cam_sens_pres) and (Nbx_ign_cmd_eng_cfm=True) and (Nxx_ecu_typ_cfm=Nxx_ecm or Nxx_ecu_typ_cfm=Nxx_ptcu) and (Nxx_ecu_typ_cfm&lt;&gt;Nxx_atcu)] OR [(Nxx_in_cam_sens_cfm=Nxx_in_cam_sens_abst_pres_cho) and (Nxx_in_cam_sens_cfm&lt;&gt;Nxx_in_cam_sens_pres) and (Nbx_ign_cmd_eng_cfm=True) and (Nxx_ecu_typ_cfm=Nxx_ecm or Nxx_ecu_typ_cfm=Nxx_ptcu) and (Nxx_ecu_typ_cfm&lt;&gt;Nxx_atcu)] OR [(Nbx_cylr_itl_cfm=True) and (Nxx_in_cam_sens_cfm&lt;&gt;Nxx_in_cam_sens_abst_pres_cho) and (Nxx_in_cam_sens_cfm&lt;&gt;Nxx_in_cam_sens_pres) and (Nbx_ign_cmd_eng_cfm=True) and (Nxx_ecu_typ_cfm=Nxx_ecm or Nxx_ecu_typ_cfm=Nxx_ptcu) and (Nxx_ecu_typ_cfm&lt;&gt;Nxx_atcu)] OR [(Nbx_cylr_itl_cfm=False) and (Nxx_in_cam_sens_cfm&lt;&gt;Nxx_in_cam_sens_abst_pres_cho) and (Nxx_in_cam_sens_cfm&lt;&gt;Nxx_in_cam_sens_pres) and (Nbx_ign_cmd_eng_cfm=True) and (Nxx_ecu_typ_cfm=Nxx_ecm or Nxx_ecu_typ_cfm=Nxx_ptcu) and (Nxx_ecu_typ_cfm&lt;&gt;Nxx_atcu)]</t>
  </si>
  <si>
    <t>IN_TQI_STB</t>
  </si>
  <si>
    <t>[(Nxx_ag_typ_cfm=Nxx_ag_abst) and (Nxx_ecu_typ_cfm=Nxx_hevc)]</t>
  </si>
  <si>
    <t>Vxx_it_psn_ofs_open_frst</t>
  </si>
  <si>
    <t>CB_IGN_LIM</t>
  </si>
  <si>
    <t>Vxx_lbdw_hot_obd_crt_mv_rtn</t>
  </si>
  <si>
    <t>[(Nxx_lbdw_heat_diag_cfm&lt;&gt;Nxx_lbdw_heat_diag_abst) and (Nbx_ign_cmd_eng_cfm=True and Nbx_lbdw_pres_cfm=True)] OR [(Nxx_lbdw_heat_diag_cfm=Nxx_lbdw_heat_diag_abst) and (Nbx_ign_cmd_eng_cfm=True and Nbx_lbdw_pres_cfm=True)]</t>
  </si>
  <si>
    <t>Vxx_lbdw_hot_obd_crt_thd_rtn</t>
  </si>
  <si>
    <t>[(Nxx_lbdw_heat_diag_cfm=Nxx_lbdw_heat_diag_abst) and (Nbx_ign_cmd_eng_cfm=True and Nbx_lbdw_pres_cfm=True)] OR [(Nxx_lbdw_heat_diag_cfm&lt;&gt;Nxx_lbdw_heat_diag_abst) and (Nbx_ign_cmd_eng_cfm=True and Nbx_lbdw_pres_cfm=True)]</t>
  </si>
  <si>
    <t>Vxx_lbup_hot_obd_crt_mv_rtn</t>
  </si>
  <si>
    <t>[(Nxx_lbup_heat_diag_cfm=Nxx_lbup_heat_diag_abst) and (Nxx_so2up_cfm=Nxx_so2up_ego) and (Nbx_ign_cmd_eng_cfm=True)] OR [(Nxx_so2up_cfm=Nxx_so2up_ups) and (Nbx_ign_cmd_eng_cfm=True)] OR [(Nxx_lbup_heat_diag_cfm&lt;&gt;Nxx_lbup_heat_diag_abst) and (Nxx_so2up_cfm&lt;&gt;Nxx_so2up_ups) and (Nbx_ign_cmd_eng_cfm=True)] OR [(Nxx_lbup_heat_diag_cfm&lt;&gt;Nxx_lbup_heat_diag_abst) and (Nxx_so2up_cfm=Nxx_so2up_ego) and (Nbx_ign_cmd_eng_cfm=True)] OR [(Nxx_lbup_heat_diag_cfm=Nxx_lbup_heat_diag_abst) and (Nxx_so2up_cfm&lt;&gt;Nxx_so2up_ups) and (Nbx_ign_cmd_eng_cfm=True)]</t>
  </si>
  <si>
    <t>Vxx_lbup_hot_obd_crt_thd_rtn</t>
  </si>
  <si>
    <t>[(Nxx_lbup_heat_diag_cfm=Nxx_lbup_heat_diag_abst) and (Nxx_so2up_cfm&lt;&gt;Nxx_so2up_ups) and (Nbx_ign_cmd_eng_cfm=True)] OR [(Nxx_so2up_cfm=Nxx_so2up_ups) and (Nbx_ign_cmd_eng_cfm=True)] OR [(Nxx_lbup_heat_diag_cfm&lt;&gt;Nxx_lbup_heat_diag_abst) and (Nxx_so2up_cfm=Nxx_so2up_ego) and (Nbx_ign_cmd_eng_cfm=True)] OR [(Nxx_lbup_heat_diag_cfm&lt;&gt;Nxx_lbup_heat_diag_abst) and (Nxx_so2up_cfm&lt;&gt;Nxx_so2up_ups) and (Nbx_ign_cmd_eng_cfm=True)] OR [(Nxx_lbup_heat_diag_cfm=Nxx_lbup_heat_diag_abst) and (Nxx_so2up_cfm=Nxx_so2up_ego) and (Nbx_ign_cmd_eng_cfm=True)]</t>
  </si>
  <si>
    <t>Vxx_lbup_per_mv_max_rtn</t>
  </si>
  <si>
    <t>Vxx_lbup_per_tot_mv_rtn</t>
  </si>
  <si>
    <t>CM_LEA_TRA</t>
  </si>
  <si>
    <t>[(Nxx_lt_cool_loop_cfm&lt;&gt;Nxx_lt_cool_loop_abst) and (Nxx_ecu_typ_cfm=Nxx_ecm or Nxx_ecu_typ_cfm=Nxx_ptcu)] OR [(Nbx_db_agk_cfm=False) and (Nxx_lt_cool_loop_cfm=Nxx_lt_cool_loop_abst) and (Nxx_ecu_typ_cfm=Nxx_ecm or Nxx_ecu_typ_cfm=Nxx_ptcu)]</t>
  </si>
  <si>
    <t>[(Nxx_egr_typ_cfm&lt;&gt;Nxx_hp_lp_egr and Nxx_egr_typ_cfm&lt;&gt;Nxx_egr_cho) and (Nbx_ign_cmd_eng_cfm=False)] OR [(Nxx_lp_egr_cool_dtp_sens_cfm=Nxx_lp_egr_cool_dtp_sens_abst) and (Nxx_egr_typ_cfm=Nxx_hp_lp_egr or Nxx_egr_typ_cfm=Nxx_egr_cho) and (Nbx_ign_cmd_eng_cfm=False)] OR [(Nbx_db_agk_cfm=False) and (Nxx_lp_egr_cool_dtp_sens_cfm&lt;&gt;Nxx_lp_egr_cool_dtp_sens_abst) and (Nxx_egr_typ_cfm=Nxx_hp_lp_egr or Nxx_egr_typ_cfm=Nxx_egr_cho) and (Nbx_ign_cmd_eng_cfm=False)]</t>
  </si>
  <si>
    <t>[(Nxx_lp_egr_dp_sens_cfm=Nxx_lp_egr_dp_sens_abst) and (Nxx_egr_typ_cfm=Nxx_hp_lp_egr or Nxx_egr_typ_cfm=Nxx_egr_cho) and (Nbx_ign_cmd_eng_cfm=False)] OR [(Nxx_lp_egr_dp_sens_cfm&lt;&gt;Nxx_lp_egr_dp_sens_abst) and (Nxx_egr_typ_cfm=Nxx_hp_lp_egr or Nxx_egr_typ_cfm=Nxx_egr_cho) and (Nbx_ign_cmd_eng_cfm=False)] OR [(Nxx_egr_typ_cfm&lt;&gt;Nxx_hp_lp_egr and Nxx_egr_typ_cfm&lt;&gt;Nxx_egr_cho) and (Nbx_ign_cmd_eng_cfm=False)]</t>
  </si>
  <si>
    <t>[(Nxx_lp_egr_dp_sens_cfm&lt;&gt;Nxx_lp_egr_dp_sens_abst) and (Nxx_egr_typ_cfm=Nxx_hp_lp_egr or Nxx_egr_typ_cfm=Nxx_egr_cho) and (Nbx_ign_cmd_eng_cfm=False)]</t>
  </si>
  <si>
    <t>Vxx_lpev_clos_rat_h_thd_1</t>
  </si>
  <si>
    <t>Vxx_lpev_clos_rat_h_thd_2</t>
  </si>
  <si>
    <t>Vxx_lpev_clos_rat_l_thd_1</t>
  </si>
  <si>
    <t>Vxx_lpev_clos_rat_l_thd_2</t>
  </si>
  <si>
    <t>Vxx_lpev_clos_rat_val_1</t>
  </si>
  <si>
    <t>Vxx_lpev_clos_rat_val_2</t>
  </si>
  <si>
    <t>Vxx_lpev_psn_err_sat_1</t>
  </si>
  <si>
    <t>Vxx_lpev_reg_h_thd_1</t>
  </si>
  <si>
    <t>Vxx_lpev_reg_l_thd_1</t>
  </si>
  <si>
    <t>Vxx_lpg_ecu_vin_1</t>
  </si>
  <si>
    <t>Vxx_lpg_ecu_vin_10</t>
  </si>
  <si>
    <t>Vxx_lpg_ecu_vin_11</t>
  </si>
  <si>
    <t>Vxx_lpg_ecu_vin_12</t>
  </si>
  <si>
    <t>Vxx_lpg_ecu_vin_13</t>
  </si>
  <si>
    <t>Vxx_lpg_ecu_vin_14</t>
  </si>
  <si>
    <t>Vxx_lpg_ecu_vin_15</t>
  </si>
  <si>
    <t>Vxx_lpg_ecu_vin_16</t>
  </si>
  <si>
    <t>Vxx_lpg_ecu_vin_17</t>
  </si>
  <si>
    <t>Vxx_lpg_ecu_vin_2</t>
  </si>
  <si>
    <t>Vxx_lpg_ecu_vin_3</t>
  </si>
  <si>
    <t>Vxx_lpg_ecu_vin_4</t>
  </si>
  <si>
    <t>Vxx_lpg_ecu_vin_5</t>
  </si>
  <si>
    <t>Vxx_lpg_ecu_vin_6</t>
  </si>
  <si>
    <t>Vxx_lpg_ecu_vin_7</t>
  </si>
  <si>
    <t>Vxx_lpg_ecu_vin_8</t>
  </si>
  <si>
    <t>Vxx_lpg_ecu_vin_9</t>
  </si>
  <si>
    <t>[(Nxx_so2up_cfm=Nxx_so2up_ups) and (Nxx_ecu_typ_cfm=Nxx_ecm or Nxx_ecu_typ_cfm=Nxx_ptcu) and (Nbx_ign_cmd_eng_cfm=True)] OR [(Nxx_lbup_heat_diag_cfm=Nxx_lbup_heat_diag_abst) and (Nxx_so2up_cfm&lt;&gt;Nxx_so2up_ups) and (Nxx_ecu_typ_cfm=Nxx_ecm or Nxx_ecu_typ_cfm=Nxx_ptcu) and (Nbx_ign_cmd_eng_cfm=True)] OR [(Nxx_lbup_heat_diag_cfm=Nxx_lbup_heat_diag_abst) and (Nxx_so2up_cfm=Nxx_so2up_ego) and (Nxx_ecu_typ_cfm=Nxx_ecm or Nxx_ecu_typ_cfm=Nxx_ptcu) and (Nbx_ign_cmd_eng_cfm=True)] OR [(Nxx_lbup_heat_diag_cfm&lt;&gt;Nxx_lbup_heat_diag_abst) and (Nxx_so2up_cfm=Nxx_so2up_ego) and (Nxx_ecu_typ_cfm=Nxx_ecm or Nxx_ecu_typ_cfm=Nxx_ptcu) and (Nbx_ign_cmd_eng_cfm=True)] OR [(Nxx_lbup_heat_diag_cfm&lt;&gt;Nxx_lbup_heat_diag_abst) and (Nxx_so2up_cfm&lt;&gt;Nxx_so2up_ups) and (Nxx_ecu_typ_cfm=Nxx_ecm or Nxx_ecu_typ_cfm=Nxx_ptcu) and (Nbx_ign_cmd_eng_cfm=True)]</t>
  </si>
  <si>
    <t>[(Nxx_lbup_heat_diag_cfm=Nxx_lbup_heat_diag_abst) and (Nxx_so2up_cfm=Nxx_so2up_ego) and (Nxx_ecu_typ_cfm=Nxx_ecm or Nxx_ecu_typ_cfm=Nxx_ptcu) and (Nbx_ign_cmd_eng_cfm=True)] OR [(Nxx_so2up_cfm=Nxx_so2up_ups) and (Nxx_ecu_typ_cfm=Nxx_ecm or Nxx_ecu_typ_cfm=Nxx_ptcu) and (Nbx_ign_cmd_eng_cfm=True)] OR [(Nxx_lbup_heat_diag_cfm=Nxx_lbup_heat_diag_abst) and (Nxx_so2up_cfm&lt;&gt;Nxx_so2up_ups) and (Nxx_ecu_typ_cfm=Nxx_ecm or Nxx_ecu_typ_cfm=Nxx_ptcu) and (Nbx_ign_cmd_eng_cfm=True)] OR [(Nxx_lbup_heat_diag_cfm&lt;&gt;Nxx_lbup_heat_diag_abst) and (Nxx_so2up_cfm=Nxx_so2up_ego) and (Nxx_ecu_typ_cfm=Nxx_ecm or Nxx_ecu_typ_cfm=Nxx_ptcu) and (Nbx_ign_cmd_eng_cfm=True)] OR [(Nxx_lbup_heat_diag_cfm&lt;&gt;Nxx_lbup_heat_diag_abst) and (Nxx_so2up_cfm&lt;&gt;Nxx_so2up_ups) and (Nxx_ecu_typ_cfm=Nxx_ecm or Nxx_ecu_typ_cfm=Nxx_ptcu) and (Nbx_ign_cmd_eng_cfm=True)]</t>
  </si>
  <si>
    <t>[(Nxx_ag_typ_cfm&lt;&gt;Nxx_ag_abst) and (Nxx_ecu_typ_cfm=Nxx_hevc) and (Nxx_ecu_typ_cfm=Nxx_ptcu or Nxx_ecu_typ_cfm=Nxx_atcu or Nbx_manual_mode_cfm=False) and (Nxx_ecu_typ_cfm=Nxx_ptcu or Nxx_ecu_typ_cfm=Nxx_atcu or Nxx_ecu_typ_cfm=Nxx_hevc)]</t>
  </si>
  <si>
    <t>AS_MAF_SPT</t>
  </si>
  <si>
    <t>AS_MAP_SPT</t>
  </si>
  <si>
    <t>[(Nbx_db_agk_cfm=False) and (Nxx_lt_cool_loop_cfm=Nxx_lt_cool_loop_abst) and (Nxx_ecu_typ_cfm=Nxx_ecm or Nxx_ecu_typ_cfm=Nxx_ptcu)] OR [(Nxx_lt_cool_loop_cfm&lt;&gt;Nxx_lt_cool_loop_abst) and (Nxx_ecu_typ_cfm=Nxx_ecm or Nxx_ecu_typ_cfm=Nxx_ptcu)]</t>
  </si>
  <si>
    <t>[(Nxx_lp_egr_cool_dtp_sens_cfm=Nxx_lp_egr_cool_dtp_sens_abst) and (Nxx_egr_typ_cfm=Nxx_hp_lp_egr or Nxx_egr_typ_cfm=Nxx_egr_cho) and (Nbx_ign_cmd_eng_cfm=False)] OR [(Nbx_db_agk_cfm=False) and (Nxx_lp_egr_cool_dtp_sens_cfm&lt;&gt;Nxx_lp_egr_cool_dtp_sens_abst) and (Nxx_egr_typ_cfm=Nxx_hp_lp_egr or Nxx_egr_typ_cfm=Nxx_egr_cho) and (Nbx_ign_cmd_eng_cfm=False)] OR [(Nxx_egr_typ_cfm&lt;&gt;Nxx_hp_lp_egr and Nxx_egr_typ_cfm&lt;&gt;Nxx_egr_cho) and (Nbx_ign_cmd_eng_cfm=False)]</t>
  </si>
  <si>
    <t>[(Nxx_lp_egr_dp_sens_cfm&lt;&gt;Nxx_lp_egr_dp_sens_abst) and (Nxx_egr_typ_cfm=Nxx_hp_lp_egr or Nxx_egr_typ_cfm=Nxx_egr_cho) and (Nbx_ign_cmd_eng_cfm=False)] OR [(Nxx_egr_typ_cfm&lt;&gt;Nxx_hp_lp_egr and Nxx_egr_typ_cfm&lt;&gt;Nxx_egr_cho) and (Nbx_ign_cmd_eng_cfm=False)] OR [(Nxx_lp_egr_dp_sens_cfm=Nxx_lp_egr_dp_sens_abst) and (Nxx_egr_typ_cfm=Nxx_hp_lp_egr or Nxx_egr_typ_cfm=Nxx_egr_cho) and (Nbx_ign_cmd_eng_cfm=False)]</t>
  </si>
  <si>
    <t>[(Nxx_pwm_cfa_cfm&lt;&gt;Nxx_pwm_cfa_abst) and (Nxx_ecu_typ_cfm=Nxx_hevc) and (Nxx_ecu_typ_cfm&lt;&gt;Nxx_ecm and Nxx_ecu_typ_cfm&lt;&gt;Nxx_ptcu)]</t>
  </si>
  <si>
    <t>[(Nxx_pwm_cfa_cfm=Nxx_pwm_cfa_abst) and (Nxx_ecu_typ_cfm=Nxx_hevc) and (Nxx_ecu_typ_cfm&lt;&gt;Nxx_ecm and Nxx_ecu_typ_cfm&lt;&gt;Nxx_ptcu)] OR [(Nbx_db_agk_cfm=False) and (Nxx_spv_ecu_cfm=Nxx_spv_ecu_abst) and (Nxx_ecu_typ_cfm=Nxx_ecm or Nxx_ecu_typ_cfm=Nxx_ptcu)] OR [(Nbx_db_agk_cfm=True) and (Nxx_spv_ecu_cfm=Nxx_spv_ecu_abst) and (Nxx_ecu_typ_cfm=Nxx_ecm or Nxx_ecu_typ_cfm=Nxx_ptcu)]</t>
  </si>
  <si>
    <t>[(Nxx_map_sens_cfm&lt;&gt;Nxx_map_sens_pres) and (Nbx_ign_cmd_eng_cfm=False) and (Nxx_ecu_typ_cfm=Nxx_ecm or Nxx_ecu_typ_cfm=Nxx_ptcu)] OR [(Nxx_map_sens_cfm=Nxx_map_sens_pres) and (Nbx_ign_cmd_eng_cfm=False) and (Nxx_ecu_typ_cfm=Nxx_ecm or Nxx_ecu_typ_cfm=Nxx_ptcu)] OR [(Nxx_ecu_typ_cfm=Nxx_ecm or Nxx_ecu_typ_cfm=Nxx_ptcu) and (Nbx_ign_cmd_eng_cfm=True)]</t>
  </si>
  <si>
    <t>TQ_LIM_MNT</t>
  </si>
  <si>
    <t>DG_DGT_MON</t>
  </si>
  <si>
    <t>[(Nbx_udsp_cfm=False) and (Nxx_ecu_typ_cfm&lt;&gt;Nxx_atcu) and (Nxx_fm_typ_cfm&lt;&gt;Nxx_dem)]</t>
  </si>
  <si>
    <t>[(Nxx_fco_vlv_cfm=Nxx_fco_vlv_3w_pres) and (Nxx_ecu_typ_cfm=Nxx_ecm or Nxx_ecu_typ_cfm=Nxx_ptcu)]</t>
  </si>
  <si>
    <t>Vxx_mtw_psn_sp</t>
  </si>
  <si>
    <t>[(Nxx_fco_vlv_cfm=Nxx_fco_vlv_3w_pres) and (Nxx_ecu_typ_cfm&lt;&gt;Nxx_hevc)]</t>
  </si>
  <si>
    <t>[(Nxx_fco_vlv_cfm=Nxx_fco_vlv_3w_pres)]</t>
  </si>
  <si>
    <t>[(Nxx_ag_typ_cfm=Nxx_ag_lbx) and (Nxx_ecu_typ_cfm=Nxx_hevc)] OR [(Nxx_ag_typ_cfm=Nxx_ag_abst) and (Nxx_ecu_typ_cfm=Nxx_hevc)]</t>
  </si>
  <si>
    <t>OU_DGO_LMP</t>
  </si>
  <si>
    <t>[(Nxx_obd_typ_cfm=Nxx_obd_typ_pass) and (Nxx_ecu_typ_cfm=Nxx_ecm or Nxx_ecu_typ_cfm=Nxx_ptcu)] OR [(Nxx_obd_typ_cfm&lt;&gt;Nxx_obd_typ_pass)]</t>
  </si>
  <si>
    <t>[(Nxx_wf_mvac_dp_cfm=Nxx_wf_mvac_dp_abst and Nxx_mux_mvac_dp_cfm=Nxx_mux_mvac_dp_abst and Nxx_mux_mvac_stt_cfm=Nxx_mux_mvac_stt_abst and Nxx_wf_ana_mvac_dp_cfm=Nxx_wf_ana_mvac_dp_abst) and (Nxx_spv_ecu_cfm=Nxx_spv_ecu_abst) and (Nxx_ecu_typ_cfm=Nxx_ecm or Nxx_ecu_typ_cfm=Nxx_ptcu)] OR [(Nxx_mux_mvac_dp_cfm&lt;&gt;Nxx_mux_mvac_dp_abst or Nxx_wf_ana_mvac_dp_cfm&lt;&gt;Nxx_wf_ana_mvac_dp_abst) and (Nxx_wf_mvac_dp_cfm&lt;&gt;Nxx_wf_mvac_dp_abst or Nxx_mux_mvac_dp_cfm&lt;&gt;Nxx_mux_mvac_dp_abst or Nxx_mux_mvac_stt_cfm&lt;&gt;Nxx_mux_mvac_stt_abst or Nxx_wf_ana_mvac_dp_cfm&lt;&gt;Nxx_wf_ana_mvac_dp_abst) and (Nxx_spv_ecu_cfm=Nxx_spv_ecu_abst) and (Nxx_ecu_typ_cfm=Nxx_ecm or Nxx_ecu_typ_cfm=Nxx_ptcu)] OR [(Nxx_mux_mvac_dp_cfm=Nxx_mux_mvac_dp_abst and Nxx_wf_ana_mvac_dp_cfm=Nxx_wf_ana_mvac_dp_abst) and (Nxx_wf_mvac_dp_cfm&lt;&gt;Nxx_wf_mvac_dp_abst or Nxx_mux_mvac_dp_cfm&lt;&gt;Nxx_mux_mvac_dp_abst or Nxx_mux_mvac_stt_cfm&lt;&gt;Nxx_mux_mvac_stt_abst or Nxx_wf_ana_mvac_dp_cfm&lt;&gt;Nxx_wf_ana_mvac_dp_abst) and (Nxx_spv_ecu_cfm=Nxx_spv_ecu_abst) and (Nxx_ecu_typ_cfm=Nxx_ecm or Nxx_ecu_typ_cfm=Nxx_ptcu)]</t>
  </si>
  <si>
    <t>[(Nxx_mvac_pump_cfm&lt;&gt;Nxx_mvac_pump_abst) and (Nxx_ecu_typ_cfm=Nxx_hevc)]</t>
  </si>
  <si>
    <t>[(Nxx_hev_cfm=Nxx_hev_pres) and (Nxx_spv_ecu_cfm=Nxx_spv_ecu_abst) and (Nxx_ecu_typ_cfm&lt;&gt;Nxx_hevc)] OR [(Nxx_wf_byp_v_stab_rly_req_cfm=Nxx_wf_byp_v_stab_rly_req_abst) and (Nxx_sas_typ_cfm=Nxx_sas_itl or Nxx_sas_typ_cfm=Nxx_sas_itl_abst_cho or Nxx_sas_typ_cfm=Nxx_sas_ext_itl_abst_cho or Nxx_sas_typ_cfm=Nxx_sas_sar) and (Nxx_hev_cfm=Nxx_hev_abst_pres_cho or Nxx_hev_cfm=Nxx_hev_abst or Nxx_spv_ecu_cfm=Nxx_spv_ecu_pres) and (Nxx_ecu_typ_cfm&lt;&gt;Nxx_hevc)] OR [(Nxx_wf_byp_v_stab_rly_req_cfm&lt;&gt;Nxx_wf_byp_v_stab_rly_req_abst) and (Nxx_sas_typ_cfm=Nxx_sas_itl or Nxx_sas_typ_cfm=Nxx_sas_itl_abst_cho or Nxx_sas_typ_cfm=Nxx_sas_ext_itl_abst_cho or Nxx_sas_typ_cfm=Nxx_sas_sar) and (Nxx_hev_cfm=Nxx_hev_abst_pres_cho or Nxx_hev_cfm=Nxx_hev_abst or Nxx_spv_ecu_cfm=Nxx_spv_ecu_pres) and (Nxx_ecu_typ_cfm&lt;&gt;Nxx_hevc)]</t>
  </si>
  <si>
    <t>[(Nbx_cylr_itl_cfm=True) and (Nxx_in_cam_sens_cfm&lt;&gt;Nxx_in_cam_sens_abst_pres_cho) and (Nxx_in_cam_sens_cfm&lt;&gt;Nxx_in_cam_sens_pres) and (Nbx_ign_cmd_eng_cfm=True) and (Nxx_ecu_typ_cfm=Nxx_ecm or Nxx_ecu_typ_cfm=Nxx_ptcu) and (Nxx_ecu_typ_cfm&lt;&gt;Nxx_atcu)] OR [(Nxx_in_cam_sens_cfm=Nxx_in_cam_sens_pres) and (Nbx_ign_cmd_eng_cfm=True) and (Nxx_ecu_typ_cfm=Nxx_ecm or Nxx_ecu_typ_cfm=Nxx_ptcu) and (Nxx_ecu_typ_cfm&lt;&gt;Nxx_atcu)] OR [(Nxx_in_cam_sens_cfm=Nxx_in_cam_sens_abst_pres_cho) and (Nxx_in_cam_sens_cfm&lt;&gt;Nxx_in_cam_sens_pres) and (Nbx_ign_cmd_eng_cfm=True) and (Nxx_ecu_typ_cfm=Nxx_ecm or Nxx_ecu_typ_cfm=Nxx_ptcu) and (Nxx_ecu_typ_cfm&lt;&gt;Nxx_atcu)] OR [(Nbx_cylr_itl_cfm=False) and (Nxx_in_cam_sens_cfm&lt;&gt;Nxx_in_cam_sens_abst_pres_cho) and (Nxx_in_cam_sens_cfm&lt;&gt;Nxx_in_cam_sens_pres) and (Nbx_ign_cmd_eng_cfm=True) and (Nxx_ecu_typ_cfm=Nxx_ecm or Nxx_ecu_typ_cfm=Nxx_ptcu) and (Nxx_ecu_typ_cfm&lt;&gt;Nxx_atcu)]</t>
  </si>
  <si>
    <t>[(Nxx_map_sens_cfm=Nxx_map_sens_pres) and (Nbx_ign_cmd_eng_cfm=False) and (Nxx_ecu_typ_cfm=Nxx_ecm or Nxx_ecu_typ_cfm=Nxx_ptcu)] OR [(Nxx_map_sens_cfm&lt;&gt;Nxx_map_sens_pres) and (Nbx_ign_cmd_eng_cfm=False) and (Nxx_ecu_typ_cfm=Nxx_ecm or Nxx_ecu_typ_cfm=Nxx_ptcu)] OR [(Nxx_ecu_typ_cfm=Nxx_ecm or Nxx_ecu_typ_cfm=Nxx_ptcu) and (Nbx_ign_cmd_eng_cfm=True)]</t>
  </si>
  <si>
    <t>[(Nxx_ag_typ_cfm=Nxx_ag_abst) and (Nxx_ecu_typ_cfm=Nxx_hevc)] OR [(Nxx_ag_typ_cfm=Nxx_ag_lbx) and (Nxx_ecu_typ_cfm=Nxx_hevc)]</t>
  </si>
  <si>
    <t>Vxx_obd_lpg_cert_nr1</t>
  </si>
  <si>
    <t>Vxx_obd_lpg_cert_nr10</t>
  </si>
  <si>
    <t>Vxx_obd_lpg_cert_nr11</t>
  </si>
  <si>
    <t>Vxx_obd_lpg_cert_nr12</t>
  </si>
  <si>
    <t>Vxx_obd_lpg_cert_nr13</t>
  </si>
  <si>
    <t>Vxx_obd_lpg_cert_nr14</t>
  </si>
  <si>
    <t>Vxx_obd_lpg_cert_nr15</t>
  </si>
  <si>
    <t>Vxx_obd_lpg_cert_nr16</t>
  </si>
  <si>
    <t>Vxx_obd_lpg_cert_nr2</t>
  </si>
  <si>
    <t>Vxx_obd_lpg_cert_nr3</t>
  </si>
  <si>
    <t>Vxx_obd_lpg_cert_nr4</t>
  </si>
  <si>
    <t>Vxx_obd_lpg_cert_nr5</t>
  </si>
  <si>
    <t>Vxx_obd_lpg_cert_nr6</t>
  </si>
  <si>
    <t>Vxx_obd_lpg_cert_nr7</t>
  </si>
  <si>
    <t>Vxx_obd_lpg_cert_nr8</t>
  </si>
  <si>
    <t>Vxx_obd_lpg_cert_nr9</t>
  </si>
  <si>
    <t>[(Nxx_mux_mvac_dp_cfm&lt;&gt;Nxx_mux_mvac_dp_abst or Nxx_wf_ana_mvac_dp_cfm&lt;&gt;Nxx_wf_ana_mvac_dp_abst) and (Nxx_wf_mvac_dp_cfm&lt;&gt;Nxx_wf_mvac_dp_abst or Nxx_mux_mvac_dp_cfm&lt;&gt;Nxx_mux_mvac_dp_abst or Nxx_mux_mvac_stt_cfm&lt;&gt;Nxx_mux_mvac_stt_abst or Nxx_wf_ana_mvac_dp_cfm&lt;&gt;Nxx_wf_ana_mvac_dp_abst) and (Nxx_spv_ecu_cfm=Nxx_spv_ecu_abst) and (Nxx_ecu_typ_cfm=Nxx_ecm or Nxx_ecu_typ_cfm=Nxx_ptcu)] OR [(Nxx_wf_mvac_dp_cfm=Nxx_wf_mvac_dp_abst and Nxx_mux_mvac_dp_cfm=Nxx_mux_mvac_dp_abst and Nxx_mux_mvac_stt_cfm=Nxx_mux_mvac_stt_abst and Nxx_wf_ana_mvac_dp_cfm=Nxx_wf_ana_mvac_dp_abst) and (Nxx_spv_ecu_cfm=Nxx_spv_ecu_abst) and (Nxx_ecu_typ_cfm=Nxx_ecm or Nxx_ecu_typ_cfm=Nxx_ptcu)] OR [(Nxx_mux_mvac_dp_cfm=Nxx_mux_mvac_dp_abst and Nxx_wf_ana_mvac_dp_cfm=Nxx_wf_ana_mvac_dp_abst) and (Nxx_wf_mvac_dp_cfm&lt;&gt;Nxx_wf_mvac_dp_abst or Nxx_mux_mvac_dp_cfm&lt;&gt;Nxx_mux_mvac_dp_abst or Nxx_mux_mvac_stt_cfm&lt;&gt;Nxx_mux_mvac_stt_abst or Nxx_wf_ana_mvac_dp_cfm&lt;&gt;Nxx_wf_ana_mvac_dp_abst) and (Nxx_spv_ecu_cfm=Nxx_spv_ecu_abst) and (Nxx_ecu_typ_cfm=Nxx_ecm or Nxx_ecu_typ_cfm=Nxx_ptcu)]</t>
  </si>
  <si>
    <t>[(Nxx_owe_cfm&lt;&gt;Nxx_owe_abst)</t>
  </si>
  <si>
    <t>and (Nxx_wf_il_cfm&lt;&gt;Nxx_wf_il_pres)</t>
  </si>
  <si>
    <t>and (Nbx_ign_cmd_eng_cfm=TRUE)</t>
  </si>
  <si>
    <t>and</t>
  </si>
  <si>
    <t>(Nxx_owe_alco_dil_cfm&lt;&gt;Nxx_oil_dil_alco_abst) and (Nxx_alco_typ_cfm&lt;&gt;Nxx_alco_typ_abst)]</t>
  </si>
  <si>
    <t>[(Nbx_pft_pres_cfm=True) and (Nbx_ign_cmd_eng_cfm=False) and (Nxx_owe_cfm=Nxx_owe_pres or Nxx_owe_cfm=Nxx_owe_abst_pres_cho)] OR [(Nbx_ign_cmd_eng_cfm=True) and (Nxx_owe_cfm=Nxx_owe_pres or Nxx_owe_cfm=Nxx_owe_abst_pres_cho)] OR [(Nbx_pft_pres_cfm=False) and (Nbx_ign_cmd_eng_cfm=False) and (Nxx_owe_cfm=Nxx_owe_pres or Nxx_owe_cfm=Nxx_owe_abst_pres_cho)]</t>
  </si>
  <si>
    <t>[(Nxx_wf_byp_v_stab_rly_req_cfm&lt;&gt;Nxx_wf_byp_v_stab_rly_req_abst) and (Nxx_hev_cfm=Nxx_hev_abst_pres_cho or Nxx_hev_cfm=Nxx_hev_abst or Nxx_spv_ecu_cfm=Nxx_spv_ecu_pres) and (Nxx_ecu_typ_cfm&lt;&gt;Nxx_hevc)] OR [(Nxx_wf_byp_v_stab_rly_req_cfm=Nxx_wf_byp_v_stab_rly_req_abst) and (Nxx_hev_cfm=Nxx_hev_abst_pres_cho or Nxx_hev_cfm=Nxx_hev_abst or Nxx_spv_ecu_cfm=Nxx_spv_ecu_pres) and (Nxx_ecu_typ_cfm&lt;&gt;Nxx_hevc)] OR [(Nxx_hev_cfm=Nxx_hev_pres) and (Nxx_spv_ecu_cfm=Nxx_spv_ecu_abst) and (Nxx_ecu_typ_cfm&lt;&gt;Nxx_hevc)]</t>
  </si>
  <si>
    <t>Vxx_oil_dil_raw1</t>
  </si>
  <si>
    <t>[(Nbx_pft_pres_cfm=False) and (Nbx_ign_cmd_eng_cfm=False) and (Nxx_owe_cfm=Nxx_owe_pres or Nxx_owe_cfm=Nxx_owe_abst_pres_cho)] OR [(Nbx_pft_pres_cfm=True) and (Nbx_ign_cmd_eng_cfm=False) and (Nxx_owe_cfm=Nxx_owe_pres or Nxx_owe_cfm=Nxx_owe_abst_pres_cho)] OR [(Nbx_ign_cmd_eng_cfm=True) and (Nxx_owe_cfm=Nxx_owe_pres or Nxx_owe_cfm=Nxx_owe_abst_pres_cho)]</t>
  </si>
  <si>
    <t>[(Nbx_ign_cmd_eng_cfm=True) and (Nxx_owe_cfm=Nxx_owe_pres or Nxx_owe_cfm=Nxx_owe_abst_pres_cho)] OR [(Nbx_pft_pres_cfm=True) and (Nbx_ign_cmd_eng_cfm=False) and (Nxx_owe_cfm=Nxx_owe_pres or Nxx_owe_cfm=Nxx_owe_abst_pres_cho)] OR [(Nbx_pft_pres_cfm=False) and (Nbx_ign_cmd_eng_cfm=False) and (Nxx_owe_cfm=Nxx_owe_pres or Nxx_owe_cfm=Nxx_owe_abst_pres_cho)]</t>
  </si>
  <si>
    <t>[(Nxx_oil_lvl_cfm&lt;&gt;Nxx_oil_lvl_abst)]</t>
  </si>
  <si>
    <t>[(Nxx_ctl_oil_pump_cfm&lt;&gt;Nxx_ctl_oil_pump_abst)]</t>
  </si>
  <si>
    <t>[(Nxx_hv_ext_chg_typ_cfm=Nxx_hv_ext_chg_typ_abst) and (Nxx_hv_bcb_cfm&lt;&gt;Nxx_hv_bcb_abst and Nxx_ecu_typ_cfm=Nxx_hevc) and (Nxx_hev_cfm&lt;&gt;Nxx_hev_abst)] OR [(Nxx_hv_ext_chg_typ_cfm=Nxx_hv_ext_chg_typ_cmbo) and (Nxx_hv_bcb_cfm&lt;&gt;Nxx_hv_bcb_abst and Nxx_ecu_typ_cfm=Nxx_hevc) and (Nxx_hev_cfm&lt;&gt;Nxx_hev_abst)] OR [(Nxx_hv_ext_chg_typ_cfm=Nxx_hv_ext_chg_typ_cdmo) and (Nxx_hv_bcb_cfm&lt;&gt;Nxx_hv_bcb_abst and Nxx_ecu_typ_cfm=Nxx_hevc) and (Nxx_hev_cfm&lt;&gt;Nxx_hev_abst)] OR [(Nxx_hv_ext_chg_typ_cfm=Nxx_hv_ext_chg_typ_cho) and (Nxx_hv_bcb_cfm&lt;&gt;Nxx_hv_bcb_abst and Nxx_ecu_typ_cfm=Nxx_hevc) and (Nxx_hev_cfm&lt;&gt;Nxx_hev_abst)]</t>
  </si>
  <si>
    <t>AT_CAT_MDL</t>
  </si>
  <si>
    <t>[(Nxx_rich_mod_cfm&lt;&gt;Nxx_rich_mod_sqw) and (Nxx_so2up_cfm&lt;&gt;Nxx_so2up_ego) and (Nbx_ign_cmd_eng_cfm=True)] OR [(Nxx_rich_mod_cfm=Nxx_rich_mod_sqw) and (Nxx_so2up_cfm&lt;&gt;Nxx_so2up_ego) and (Nbx_ign_cmd_eng_cfm=True)]</t>
  </si>
  <si>
    <t>[(Nbx_ign_cmd_eng_cfm=True) and (Nxx_owe_cfm=Nxx_owe_pres or Nxx_owe_cfm=Nxx_owe_abst_pres_cho)] OR [(Nbx_owe_osr_cfm=False) and (Nbx_ign_cmd_eng_cfm=False) and (Nxx_owe_cfm=Nxx_owe_pres or Nxx_owe_cfm=Nxx_owe_abst_pres_cho)] OR [(Nbx_owe_osr_cfm=True) and (Nbx_ign_cmd_eng_cfm=False) and (Nxx_owe_cfm=Nxx_owe_pres or Nxx_owe_cfm=Nxx_owe_abst_pres_cho)]</t>
  </si>
  <si>
    <t>[(Nbx_ign_cmd_eng_cfm=True) and (Nxx_owe_cfm=Nxx_owe_pres or Nxx_owe_cfm=Nxx_owe_abst_pres_cho)] OR [(Nbx_owe_osr_cfm=True) and (Nbx_ign_cmd_eng_cfm=False) and (Nxx_owe_cfm=Nxx_owe_pres or Nxx_owe_cfm=Nxx_owe_abst_pres_cho)] OR [(Nbx_owe_osr_cfm=False) and (Nbx_ign_cmd_eng_cfm=False) and (Nxx_owe_cfm=Nxx_owe_pres or Nxx_owe_cfm=Nxx_owe_abst_pres_cho)]</t>
  </si>
  <si>
    <t>[(Nbx_pft_pres_cfm=True) and (Nbx_ign_cmd_eng_cfm=False) and (Nxx_wf_il_cfm&lt;&gt;Nxx_wf_il_pres) and (Nxx_owe_cfm&lt;&gt;Nxx_owe_abst)] OR [(Nbx_ign_cmd_eng_cfm=True) and (Nxx_wf_il_cfm&lt;&gt;Nxx_wf_il_pres) and (Nxx_owe_cfm&lt;&gt;Nxx_owe_abst)] OR [(Nbx_pft_pres_cfm=False) and (Nbx_ign_cmd_eng_cfm=False) and (Nxx_wf_il_cfm&lt;&gt;Nxx_wf_il_pres) and (Nxx_owe_cfm&lt;&gt;Nxx_owe_abst)]</t>
  </si>
  <si>
    <t>Vxx_owe_eng_rev_act_sum_0</t>
  </si>
  <si>
    <t>Vxx_owe_eng_rev_act_sum_1</t>
  </si>
  <si>
    <t>Vxx_owe_eng_rev_act_sum_2</t>
  </si>
  <si>
    <t>Vxx_owe_eng_rev_act_sum_3</t>
  </si>
  <si>
    <t>Vxx_owe_km_0</t>
  </si>
  <si>
    <t>Vxx_owe_km_1</t>
  </si>
  <si>
    <t>Vxx_owe_km_2</t>
  </si>
  <si>
    <t>Vxx_owe_km_3</t>
  </si>
  <si>
    <t>[(Nbx_ign_cmd_eng_cfm=True) and (Nxx_wf_il_cfm&lt;&gt;Nxx_wf_il_pres) and (Nxx_owe_cfm&lt;&gt;Nxx_owe_abst)] OR [(Nbx_owe_osr_cfm=False) and (Nbx_ign_cmd_eng_cfm=False) and (Nxx_wf_il_cfm&lt;&gt;Nxx_wf_il_pres) and (Nxx_owe_cfm&lt;&gt;Nxx_owe_abst)] OR [(Nbx_owe_osr_cfm=True) and (Nbx_ign_cmd_eng_cfm=False) and (Nxx_wf_il_cfm&lt;&gt;Nxx_wf_il_pres) and (Nxx_owe_cfm&lt;&gt;Nxx_owe_abst)]</t>
  </si>
  <si>
    <t>[(Nxx_owe_cfm&lt;&gt;Nxx_owe_abst)] OR [(Nxx_owe_cfm=Nxx_owe_abst)]</t>
  </si>
  <si>
    <t>Vxx_owe_pot_km_0</t>
  </si>
  <si>
    <t>Vxx_owe_pot_km_1</t>
  </si>
  <si>
    <t>[(Nxx_wf_il_cfm=Nxx_wf_il_pres) and (Nxx_owe_cfm&lt;&gt;Nxx_owe_abst)] OR [(Nxx_wf_il_cfm&lt;&gt;Nxx_wf_il_pres) and (Nxx_owe_cfm&lt;&gt;Nxx_owe_abst)]</t>
  </si>
  <si>
    <t>Vxx_owe_pot_km_2</t>
  </si>
  <si>
    <t>Vxx_owe_pot_km_3</t>
  </si>
  <si>
    <t>[(Nxx_wf_il_cfm&lt;&gt;Nxx_wf_il_pres) and (Nxx_owe_cfm&lt;&gt;Nxx_owe_abst)]</t>
  </si>
  <si>
    <t>[(Nbx_pft_pres_cfm=True) and (Nbx_ign_cmd_eng_cfm=False) and (Nxx_wf_il_cfm&lt;&gt;Nxx_wf_il_pres) and (Nxx_owe_cfm&lt;&gt;Nxx_owe_abst)] OR [(Nbx_pft_pres_cfm=False) and (Nbx_ign_cmd_eng_cfm=False) and (Nxx_wf_il_cfm&lt;&gt;Nxx_wf_il_pres) and (Nxx_owe_cfm&lt;&gt;Nxx_owe_abst)] OR [(Nbx_ign_cmd_eng_cfm=True) and (Nxx_wf_il_cfm&lt;&gt;Nxx_wf_il_pres) and (Nxx_owe_cfm&lt;&gt;Nxx_owe_abst)]</t>
  </si>
  <si>
    <t>[(Nxx_db_cfm&lt;&gt;Nxx_db_abst or Nxx_db_asd_pft_rgn_cfm&lt;&gt;Nxx_db_asd_pft_rgn_abst) and (Nbx_pft_pres_cfm=True) and (Nbx_ign_cmd_eng_cfm=False)]</t>
  </si>
  <si>
    <t>[(Nxx_pft_dgn_obd_cfm=Nxx_pft_dgn_obd_abst) and (Nbx_pft_pres_cfm=True) and (Nbx_ign_cmd_eng_cfm=False)] OR [(Nxx_pft_dgn_obd_cfm&lt;&gt;Nxx_pft_dgn_obd_abst) and (Nbx_pft_pres_cfm=True) and (Nbx_ign_cmd_eng_cfm=False)] OR [(Nbx_pft_pres_cfm=False) and (Nbx_ign_cmd_eng_cfm=False)]</t>
  </si>
  <si>
    <t>[(Nbx_pft_pres_cfm=False) and (Nbx_ign_cmd_eng_cfm=False) and (Nxx_owe_cfm=Nxx_owe_pres or Nxx_owe_cfm=Nxx_owe_abst_pres_cho)] OR [(Nbx_ign_cmd_eng_cfm=True) and (Nxx_owe_cfm=Nxx_owe_pres or Nxx_owe_cfm=Nxx_owe_abst_pres_cho)] OR [(Nbx_pft_pres_cfm=True) and (Nbx_ign_cmd_eng_cfm=False) and (Nxx_owe_cfm=Nxx_owe_pres or Nxx_owe_cfm=Nxx_owe_abst_pres_cho)]</t>
  </si>
  <si>
    <t>[(Nbx_pft_pres_cfm=False) and (Nbx_ign_cmd_eng_cfm=False)] OR [(Nbx_pft_pres_cfm=True) and (Nbx_ign_cmd_eng_cfm=False)] OR [(Nxx_pft_pres_cfm&lt;&gt;Nxx_pft_abst) and (Nbx_ign_cmd_eng_cfm=True)] OR [(Nxx_pft_pres_cfm=Nxx_pft_abst) and (Nbx_ign_cmd_eng_cfm=True)]</t>
  </si>
  <si>
    <t>[(Nbx_ign_cmd_eng_cfm=True) and (Nxx_owe_cfm=Nxx_owe_pres or Nxx_owe_cfm=Nxx_owe_abst_pres_cho)] OR [(Nbx_pft_pres_cfm=False) and (Nbx_ign_cmd_eng_cfm=False) and (Nxx_owe_cfm=Nxx_owe_pres or Nxx_owe_cfm=Nxx_owe_abst_pres_cho)] OR [(Nbx_pft_pres_cfm=True) and (Nbx_ign_cmd_eng_cfm=False) and (Nxx_owe_cfm=Nxx_owe_pres or Nxx_owe_cfm=Nxx_owe_abst_pres_cho)]</t>
  </si>
  <si>
    <t>[(Nbx_db_agk_cfm=False) and (Nbx_pft_dp_sens_pres_cfm=True) and (Nbx_pft_pres_cfm=True) and (Nbx_ign_cmd_eng_cfm=False)]</t>
  </si>
  <si>
    <t>IN_ATI_TDF</t>
  </si>
  <si>
    <t>[(Nbx_pft_pres_cfm=True) and (Nbx_ign_cmd_eng_cfm=False)] OR [(Nbx_ign_cmd_eng_cfm=True and Nxx_pft_pres_cfm&lt;&gt;Nxx_pft_abst)]</t>
  </si>
  <si>
    <t>[(Nxx_efi_inj_pres_cfm=Nxx_efi_inj_abst) and (Nbx_ign_cmd_eng_cfm=False)] OR [(Nxx_efi_inj_pres_cfm&lt;&gt;Nxx_efi_inj_abst) and (Nbx_ign_cmd_eng_cfm=False)]</t>
  </si>
  <si>
    <t>[(Nxx_efi_inj_pres_cfm&lt;&gt;Nxx_efi_inj_abst) and (Nbx_ign_cmd_eng_cfm=False)] OR [(Nxx_efi_inj_pres_cfm=Nxx_efi_inj_abst) and (Nbx_ign_cmd_eng_cfm=False)]</t>
  </si>
  <si>
    <t>[(Nxx_rich_mod_cfm=Nxx_rich_mod_sqw) and (Nxx_so2up_cfm&lt;&gt;Nxx_so2up_ego) and (Nxx_ecu_typ_cfm=Nxx_ecm or Nxx_ecu_typ_cfm=Nxx_ptcu) and (Nbx_ign_cmd_eng_cfm=True)] OR [(Nxx_rich_mod_cfm&lt;&gt;Nxx_rich_mod_sqw) and (Nxx_so2up_cfm&lt;&gt;Nxx_so2up_ego) and (Nxx_ecu_typ_cfm=Nxx_ecm or Nxx_ecu_typ_cfm=Nxx_ptcu) and (Nbx_ign_cmd_eng_cfm=True)]</t>
  </si>
  <si>
    <t>[(Nxx_rich_mod_cfm&lt;&gt;Nxx_rich_mod_sqw) and (Nxx_so2up_cfm&lt;&gt;Nxx_so2up_ego) and (Nxx_ecu_typ_cfm=Nxx_ecm or Nxx_ecu_typ_cfm=Nxx_ptcu) and (Nbx_ign_cmd_eng_cfm=True)] OR [(Nxx_rich_mod_cfm=Nxx_rich_mod_sqw) and (Nxx_so2up_cfm&lt;&gt;Nxx_so2up_ego) and (Nxx_ecu_typ_cfm=Nxx_ecm or Nxx_ecu_typ_cfm=Nxx_ptcu) and (Nbx_ign_cmd_eng_cfm=True)]</t>
  </si>
  <si>
    <t>[(Nbx_owe_osr_cfm=True) and (Nbx_ign_cmd_eng_cfm=False) and (Nxx_owe_cfm=Nxx_owe_pres or Nxx_owe_cfm=Nxx_owe_abst_pres_cho)] OR [(Nbx_owe_osr_cfm=False) and (Nbx_ign_cmd_eng_cfm=False) and (Nxx_owe_cfm=Nxx_owe_pres or Nxx_owe_cfm=Nxx_owe_abst_pres_cho)] OR [(Nbx_ign_cmd_eng_cfm=True) and (Nxx_owe_cfm=Nxx_owe_pres or Nxx_owe_cfm=Nxx_owe_abst_pres_cho)]</t>
  </si>
  <si>
    <t>[(Nbx_db_agk_cfm=False) and (Nbx_pft_pres_cfm=True) and (Nbx_ign_cmd_eng_cfm=False)] OR [(Nbx_db_agk_cfm=True) and (Nbx_pft_pres_cfm=True) and (Nbx_ign_cmd_eng_cfm=False)]</t>
  </si>
  <si>
    <t>[(Nbx_owe_osr_cfm=False) and (Nbx_ign_cmd_eng_cfm=False) and (Nxx_owe_cfm=Nxx_owe_pres or Nxx_owe_cfm=Nxx_owe_abst_pres_cho)] OR [(Nbx_ign_cmd_eng_cfm=True) and (Nxx_owe_cfm=Nxx_owe_pres or Nxx_owe_cfm=Nxx_owe_abst_pres_cho)] OR [(Nbx_owe_osr_cfm=True) and (Nbx_ign_cmd_eng_cfm=False) and (Nxx_owe_cfm=Nxx_owe_pres or Nxx_owe_cfm=Nxx_owe_abst_pres_cho)]</t>
  </si>
  <si>
    <t>Nbx_ign_cmd_eng_cfm=true and (Nxx_pft_pres_cfm&lt;&gt;Nxx_pft_abst)</t>
  </si>
  <si>
    <t>[(Nbx_pft_pres_cfm=False) and (Nbx_ign_cmd_eng_cfm=False) and (Nxx_wf_il_cfm&lt;&gt;Nxx_wf_il_pres) and (Nxx_owe_cfm&lt;&gt;Nxx_owe_abst)] OR [(Nbx_pft_pres_cfm=True) and (Nbx_ign_cmd_eng_cfm=False) and (Nxx_wf_il_cfm&lt;&gt;Nxx_wf_il_pres) and (Nxx_owe_cfm&lt;&gt;Nxx_owe_abst)] OR [(Nbx_ign_cmd_eng_cfm=True) and (Nxx_wf_il_cfm&lt;&gt;Nxx_wf_il_pres) and (Nxx_owe_cfm&lt;&gt;Nxx_owe_abst)]</t>
  </si>
  <si>
    <t>Vxx_pft_nok_cge_max</t>
  </si>
  <si>
    <t>Vxx_pft_nok_cge_min</t>
  </si>
  <si>
    <t>Vxx_pft_nok_cge_val</t>
  </si>
  <si>
    <t>Vxx_pft_nok_cge_vh_dist_frz</t>
  </si>
  <si>
    <t>[(Nxx_wf_il_cfm&lt;&gt;Nxx_wf_il_pres) and (Nxx_owe_cfm&lt;&gt;Nxx_owe_abst)] OR [(Nxx_wf_il_cfm=Nxx_wf_il_pres) and (Nxx_owe_cfm&lt;&gt;Nxx_owe_abst)]</t>
  </si>
  <si>
    <t>[(Nxx_owe_cfm=Nxx_owe_abst)] OR [(Nxx_owe_cfm&lt;&gt;Nxx_owe_abst)]</t>
  </si>
  <si>
    <t>[(Nxx_db_pft_sms_mdl_cfm=Nxx_db_pft_sms_mdl_abst) and (Nbx_pft_pres_cfm=True) and (Nbx_ign_cmd_eng_cfm=False)] OR [(Nxx_db_pft_sms_mdl_cfm&lt;&gt;Nxx_db_pft_sms_mdl_abst) and (Nbx_pft_pres_cfm=True) and (Nbx_ign_cmd_eng_cfm=False)]</t>
  </si>
  <si>
    <t>[(Nbx_owe_osr_cfm=False) and (Nbx_ign_cmd_eng_cfm=False) and (Nxx_wf_il_cfm&lt;&gt;Nxx_wf_il_pres) and (Nxx_owe_cfm&lt;&gt;Nxx_owe_abst)] OR [(Nbx_owe_osr_cfm=True) and (Nbx_ign_cmd_eng_cfm=False) and (Nxx_wf_il_cfm&lt;&gt;Nxx_wf_il_pres) and (Nxx_owe_cfm&lt;&gt;Nxx_owe_abst)] OR [(Nbx_ign_cmd_eng_cfm=True) and (Nxx_wf_il_cfm&lt;&gt;Nxx_wf_il_pres) and (Nxx_owe_cfm&lt;&gt;Nxx_owe_abst)]</t>
  </si>
  <si>
    <t>[(Nbx_pft_pres_cfm=True and Nbx_pft_utp_sens_pres_cfm=True) and (Nbx_ign_cmd_eng_cfm=False)] OR [(Nbx_pft_pres_cfm=False or Nbx_pft_utp_sens_pres_cfm=False) and (Nbx_ign_cmd_eng_cfm=False)]</t>
  </si>
  <si>
    <t>[(Nbx_db_agk_cfm=False) and (Nxx_pbc_sens_cfm&lt;&gt;Nxx_pbc_sens_abst) and (Nbx_ign_cmd_eng_cfm=False) and (Nxx_ecu_typ_cfm=Nxx_ecm or Nxx_ecu_typ_cfm=Nxx_ptcu)]</t>
  </si>
  <si>
    <t>[(Nxx_egt_dgn_obd_typ_cfm&lt;&gt;Nxx_egt_dgn_obd_exo and Nxx_egt_dgn_obd_typ_cfm&lt;&gt;Nxx_egt_dgn_obd_exo_uo2 and Nxx_egt_dgn_obd_typ_cfm&lt;&gt;Nxx_egt_dgn_obd_cho) and (Nbx_ign_cmd_eng_cfm=False)] OR [(Nxx_egt_dgn_obd_typ_cfm=Nxx_egt_dgn_obd_exo or Nxx_egt_dgn_obd_typ_cfm=Nxx_egt_dgn_obd_exo_uo2 or Nxx_egt_dgn_obd_typ_cfm=Nxx_egt_dgn_obd_cho) and (Nbx_ign_cmd_eng_cfm=False)]</t>
  </si>
  <si>
    <t>Vxx_pid_01h_a</t>
  </si>
  <si>
    <t>Vxx_pid_01h_b</t>
  </si>
  <si>
    <t>Vxx_pid_01h_c</t>
  </si>
  <si>
    <t>Vxx_pid_01h_d</t>
  </si>
  <si>
    <t>Vxx_pid_03h_a</t>
  </si>
  <si>
    <t>Vxx_pid_03h_b</t>
  </si>
  <si>
    <t>[(Nbx_pft_pres_cfm=False) and (Nbx_ign_cmd_eng_cfm=False)] OR [(Nxx_pft_dgn_obd_cfm=Nxx_pft_dgn_obd_abst) and (Nbx_pft_pres_cfm=True) and (Nbx_ign_cmd_eng_cfm=False)] OR [(Nxx_pft_dgn_obd_cfm&lt;&gt;Nxx_pft_dgn_obd_abst) and (Nbx_pft_pres_cfm=True) and (Nbx_ign_cmd_eng_cfm=False)]</t>
  </si>
  <si>
    <t>[(Nbx_pft_pres_cfm=True) and (Nbx_ign_cmd_eng_cfm=False)] OR [(Nbx_pft_pres_cfm=False) and (Nbx_ign_cmd_eng_cfm=False)] OR [(Nxx_pft_pres_cfm=Nxx_pft_abst) and (Nxx_ecu_typ_cfm=Nxx_ecm or Nxx_ecu_typ_cfm=Nxx_ptcu) and (Nbx_ign_cmd_eng_cfm=True)] OR [(Nxx_pft_pres_cfm&lt;&gt;Nxx_pft_abst) and (Nxx_ecu_typ_cfm=Nxx_ecm or Nxx_ecu_typ_cfm=Nxx_ptcu) and (Nbx_ign_cmd_eng_cfm=True)]</t>
  </si>
  <si>
    <t>[(Nbx_db_agk_cfm=True) and (Nbx_pft_pres_cfm=True) and (Nbx_ign_cmd_eng_cfm=False)] OR [(Nbx_db_agk_cfm=False) and (Nbx_pft_pres_cfm=True) and (Nbx_ign_cmd_eng_cfm=False)]</t>
  </si>
  <si>
    <t>Vxx_pid_14h_a</t>
  </si>
  <si>
    <t>Vxx_pid_14h_b</t>
  </si>
  <si>
    <t>Vxx_pid_15h_a</t>
  </si>
  <si>
    <t>[(Nxx_ecu_typ_cfm=Nxx_hevc) and (Nxx_ecu_typ_cfm&lt;&gt;Nxx_atcu)] OR [(Nxx_acs_acel_is_req_cfm=Nxx_mux_acs_acel_is_req) and (Nxx_acs_acel_is_req_cfm&lt;&gt;Nxx_acs_acel_is_req_abst) and (Nxx_ecu_typ_cfm=Nxx_ecm or Nxx_ecu_typ_cfm=Nxx_ptcu) and (Nxx_ecu_typ_cfm&lt;&gt;Nxx_atcu)] OR [(Nxx_acs_acel_is_req_cfm=Nxx_wf_acs_acel_is_req or Nxx_acs_acel_is_req_cfm=Nxx_mux_wf_acs_acel_is_req_cho) and (Nxx_acs_acel_is_req_cfm&lt;&gt;Nxx_mux_acs_acel_is_req) and (Nxx_acs_acel_is_req_cfm&lt;&gt;Nxx_acs_acel_is_req_abst) and (Nxx_ecu_typ_cfm=Nxx_ecm or Nxx_ecu_typ_cfm=Nxx_ptcu) and (Nxx_ecu_typ_cfm&lt;&gt;Nxx_atcu)] OR [(Nxx_acs_acel_is_req_cfm=Nxx_acs_acel_is_req_abst) and (Nxx_ecu_typ_cfm=Nxx_ecm or Nxx_ecu_typ_cfm=Nxx_ptcu) and (Nxx_ecu_typ_cfm&lt;&gt;Nxx_atcu)]</t>
  </si>
  <si>
    <t>Vxx_pid_24h_ab</t>
  </si>
  <si>
    <t>Vxx_pid_24h_cd</t>
  </si>
  <si>
    <t>Vxx_pid_25h_ab</t>
  </si>
  <si>
    <t>[(Nxx_nt_lbdw_cfm&lt;&gt;Nxx_nt_lbdw_prop and Nxx_nt_lbdw_cfm&lt;&gt;Nxx_nt_lbdw_bin_prop_cho) and (Nbx_ign_cmd_eng_cfm=False)] OR [(Nxx_nt_lbdw_cfm=Nxx_nt_lbdw_prop or Nxx_nt_lbdw_cfm=Nxx_nt_lbdw_bin_prop_cho) and (Nbx_ign_cmd_eng_cfm=False)]</t>
  </si>
  <si>
    <t>Vxx_pid_25h_cd</t>
  </si>
  <si>
    <t>[(Nbx_pft_pres_cfm=False or Nbx_pft_utp_sens_pres_cfm=False) and (Nbx_ign_cmd_eng_cfm=False)] OR [(Nbx_pft_pres_cfm=True and Nbx_pft_utp_sens_pres_cfm=True) and (Nbx_ign_cmd_eng_cfm=False)] OR [(Nxx_pft_pres_cfm&lt;&gt;Nxx_pft_abst) and (Nbx_ign_cmd_eng_cfm=True)]</t>
  </si>
  <si>
    <t>[(Nxx_egt_dgn_obd_typ_cfm=Nxx_egt_dgn_obd_exo or Nxx_egt_dgn_obd_typ_cfm=Nxx_egt_dgn_obd_exo_uo2 or Nxx_egt_dgn_obd_typ_cfm=Nxx_egt_dgn_obd_cho) and (Nbx_ign_cmd_eng_cfm=False)] OR [(Nxx_egt_dgn_obd_typ_cfm&lt;&gt;Nxx_egt_dgn_obd_exo and Nxx_egt_dgn_obd_typ_cfm&lt;&gt;Nxx_egt_dgn_obd_exo_uo2 and Nxx_egt_dgn_obd_typ_cfm&lt;&gt;Nxx_egt_dgn_obd_cho) and (Nbx_ign_cmd_eng_cfm=False)]</t>
  </si>
  <si>
    <t>Vxx_pid_34h_ab</t>
  </si>
  <si>
    <t>Vxx_pid_34h_cd</t>
  </si>
  <si>
    <t>[(Nbx_tbo1_sens_pres_cfm=False) and (Nbx_tbo1_info_pres_cfm=True) and (Nbx_pft_pres_cfm=True) and (Nbx_ign_cmd_eng_cfm=False)] OR [(Nbx_db_agk_cfm=False) and (Nbx_tbo1_sens_pres_cfm=True) and (Nbx_tbo1_info_pres_cfm=True) and (Nbx_pft_pres_cfm=True) and (Nbx_ign_cmd_eng_cfm=False)]</t>
  </si>
  <si>
    <t>Vxx_pid_41h_a</t>
  </si>
  <si>
    <t>Vxx_pid_41h_b</t>
  </si>
  <si>
    <t>Vxx_pid_41h_c</t>
  </si>
  <si>
    <t>Vxx_pid_41h_d</t>
  </si>
  <si>
    <t>[(Nxx_eva_cfm=Nxx_eva_abst) and (Nbx_ign_cmd_eng_cfm=True)] OR [(Nxx_eva_cfm&lt;&gt;Nxx_eva_abst) and (Nbx_ign_cmd_eng_cfm=True)]</t>
  </si>
  <si>
    <t>[(Nxx_nt_lbdw_cfm&lt;&gt;Nxx_nt_lbdw_bin and Nxx_nt_lbdw_cfm&lt;&gt;Nxx_nt_lbdw_bin_prop_cho) and (Nbx_ign_cmd_eng_cfm=False)] OR [(Nxx_nt_lbdw_cfm=Nxx_nt_lbdw_bin or Nxx_nt_lbdw_cfm=Nxx_nt_lbdw_bin_prop_cho) and (Nbx_ign_cmd_eng_cfm=False)]</t>
  </si>
  <si>
    <t>[(Nxx_acs_acel_is_req_cfm=Nxx_wf_acs_acel_is_req or Nxx_acs_acel_is_req_cfm=Nxx_mux_wf_acs_acel_is_req_cho) and (Nxx_acs_acel_is_req_cfm&lt;&gt;Nxx_mux_acs_acel_is_req) and (Nxx_acs_acel_is_req_cfm&lt;&gt;Nxx_acs_acel_is_req_abst) and (Nxx_ecu_typ_cfm=Nxx_ecm or Nxx_ecu_typ_cfm=Nxx_ptcu) and (Nxx_ecu_typ_cfm&lt;&gt;Nxx_atcu)] OR [(Nxx_ecu_typ_cfm=Nxx_hevc) and (Nxx_ecu_typ_cfm&lt;&gt;Nxx_atcu)] OR [(Nxx_acs_acel_is_req_cfm=Nxx_acs_acel_is_req_abst) and (Nxx_ecu_typ_cfm=Nxx_ecm or Nxx_ecu_typ_cfm=Nxx_ptcu) and (Nxx_ecu_typ_cfm&lt;&gt;Nxx_atcu)] OR [(Nxx_acs_acel_is_req_cfm=Nxx_mux_acs_acel_is_req) and (Nxx_acs_acel_is_req_cfm&lt;&gt;Nxx_acs_acel_is_req_abst) and (Nxx_ecu_typ_cfm=Nxx_ecm or Nxx_ecu_typ_cfm=Nxx_ptcu) and (Nxx_ecu_typ_cfm&lt;&gt;Nxx_atcu)]</t>
  </si>
  <si>
    <t>Vxx_pid_64h_a</t>
  </si>
  <si>
    <t>Vxx_pid_64h_b</t>
  </si>
  <si>
    <t>Vxx_pid_64h_c</t>
  </si>
  <si>
    <t>[(Nbx_ign_cmd_eng_cfm=False)] OR [(Nxx_nt_lbdw_cfm&lt;&gt;Nxx_nt_lbdw_prop and Nxx_nt_lbdw_cfm&lt;&gt;Nxx_nt_lbdw_bin_prop_cho) and (Nbx_ign_cmd_eng_cfm=False)]</t>
  </si>
  <si>
    <t>Vxx_pid_64h_d</t>
  </si>
  <si>
    <t>Vxx_pid_64h_e</t>
  </si>
  <si>
    <t>Vxx_pid_65h_a</t>
  </si>
  <si>
    <t>Vxx_pid_65h_b</t>
  </si>
  <si>
    <t>Vxx_pid_67h_a</t>
  </si>
  <si>
    <t>Vxx_pid_67h_b</t>
  </si>
  <si>
    <t>Vxx_pid_67h_c</t>
  </si>
  <si>
    <t>[(Nxx_lt_cool_loop_cfm&lt;&gt;Nxx_lt_cool_loop_abst) and (Nxx_ecu_typ_cfm=Nxx_ecm or Nxx_ecu_typ_cfm=Nxx_ptcu)]</t>
  </si>
  <si>
    <t>Vxx_pid_68h_a</t>
  </si>
  <si>
    <t>Vxx_pid_68h_b</t>
  </si>
  <si>
    <t>Vxx_pid_68h_c</t>
  </si>
  <si>
    <t>Vxx_pid_68h_d</t>
  </si>
  <si>
    <t>Vxx_pid_68h_e</t>
  </si>
  <si>
    <t>Vxx_pid_68h_f</t>
  </si>
  <si>
    <t>Vxx_pid_68h_g</t>
  </si>
  <si>
    <t>[(Nbx_tbo1_sens_pres_cfm=False) and (Nbx_tbo1_info_pres_cfm=True) and (Nbx_pft_pres_cfm=True) and (Nbx_ign_cmd_eng_cfm=False)] OR [(Nbx_db_agk_cfm=False) and (Nbx_tbo1_sens_pres_cfm=True) and (Nbx_tbo1_info_pres_cfm=True) and (Nbx_pft_pres_cfm=True) and (Nbx_ign_cmd_eng_cfm=False)] OR [(Nbx_ign_cmd_eng_cfm=True and Nbx_lbdw_pres_cfm=True)]</t>
  </si>
  <si>
    <t>Vxx_pid_69h_a</t>
  </si>
  <si>
    <t>[(Nbx_db_agk_cfm=False) and (Nbx_pft_pres_cfm=True and Nbx_pft_utp_sens_pres_cfm=True) and (Nbx_ign_cmd_eng_cfm=False)] OR [(Nxx_pft_pres_cfm&lt;&gt;Nxx_pft_abst) and (Nbx_ign_cmd_eng_cfm=True)]</t>
  </si>
  <si>
    <t>Vxx_pid_69h_b</t>
  </si>
  <si>
    <t>Vxx_pid_69h_c</t>
  </si>
  <si>
    <t>Vxx_pid_69h_e</t>
  </si>
  <si>
    <t>Vxx_pid_6ah_a</t>
  </si>
  <si>
    <t>Vxx_pid_6ah_b</t>
  </si>
  <si>
    <t>Vxx_pid_6ah_c</t>
  </si>
  <si>
    <t>Vxx_pid_6bh_a</t>
  </si>
  <si>
    <t>Vxx_pid_6bh_b</t>
  </si>
  <si>
    <t>Vxx_pid_6bh_c</t>
  </si>
  <si>
    <t>Vxx_pid_6ch_a</t>
  </si>
  <si>
    <t>Vxx_pid_6ch_b</t>
  </si>
  <si>
    <t>Vxx_pid_6ch_c</t>
  </si>
  <si>
    <t>Vxx_pid_6ch_d</t>
  </si>
  <si>
    <t>Vxx_pid_6ch_e</t>
  </si>
  <si>
    <t>Vxx_pid_6dh_a</t>
  </si>
  <si>
    <t>Vxx_pid_6dh_bc</t>
  </si>
  <si>
    <t>Vxx_pid_6dh_de</t>
  </si>
  <si>
    <t>Vxx_pid_6dh_f</t>
  </si>
  <si>
    <t>[(Nxx_alco_typ_cfm=Nxx_alco_typ_abst) and (Nbx_ign_cmd_eng_cfm=True)] OR [(Nxx_lpg_cfm=Nxx_lpg_pres) and (Nxx_alco_typ_cfm&lt;&gt;Nxx_alco_typ_abst) and (Nbx_ign_cmd_eng_cfm=True)] OR [(Nxx_lpg_cfm&lt;&gt;Nxx_lpg_pres) and (Nxx_alco_typ_cfm&lt;&gt;Nxx_alco_typ_abst) and (Nbx_ign_cmd_eng_cfm=True)]</t>
  </si>
  <si>
    <t>Vxx_pid_6dh_gh</t>
  </si>
  <si>
    <t>Vxx_pid_6dh_ij</t>
  </si>
  <si>
    <t>Vxx_pid_6dh_k</t>
  </si>
  <si>
    <t>Vxx_pid_6eh_a</t>
  </si>
  <si>
    <t>Vxx_pid_6eh_bc</t>
  </si>
  <si>
    <t>Vxx_pid_6eh_de</t>
  </si>
  <si>
    <t>Vxx_pid_6eh_fg</t>
  </si>
  <si>
    <t>Vxx_pid_6eh_hi</t>
  </si>
  <si>
    <t>Vxx_pid_6fh_a</t>
  </si>
  <si>
    <t>Vxx_pid_6fh_b</t>
  </si>
  <si>
    <t>Vxx_pid_6fh_c</t>
  </si>
  <si>
    <t>Vxx_pid_70h_a</t>
  </si>
  <si>
    <t>Vxx_pid_70h_bc</t>
  </si>
  <si>
    <t>Vxx_pid_70h_de</t>
  </si>
  <si>
    <t>Vxx_pid_70h_fg</t>
  </si>
  <si>
    <t>Vxx_pid_70h_hi</t>
  </si>
  <si>
    <t>Vxx_pid_70h_j</t>
  </si>
  <si>
    <t>Vxx_pid_71h_a</t>
  </si>
  <si>
    <t>Vxx_pid_71h_b</t>
  </si>
  <si>
    <t>Vxx_pid_71h_c</t>
  </si>
  <si>
    <t>Vxx_pid_71h_d</t>
  </si>
  <si>
    <t>Vxx_pid_71h_e</t>
  </si>
  <si>
    <t>Vxx_pid_71h_f</t>
  </si>
  <si>
    <t>Vxx_pid_72h_a</t>
  </si>
  <si>
    <t>Vxx_pid_72h_b</t>
  </si>
  <si>
    <t>Vxx_pid_72h_c</t>
  </si>
  <si>
    <t>[(Nxx_hpt_byp_pos_sens_cfm=Nxx_hpt_byp_pos_sens_pres or Nxx_lpt_act_elec_cfm&lt;&gt;Nxx_lpt_act_elec_abst) and (Nbx_ign_cmd_eng_cfm=False)] OR [(Nxx_wg_cmd_cfm=Nxx_wg_cmd_pres or Nxx_wg_cmd_cfm=Nxx_wg_cmd_abst_pres_cho) and (Nxx_tcr_typ_cfm=Nxx_wg_pres or Nxx_tcr_typ_cfm=Nxx_wg_abst_pres_cho) and (Nbx_ign_cmd_eng_cfm=True)]</t>
  </si>
  <si>
    <t>Vxx_pid_72h_d</t>
  </si>
  <si>
    <t>Vxx_pid_72h_e</t>
  </si>
  <si>
    <t>Vxx_pid_73h_a</t>
  </si>
  <si>
    <t>Vxx_pid_73h_bc</t>
  </si>
  <si>
    <t>Vxx_pid_74h_a</t>
  </si>
  <si>
    <t>Vxx_pid_74h_bc</t>
  </si>
  <si>
    <t>Vxx_pid_74h_de</t>
  </si>
  <si>
    <t>Vxx_pid_75h_a</t>
  </si>
  <si>
    <t>Vxx_pid_75h_b</t>
  </si>
  <si>
    <t>Vxx_pid_75h_de</t>
  </si>
  <si>
    <t>Vxx_pid_75h_fg</t>
  </si>
  <si>
    <t>Vxx_pid_76h_a</t>
  </si>
  <si>
    <t>Vxx_pid_76h_b</t>
  </si>
  <si>
    <t>Vxx_pid_76h_c</t>
  </si>
  <si>
    <t>Vxx_pid_76h_de</t>
  </si>
  <si>
    <t>Vxx_pid_76h_fg</t>
  </si>
  <si>
    <t>Vxx_pid_77h_a</t>
  </si>
  <si>
    <t>Vxx_pid_77h_c</t>
  </si>
  <si>
    <t>Vxx_pid_78h_a</t>
  </si>
  <si>
    <t>Vxx_pid_78h_bc</t>
  </si>
  <si>
    <t>Vxx_pid_78h_de</t>
  </si>
  <si>
    <t>[(Nbx_tbo1_info_pres_cfm=True) and (Nbx_tbo1_sens_pres_cfm=False) and (Nbx_tbo1_info_pres_cfm=True) and (Nbx_pft_pres_cfm=True) and (Nbx_ign_cmd_eng_cfm=False)] OR [(Nbx_db_agk_cfm=False) and (Nbx_tbo1_sens_pres_cfm=True) and (Nbx_tbo1_info_pres_cfm=True) and (Nbx_pft_pres_cfm=True) and (Nbx_ign_cmd_eng_cfm=False)]</t>
  </si>
  <si>
    <t>Vxx_pid_78h_fg</t>
  </si>
  <si>
    <t>[(Nxx_tdo1_sens_pres_cfm=Nxx_tdo1_sens_abst) and (Nbx_ign_cmd_eng_cfm=False)] OR [(Nxx_tdo1_sens_pres_cfm=Nxx_tdo1_sens_abst_pres_cho) and (Nbx_ign_cmd_eng_cfm=False)] OR [(Nxx_tdo1_sens_pres_cfm=Nxx_tdo1_sens_pres) and (Nbx_ign_cmd_eng_cfm=False)]</t>
  </si>
  <si>
    <t>Vxx_pid_78h_hi</t>
  </si>
  <si>
    <t>[(Nbx_pft_pres_cfm=True and Nbx_pft_utp_sens_pres_cfm=True) and (Nbx_ign_cmd_eng_cfm=False)]</t>
  </si>
  <si>
    <t>Vxx_pid_7ah_a</t>
  </si>
  <si>
    <t>Vxx_pid_7ah_bc</t>
  </si>
  <si>
    <t>Vxx_pid_7ch_a</t>
  </si>
  <si>
    <t>Vxx_pid_7ch_bc</t>
  </si>
  <si>
    <t>Vxx_pid_83h_a</t>
  </si>
  <si>
    <t>Vxx_pid_83h_bc</t>
  </si>
  <si>
    <t>Vxx_pid_83h_de</t>
  </si>
  <si>
    <t>Vxx_pid_83h_fg</t>
  </si>
  <si>
    <t>Vxx_pid_83h_hi</t>
  </si>
  <si>
    <t>Vxx_pid_85h_a</t>
  </si>
  <si>
    <t>Vxx_pid_85h_bc</t>
  </si>
  <si>
    <t>Vxx_pid_85h_de</t>
  </si>
  <si>
    <t>Vxx_pid_85h_f</t>
  </si>
  <si>
    <t>Vxx_pid_85h_ghij</t>
  </si>
  <si>
    <t>Vxx_pid_87h_a</t>
  </si>
  <si>
    <t>Vxx_pid_87h_bc</t>
  </si>
  <si>
    <t>Vxx_pid_87h_de</t>
  </si>
  <si>
    <t>Vxx_pid_88h_a</t>
  </si>
  <si>
    <t>Vxx_pid_88h_b</t>
  </si>
  <si>
    <t>Vxx_pid_88h_c</t>
  </si>
  <si>
    <t>Vxx_pid_88h_de</t>
  </si>
  <si>
    <t>Vxx_pid_88h_fg</t>
  </si>
  <si>
    <t>Vxx_pid_88h_hi</t>
  </si>
  <si>
    <t>Vxx_pid_88h_jk</t>
  </si>
  <si>
    <t>Vxx_pid_88h_lm</t>
  </si>
  <si>
    <t>[(Nxx_hpt_byp_pos_sens_cfm=Nxx_hpt_byp_pos_sens_pres or Nxx_lpt_act_elec_cfm&lt;&gt;Nxx_lpt_act_elec_abst) and (Nbx_ign_cmd_eng_cfm=False)] OR [(Nxx_wg_cmd_cfm=Nxx_wg_cmd_pres or Nxx_wg_cmd_cfm=Nxx_wg_cmd_abst_pres_cho) and (Nxx_tcr_typ_cfm=Nxx_wg_pres or Nxx_tcr_typ_cfm=Nxx_wg_abst_pres_cho) and (Nxx_ecu_typ_cfm=Nxx_ecm or Nxx_ecu_typ_cfm=Nxx_ptcu) and (Nbx_ign_cmd_eng_cfm=True)]</t>
  </si>
  <si>
    <t>Vxx_pid_8bh_a</t>
  </si>
  <si>
    <t>Vxx_pid_8bh_b</t>
  </si>
  <si>
    <t>Vxx_pid_8bh_c</t>
  </si>
  <si>
    <t>Vxx_pid_8bh_de</t>
  </si>
  <si>
    <t>Vxx_pid_8bh_fg</t>
  </si>
  <si>
    <t>Vxx_pid_8ch_a</t>
  </si>
  <si>
    <t>Vxx_pid_8ch_bc</t>
  </si>
  <si>
    <t>Vxx_pid_8ch_jk</t>
  </si>
  <si>
    <t>Vxx_pid_8fh_a</t>
  </si>
  <si>
    <t>Vxx_pid_8fh_b</t>
  </si>
  <si>
    <t>Vxx_pid_8fh_cd</t>
  </si>
  <si>
    <t>Vxx_pid_8fh_e</t>
  </si>
  <si>
    <t>Vxx_pid_8fh_fg</t>
  </si>
  <si>
    <t>Vxx_pid_90h_a</t>
  </si>
  <si>
    <t>Vxx_pid_90h_bc</t>
  </si>
  <si>
    <t>Vxx_pid_91h_a</t>
  </si>
  <si>
    <t>Vxx_pid_91h_bc</t>
  </si>
  <si>
    <t>Vxx_pid_91h_de</t>
  </si>
  <si>
    <t>Vxx_pid_93h_a</t>
  </si>
  <si>
    <t>Vxx_pid_93h_bc</t>
  </si>
  <si>
    <t>Vxx_pid_94h_a</t>
  </si>
  <si>
    <t>Vxx_pid_94h_b</t>
  </si>
  <si>
    <t>[(Nxx_scr_dis_typ_cfm=Nxx_scr_dis_hduty) and (Nxx_nox_egt_cfm=Nxx_nox_egt_scr or Nxx_nox_egt_cfm=Nxx_nox_egt_scr_abst_cho or Nxx_nox_egt_cfm=Nxx_nox_egt_nt_scr or Nxx_nox_egt_cfm=Nxx_nox_egt_nt_scr_abst_cho) and (Nbx_ign_cmd_eng_cfm=False)] OR [(Nxx_scr_dis_typ_cfm=Nxx_scr_dis_pass) and (Nxx_nox_egt_cfm=Nxx_nox_egt_scr or Nxx_nox_egt_cfm=Nxx_nox_egt_scr_abst_cho or Nxx_nox_egt_cfm=Nxx_nox_egt_nt_scr or Nxx_nox_egt_cfm=Nxx_nox_egt_nt_scr_abst_cho) and (Nbx_ign_cmd_eng_cfm=False)] OR [(Nxx_scr_dis_typ_cfm=Nxx_scr_dis_typ_cho) and (Nxx_nox_egt_cfm=Nxx_nox_egt_scr or Nxx_nox_egt_cfm=Nxx_nox_egt_scr_abst_cho or Nxx_nox_egt_cfm=Nxx_nox_egt_nt_scr or Nxx_nox_egt_cfm=Nxx_nox_egt_nt_scr_abst_cho) and (Nbx_ign_cmd_eng_cfm=False)]</t>
  </si>
  <si>
    <t>Vxx_pid_94h_cd</t>
  </si>
  <si>
    <t>[(Nxx_scr_dis_typ_cfm=Nxx_scr_dis_typ_cho) and (Nxx_nox_egt_cfm=Nxx_nox_egt_scr or Nxx_nox_egt_cfm=Nxx_nox_egt_scr_abst_cho or Nxx_nox_egt_cfm=Nxx_nox_egt_nt_scr or Nxx_nox_egt_cfm=Nxx_nox_egt_nt_scr_abst_cho) and (Nbx_ign_cmd_eng_cfm=False)] OR [(Nxx_scr_dis_typ_cfm=Nxx_scr_dis_hduty) and (Nxx_nox_egt_cfm=Nxx_nox_egt_scr or Nxx_nox_egt_cfm=Nxx_nox_egt_scr_abst_cho or Nxx_nox_egt_cfm=Nxx_nox_egt_nt_scr or Nxx_nox_egt_cfm=Nxx_nox_egt_nt_scr_abst_cho) and (Nbx_ign_cmd_eng_cfm=False)] OR [(Nxx_scr_dis_typ_cfm=Nxx_scr_dis_pass) and (Nxx_nox_egt_cfm=Nxx_nox_egt_scr or Nxx_nox_egt_cfm=Nxx_nox_egt_scr_abst_cho or Nxx_nox_egt_cfm=Nxx_nox_egt_nt_scr or Nxx_nox_egt_cfm=Nxx_nox_egt_nt_scr_abst_cho) and (Nbx_ign_cmd_eng_cfm=False)]</t>
  </si>
  <si>
    <t>Vxx_pid_94h_ef</t>
  </si>
  <si>
    <t>Vxx_pid_94h_gh</t>
  </si>
  <si>
    <t>Vxx_pid_94h_ij</t>
  </si>
  <si>
    <t>Vxx_pid_94h_kl</t>
  </si>
  <si>
    <t>Vxx_pid_98h_a</t>
  </si>
  <si>
    <t>Vxx_pid_98h_bc</t>
  </si>
  <si>
    <t>Vxx_pid_98h_de</t>
  </si>
  <si>
    <t>Vxx_pid_98h_fg</t>
  </si>
  <si>
    <t>[(Nbx_db_agk_cfm=False) and (Nbx_tbo1_sens_pres_cfm=True) and (Nbx_tbo1_info_pres_cfm=True) and (Nbx_pft_pres_cfm=True) and (Nbx_ign_cmd_eng_cfm=False)] OR [(Nbx_tbo1_info_pres_cfm=True) and (Nbx_tbo1_sens_pres_cfm=False) and (Nbx_tbo1_info_pres_cfm=True) and (Nbx_pft_pres_cfm=True) and (Nbx_ign_cmd_eng_cfm=False)]</t>
  </si>
  <si>
    <t>Vxx_pid_98h_hi</t>
  </si>
  <si>
    <t>Vxx_pid_9ah_a</t>
  </si>
  <si>
    <t>Vxx_pid_9ah_b</t>
  </si>
  <si>
    <t>[(Nxx_tdo1_sens_pres_cfm=Nxx_tdo1_sens_abst_pres_cho) and (Nbx_ign_cmd_eng_cfm=False)] OR [(Nxx_tdo1_sens_pres_cfm=Nxx_tdo1_sens_pres) and (Nbx_ign_cmd_eng_cfm=False)] OR [(Nxx_tdo1_sens_pres_cfm=Nxx_tdo1_sens_abst) and (Nbx_ign_cmd_eng_cfm=False)]</t>
  </si>
  <si>
    <t>Vxx_pid_9ah_cd</t>
  </si>
  <si>
    <t>Vxx_pid_9ah_ef</t>
  </si>
  <si>
    <t>Vxx_pid_9bh_a</t>
  </si>
  <si>
    <t>Vxx_pid_9bh_b</t>
  </si>
  <si>
    <t>Vxx_pid_9bh_c</t>
  </si>
  <si>
    <t>Vxx_pid_9bh_d</t>
  </si>
  <si>
    <t>Vxx_pid_9dh_ab</t>
  </si>
  <si>
    <t>Vxx_pid_9dh_cd</t>
  </si>
  <si>
    <t>Vxx_pid_a1h_a</t>
  </si>
  <si>
    <t>Vxx_pid_a1h_bc</t>
  </si>
  <si>
    <t>Vxx_pid_a1h_de</t>
  </si>
  <si>
    <t>Vxx_pid_a1h_fg</t>
  </si>
  <si>
    <t>Vxx_pid_a1h_hi</t>
  </si>
  <si>
    <t>Vxx_pid_a5h_a</t>
  </si>
  <si>
    <t>Vxx_pid_a5h_b</t>
  </si>
  <si>
    <t>Vxx_pid_a5h_cd</t>
  </si>
  <si>
    <t>[(Nxx_wf_ana_oil_prs_sens_cfm=Nxx_wf_ana_oil_prs_sens_abst) and (Nxx_poil_warn_in_ecm_cfm&lt;&gt;Nxx_poil_warn_in_ecm_abst) and (Nxx_sta_dist_cfm=Nxx_sta_dist_abst)] OR [(Nxx_poil_warn_in_ecm_cfm=Nxx_poil_warn_in_ecm_abst) and (Nxx_sta_dist_cfm=Nxx_sta_dist_abst)] OR [(Nxx_wf_ana_oil_prs_sens_cfm=Nxx_wf_ana_oil_prs_sens_abst) and (Nxx_poil_warn_in_ecm_cfm&lt;&gt;Nxx_poil_warn_in_ecm_abst) and (Nxx_sta_dist_cfm&lt;&gt;Nxx_sta_dist_abst)] OR [(Nxx_wf_ana_oil_prs_sens_cfm&lt;&gt;Nxx_wf_ana_oil_prs_sens_abst) and (Nxx_poil_warn_in_ecm_cfm&lt;&gt;Nxx_poil_warn_in_ecm_abst) and (Nxx_sta_dist_cfm&lt;&gt;Nxx_sta_dist_abst)] OR [(Nxx_wf_ana_oil_prs_sens_cfm&lt;&gt;Nxx_wf_ana_oil_prs_sens_abst) and (Nxx_poil_warn_in_ecm_cfm&lt;&gt;Nxx_poil_warn_in_ecm_abst) and (Nxx_sta_dist_cfm=Nxx_sta_dist_abst)]</t>
  </si>
  <si>
    <t>[(Nbx_owe_osr_cfm=False) and (Nbx_ign_cmd_eng_cfm=False) and (Nxx_owe_cfm=Nxx_owe_pres or Nxx_owe_cfm=Nxx_owe_abst_pres_cho)] OR [(Nbx_owe_osr_cfm=True) and (Nbx_ign_cmd_eng_cfm=False) and (Nxx_owe_cfm=Nxx_owe_pres or Nxx_owe_cfm=Nxx_owe_abst_pres_cho)] OR [(Nbx_ign_cmd_eng_cfm=True) and (Nxx_owe_cfm=Nxx_owe_pres or Nxx_owe_cfm=Nxx_owe_abst_pres_cho)]</t>
  </si>
  <si>
    <t>[(Nxx_hv_tc_cfm&lt;&gt;Nxx_hv_tc_abst) and (Nxx_ecu_typ_cfm=Nxx_hevc or Nxx_spv_ecu_cfm=Nxx_spv_ecu_abst) and (Nxx_ecu_typ_cfm&lt;&gt;Nxx_atcu)] OR [(Nxx_ecu_typ_cfm&lt;&gt;Nxx_hevc and Nxx_spv_ecu_cfm&lt;&gt;Nxx_spv_ecu_abst) and (Nxx_ecu_typ_cfm&lt;&gt;Nxx_atcu)] OR [(Nxx_hv_tc_cfm=Nxx_hv_tc_abst) and (Nxx_ecu_typ_cfm=Nxx_hevc or Nxx_spv_ecu_cfm=Nxx_spv_ecu_abst) and (Nxx_ecu_typ_cfm&lt;&gt;Nxx_atcu)]</t>
  </si>
  <si>
    <t>[(Nxx_ecu_typ_cfm=Nxx_hevc) and (Nxx_ecu_typ_cfm=Nxx_ecm or Nxx_ecu_typ_cfm=Nxx_ptcu or Nxx_ecu_typ_cfm=Nxx_hevc)] OR [(Nxx_ecu_typ_cfm=Nxx_ecm or Nxx_ecu_typ_cfm=Nxx_ptcu) and (Nxx_ecu_typ_cfm=Nxx_ecm or Nxx_ecu_typ_cfm=Nxx_ptcu or Nxx_ecu_typ_cfm=Nxx_hevc)]</t>
  </si>
  <si>
    <t>[(Nbx_ign_cmd_eng_cfm=False) and (Nxx_ecu_typ_cfm=Nxx_ecm or Nxx_ecu_typ_cfm=Nxx_ptcu) and (Nxx_ecu_typ_cfm=Nxx_ecm or Nxx_ecu_typ_cfm=Nxx_ptcu or Nxx_ecu_typ_cfm=Nxx_hevc)]</t>
  </si>
  <si>
    <t>[(Nxx_ecu_typ_cfm=Nxx_ecm or Nxx_ecu_typ_cfm=Nxx_ptcu) and (Nxx_ecu_typ_cfm=Nxx_ecm or Nxx_ecu_typ_cfm=Nxx_ptcu or Nxx_ecu_typ_cfm=Nxx_hevc)]</t>
  </si>
  <si>
    <t>BI_VFI_ACI</t>
  </si>
  <si>
    <t>[(Nxx_ac_prs_sens_typ_cfm&lt;&gt;Nxx_ac_prs_sens_ana) and (Nxx_ecu_typ_cfm=Nxx_hevc or Nxx_spv_ecu_cfm=Nxx_spv_ecu_abst) and (Nxx_ecu_typ_cfm&lt;&gt;Nxx_atcu)] OR [(Nxx_ac_prs_sens_typ_cfm=Nxx_ac_prs_sens_ana) and (Nxx_ecu_typ_cfm=Nxx_hevc or Nxx_spv_ecu_cfm=Nxx_spv_ecu_abst) and (Nxx_ecu_typ_cfm&lt;&gt;Nxx_atcu)]</t>
  </si>
  <si>
    <t>BI_SMI_SYN</t>
  </si>
  <si>
    <t>[(Nbx_ign_cmd_eng_cfm=False) and (Nxx_ecu_typ_cfm=Nxx_ecm or Nxx_ecu_typ_cfm=Nxx_ptcu)] AND [(Nbx_db_agk_cfm=False) and (Nxx_tcr_cool_dtp_sens_cfm&lt;&gt;Nxx_tcr_cool_dtp_sens_abst)]</t>
  </si>
  <si>
    <t>[(Nbx_db_agk_cfm=False) and (Nxx_sens_fuel_lp_prs_cfm&lt;&gt;Nxx_sens_fuel_lp_prs_abst)]</t>
  </si>
  <si>
    <t>BI_ATI_DLI</t>
  </si>
  <si>
    <t>[(Nxx_nt_lbdw_cfm=Nxx_nt_lbdw_bin or Nxx_nt_lbdw_cfm=Nxx_nt_lbdw_bin_prop_cho) and (Nxx_nox_egt_cfm=Nxx_nox_egt_nt or Nxx_nox_egt_cfm=Nxx_nox_egt_nt_abst_cho or Nxx_nox_egt_cfm=Nxx_nox_egt_nt_scr or Nxx_nox_egt_cfm=Nxx_nox_egt_nt_scr_abst_cho) and (Nbx_ign_cmd_eng_cfm=False)]</t>
  </si>
  <si>
    <t>[(Nbx_db_agk_cfm=False) and (Nbx_pft_rel_up_prs_pres_cfm=True) and (Nbx_pft_pres_cfm=True) and (Nbx_ign_cmd_eng_cfm=False)]</t>
  </si>
  <si>
    <t>BI_CBI_FUI</t>
  </si>
  <si>
    <t>[(Nxx_scr_dis_typ_cfm=Nxx_scr_dis_typ_cho) and (Nxx_nox_egt_cfm=Nxx_nox_egt_scr or Nxx_nox_egt_cfm=Nxx_nox_egt_scr_abst_cho or Nxx_nox_egt_cfm=Nxx_nox_egt_nt_scr or Nxx_nox_egt_cfm=Nxx_nox_egt_nt_scr_abst_cho) and (Nbx_ign_cmd_eng_cfm=False)] OR [(Nxx_scr_dis_typ_cfm=Nxx_scr_dis_pass) and (Nxx_nox_egt_cfm=Nxx_nox_egt_scr or Nxx_nox_egt_cfm=Nxx_nox_egt_scr_abst_cho or Nxx_nox_egt_cfm=Nxx_nox_egt_nt_scr or Nxx_nox_egt_cfm=Nxx_nox_egt_nt_scr_abst_cho) and (Nbx_ign_cmd_eng_cfm=False)] OR [(Nxx_scr_dis_typ_cfm=Nxx_scr_dis_hduty) and (Nxx_nox_egt_cfm=Nxx_nox_egt_scr or Nxx_nox_egt_cfm=Nxx_nox_egt_scr_abst_cho or Nxx_nox_egt_cfm=Nxx_nox_egt_nt_scr or Nxx_nox_egt_cfm=Nxx_nox_egt_nt_scr_abst_cho) and (Nbx_ign_cmd_eng_cfm=False)]</t>
  </si>
  <si>
    <t>[(Nbx_db_agk_cfm=False) and (Nxx_spg_sens_cfm&lt;&gt;Nxx_spg_sens_abst) and (Nbx_ign_cmd_eng_cfm=False) and (Nxx_ecu_typ_cfm=Nxx_ecm or Nxx_ecu_typ_cfm=Nxx_ptcu)] OR [(Nbx_spg_sens_pres_cfm=True) and (Nxx_ecu_typ_cfm=Nxx_ecm or Nxx_ecu_typ_cfm=Nxx_ptcu) and (Nbx_ign_cmd_eng_cfm=True)]</t>
  </si>
  <si>
    <t>[(Nxx_tk_tmp_sens_cfm&lt;&gt;Nxx_tk_tmp_sens_abst) and (Nbx_ign_cmd_eng_cfm=True)]</t>
  </si>
  <si>
    <t>BI_CBI_ULI</t>
  </si>
  <si>
    <t>IN_PCI_RDS</t>
  </si>
  <si>
    <t>[(Nxx_ecu_typ_cfm=Nxx_ptcu or Nxx_ecu_typ_cfm=Nxx_atcu or Nxx_ecu_typ_cfm=Nxx_ecm or Nxx_ecu_typ_cfm=Nxx_hevc)]</t>
  </si>
  <si>
    <t>[(Nbx_obd_serv_vers_2_cfm=False) and (Nbx_ign_cmd_eng_cfm=False) and (Nbx_el_pwt_cfm=False) and (Nxx_fm_typ_cfm=Nxx_no_dem) and (Nxx_obd_typ_cfm=Nxx_obd_typ_pass) and (Nxx_ecu_typ_cfm&lt;&gt;Nxx_atcu)] OR [(Nbx_obd_serv_vers_2_cfm=False) and (Nbx_ign_cmd_eng_cfm=True) and (Nbx_el_pwt_cfm=False) and (Nxx_fm_typ_cfm=Nxx_no_dem) and (Nxx_obd_typ_cfm=Nxx_obd_typ_pass) and (Nxx_ecu_typ_cfm&lt;&gt;Nxx_atcu)]</t>
  </si>
  <si>
    <t>Vxx_rtn_pid_03h_a</t>
  </si>
  <si>
    <t>[(Nbx_obd_serv_vers_2_cfm=True) and (Nbx_ign_cmd_eng_cfm=True) and (Nbx_el_pwt_cfm=False) and (Nxx_fm_typ_cfm=Nxx_no_dem) and (Nxx_obd_typ_cfm=Nxx_obd_typ_pass) and (Nxx_ecu_typ_cfm&lt;&gt;Nxx_atcu)]</t>
  </si>
  <si>
    <t>[(Nbx_obd_serv_vers_2_cfm=True) and (Nbx_ign_cmd_eng_cfm=True) and (Nbx_el_pwt_cfm=False) and (Nxx_fm_typ_cfm=Nxx_no_dem) and (Nxx_obd_typ_cfm=Nxx_obd_typ_pass) and (Nxx_ecu_typ_cfm&lt;&gt;Nxx_atcu)] OR [(Nbx_obd_serv_vers_2_cfm=True) and (Nbx_ign_cmd_eng_cfm=False) and (Nbx_el_pwt_cfm=False) and (Nxx_fm_typ_cfm=Nxx_no_dem) and (Nxx_obd_typ_cfm=Nxx_obd_typ_pass) and (Nxx_ecu_typ_cfm&lt;&gt;Nxx_atcu)] OR [(Nxx_obd_typ_cfm&lt;&gt;Nxx_obd_typ_pass) and (Nxx_ecu_typ_cfm&lt;&gt;Nxx_atcu)]</t>
  </si>
  <si>
    <t>[(Nbx_obd_serv_vers_2_cfm=True) and (Nbx_ign_cmd_eng_cfm=False) and (Nbx_el_pwt_cfm=False) and (Nxx_fm_typ_cfm=Nxx_no_dem) and (Nxx_obd_typ_cfm=Nxx_obd_typ_pass) and (Nxx_ecu_typ_cfm&lt;&gt;Nxx_atcu)] OR [(Nxx_obd_typ_cfm&lt;&gt;Nxx_obd_typ_pass) and (Nxx_ecu_typ_cfm&lt;&gt;Nxx_atcu)]</t>
  </si>
  <si>
    <t>[(Nbx_obd_serv_vers_2_cfm=True) and (Nbx_ign_cmd_eng_cfm=True) and (Nbx_el_pwt_cfm=False) and (Nxx_fm_typ_cfm=Nxx_no_dem) and (Nxx_obd_typ_cfm=Nxx_obd_typ_pass) and (Nxx_ecu_typ_cfm&lt;&gt;Nxx_atcu)] OR [(Nxx_obd_typ_cfm&lt;&gt;Nxx_obd_typ_pass) and (Nxx_ecu_typ_cfm&lt;&gt;Nxx_atcu)]</t>
  </si>
  <si>
    <t>[(Nxx_poil_warn_in_ecm_cfm=Nxx_poil_warn_in_ecm_abst) and (Nxx_sta_dist_cfm=Nxx_sta_dist_abst)] OR [(Nxx_wf_ana_oil_prs_sens_cfm=Nxx_wf_ana_oil_prs_sens_abst) and (Nxx_poil_warn_in_ecm_cfm&lt;&gt;Nxx_poil_warn_in_ecm_abst) and (Nxx_sta_dist_cfm&lt;&gt;Nxx_sta_dist_abst)] OR [(Nxx_wf_ana_oil_prs_sens_cfm&lt;&gt;Nxx_wf_ana_oil_prs_sens_abst) and (Nxx_poil_warn_in_ecm_cfm&lt;&gt;Nxx_poil_warn_in_ecm_abst) and (Nxx_sta_dist_cfm=Nxx_sta_dist_abst)] OR [(Nxx_wf_ana_oil_prs_sens_cfm&lt;&gt;Nxx_wf_ana_oil_prs_sens_abst) and (Nxx_poil_warn_in_ecm_cfm&lt;&gt;Nxx_poil_warn_in_ecm_abst) and (Nxx_sta_dist_cfm&lt;&gt;Nxx_sta_dist_abst)] OR [(Nxx_wf_ana_oil_prs_sens_cfm=Nxx_wf_ana_oil_prs_sens_abst) and (Nxx_poil_warn_in_ecm_cfm&lt;&gt;Nxx_poil_warn_in_ecm_abst) and (Nxx_sta_dist_cfm=Nxx_sta_dist_abst)]</t>
  </si>
  <si>
    <t>[(Nbx_owe_osr_cfm=True) and (Nbx_ign_cmd_eng_cfm=False) and (Nxx_owe_cfm=Nxx_owe_pres or Nxx_owe_cfm=Nxx_owe_abst_pres_cho)] OR [(Nbx_ign_cmd_eng_cfm=True) and (Nxx_owe_cfm=Nxx_owe_pres or Nxx_owe_cfm=Nxx_owe_abst_pres_cho)] OR [(Nbx_owe_osr_cfm=False) and (Nbx_ign_cmd_eng_cfm=False) and (Nxx_owe_cfm=Nxx_owe_pres or Nxx_owe_cfm=Nxx_owe_abst_pres_cho)]</t>
  </si>
  <si>
    <t>Vxx_rtn_pid_69h_a</t>
  </si>
  <si>
    <t>[(Nxx_ecu_typ_cfm&lt;&gt;Nxx_hevc and Nxx_spv_ecu_cfm&lt;&gt;Nxx_spv_ecu_abst) and (Nxx_ecu_typ_cfm&lt;&gt;Nxx_atcu)] OR [(Nxx_hv_tc_cfm&lt;&gt;Nxx_hv_tc_abst) and (Nxx_ecu_typ_cfm=Nxx_hevc or Nxx_spv_ecu_cfm=Nxx_spv_ecu_abst) and (Nxx_ecu_typ_cfm&lt;&gt;Nxx_atcu)] OR [(Nxx_hv_tc_cfm=Nxx_hv_tc_abst) and (Nxx_ecu_typ_cfm=Nxx_hevc or Nxx_spv_ecu_cfm=Nxx_spv_ecu_abst) and (Nxx_ecu_typ_cfm&lt;&gt;Nxx_atcu)]</t>
  </si>
  <si>
    <t>Vxx_rtn_pid_69h_c</t>
  </si>
  <si>
    <t>Vxx_rtn_pid_6ah_a</t>
  </si>
  <si>
    <t>Vxx_rtn_pid_6ah_b</t>
  </si>
  <si>
    <t>Vxx_rtn_pid_6ah_c</t>
  </si>
  <si>
    <t>Vxx_rtn_pid_6bh_a</t>
  </si>
  <si>
    <t>Vxx_rtn_pid_6bh_b</t>
  </si>
  <si>
    <t>Vxx_rtn_pid_6bh_c</t>
  </si>
  <si>
    <t>Vxx_rtn_pid_6dh_a</t>
  </si>
  <si>
    <t>Vxx_rtn_pid_6dh_bc</t>
  </si>
  <si>
    <t>Vxx_rtn_pid_6dh_de</t>
  </si>
  <si>
    <t>Vxx_rtn_pid_6dh_f</t>
  </si>
  <si>
    <t>Vxx_rtn_pid_70h_a</t>
  </si>
  <si>
    <t>Vxx_rtn_pid_70h_bc</t>
  </si>
  <si>
    <t>Vxx_rtn_pid_70h_de</t>
  </si>
  <si>
    <t>[(Nxx_tcr_cool_dtp_sens_cfm&lt;&gt;Nxx_tcr_cool_dtp_sens_abst) and (Nbx_db_agk_cfm=False) and (Nbx_ign_cmd_eng_cfm=False) and (Nxx_ecu_typ_cfm=Nxx_ecm or Nxx_ecu_typ_cfm=Nxx_ptcu)]</t>
  </si>
  <si>
    <t>Vxx_rtn_pid_73h_a</t>
  </si>
  <si>
    <t>[(Nbx_db_agk_cfm=False) and (Nxx_sens_fuel_lp_prs_cfm&lt;&gt;Nxx_sens_fuel_lp_prs_abst) and (Nxx_ecu_typ_cfm=Nxx_ecm or Nxx_ecu_typ_cfm=Nxx_ptcu)]</t>
  </si>
  <si>
    <t>Vxx_rtn_pid_73h_bc</t>
  </si>
  <si>
    <t>Vxx_rtn_pid_75h_a</t>
  </si>
  <si>
    <t>Vxx_rtn_pid_75h_b</t>
  </si>
  <si>
    <t>Vxx_rtn_pid_75h_de</t>
  </si>
  <si>
    <t>Vxx_rtn_pid_75h_fg</t>
  </si>
  <si>
    <t>Vxx_rtn_pid_77h_a</t>
  </si>
  <si>
    <t>Vxx_rtn_pid_77h_c</t>
  </si>
  <si>
    <t>Vxx_rtn_pid_7ah_a</t>
  </si>
  <si>
    <t>Vxx_rtn_pid_7ah_bc</t>
  </si>
  <si>
    <t>Vxx_rtn_pid_7ch_a</t>
  </si>
  <si>
    <t>Vxx_rtn_pid_7ch_bc</t>
  </si>
  <si>
    <t>[(Nbx_obd_serv_vers_2_cfm=False) and (Nbx_ign_cmd_eng_cfm=True) and (Nbx_el_pwt_cfm=False) and (Nxx_fm_typ_cfm=Nxx_no_dem) and (Nxx_obd_typ_cfm=Nxx_obd_typ_pass) and (Nxx_ecu_typ_cfm&lt;&gt;Nxx_atcu)]</t>
  </si>
  <si>
    <t>[(Nbx_obd_serv_vers_2_cfm=False) and (Nbx_ign_cmd_eng_cfm=True) and (Nbx_el_pwt_cfm=False) and (Nxx_fm_typ_cfm=Nxx_no_dem) and (Nxx_obd_typ_cfm=Nxx_obd_typ_pass) and (Nxx_ecu_typ_cfm&lt;&gt;Nxx_atcu)] OR [(Nbx_obd_serv_vers_2_cfm=False) and (Nbx_ign_cmd_eng_cfm=False) and (Nbx_el_pwt_cfm=False) and (Nxx_fm_typ_cfm=Nxx_no_dem) and (Nxx_obd_typ_cfm=Nxx_obd_typ_pass) and (Nxx_ecu_typ_cfm&lt;&gt;Nxx_atcu)]</t>
  </si>
  <si>
    <t>[(Nxx_ag_typ_cfm&lt;&gt;Nxx_ag_abst) and (Nxx_ecu_typ_cfm=Nxx_hevc) and (Nxx_ecu_typ_cfm&lt;&gt;Nxx_atcu)] OR [(Nxx_ag_typ_cfm=Nxx_ag_abst) and (Nxx_ecu_typ_cfm=Nxx_hevc) and (Nxx_ecu_typ_cfm&lt;&gt;Nxx_atcu)] OR [(Nxx_ecu_typ_cfm=Nxx_ecm or Nxx_ecu_typ_cfm=Nxx_ptcu) and (Nxx_ecu_typ_cfm&lt;&gt;Nxx_atcu)]</t>
  </si>
  <si>
    <t>[(Nbx_pft_rel_up_prs_pres_cfm=False) and (Nbx_pft_pres_cfm=True) and (Nbx_ign_cmd_eng_cfm=False)] OR [(Nbx_db_agk_cfm=False) and (Nbx_pft_rel_up_prs_pres_cfm=True) and (Nbx_pft_pres_cfm=True) and (Nbx_ign_cmd_eng_cfm=False)]</t>
  </si>
  <si>
    <t>[(Nxx_sas_spv_vers_cfm=Nxx_sas_spv_vers_ini_cvg_cho) and (Nxx_sas_typ_cfm=Nxx_sas_itl or Nxx_sas_typ_cfm=Nxx_sas_itl_abst_cho or Nxx_sas_typ_cfm=Nxx_sas_ext_itl_abst_cho) and (Nxx_ecu_typ_cfm&lt;&gt;Nxx_hevc) and (Nxx_ecu_typ_cfm=Nxx_hevc or Nxx_spv_ecu_cfm=Nxx_spv_ecu_abst) and (Nxx_ecu_typ_cfm&lt;&gt;Nxx_atcu)] OR [(Nxx_sas_spv_vers_cfm=Nxx_sas_spv_vers_ini) and (Nxx_sas_typ_cfm=Nxx_sas_itl or Nxx_sas_typ_cfm=Nxx_sas_itl_abst_cho or Nxx_sas_typ_cfm=Nxx_sas_ext_itl_abst_cho) and (Nxx_ecu_typ_cfm&lt;&gt;Nxx_hevc) and (Nxx_ecu_typ_cfm=Nxx_hevc or Nxx_spv_ecu_cfm=Nxx_spv_ecu_abst) and (Nxx_ecu_typ_cfm&lt;&gt;Nxx_atcu)]</t>
  </si>
  <si>
    <t>[(Nxx_scr_mng_typ_cfm=Nxx_scr_mng_int_ecm) and (Nxx_nox_egt_cfm=Nxx_nox_egt_scr or Nxx_nox_egt_cfm=Nxx_nox_egt_scr_abst_cho or Nxx_nox_egt_cfm=Nxx_nox_egt_nt_scr or Nxx_nox_egt_cfm=Nxx_nox_egt_nt_scr_abst_cho) and (Nbx_ign_cmd_eng_cfm=False)] OR [(Nxx_scr_mng_typ_cfm&lt;&gt;Nxx_scr_mng_int_ecm) and (Nxx_nox_egt_cfm=Nxx_nox_egt_scr or Nxx_nox_egt_cfm=Nxx_nox_egt_scr_abst_cho or Nxx_nox_egt_cfm=Nxx_nox_egt_nt_scr or Nxx_nox_egt_cfm=Nxx_nox_egt_nt_scr_abst_cho) and (Nbx_ign_cmd_eng_cfm=False)]</t>
  </si>
  <si>
    <t>[(Nxx_ag_typ_cfm=Nxx_ag_abst) and (Nxx_ecu_typ_cfm=Nxx_hevc) and (Nxx_ecu_typ_cfm&lt;&gt;Nxx_atcu)] OR [(Nxx_ag_typ_cfm&lt;&gt;Nxx_ag_abst) and (Nxx_ecu_typ_cfm=Nxx_hevc) and (Nxx_ecu_typ_cfm&lt;&gt;Nxx_atcu)] OR [(Nxx_ecu_typ_cfm=Nxx_ecm or Nxx_ecu_typ_cfm=Nxx_ptcu) and (Nxx_ecu_typ_cfm&lt;&gt;Nxx_atcu)]</t>
  </si>
  <si>
    <t>[(Nxx_in_cam_sens_cfm=Nxx_in_cam_sens_pres) and (Nbx_ign_cmd_eng_cfm=True) and (Nxx_ecu_typ_cfm=Nxx_ecm or Nxx_ecu_typ_cfm=Nxx_ptcu) and (Nxx_ecu_typ_cfm&lt;&gt;Nxx_atcu)] OR [(Nbx_cylr_itl_cfm=True) and (Nxx_in_cam_sens_cfm&lt;&gt;Nxx_in_cam_sens_abst_pres_cho) and (Nxx_in_cam_sens_cfm&lt;&gt;Nxx_in_cam_sens_pres) and (Nbx_ign_cmd_eng_cfm=True) and (Nxx_ecu_typ_cfm=Nxx_ecm or Nxx_ecu_typ_cfm=Nxx_ptcu) and (Nxx_ecu_typ_cfm&lt;&gt;Nxx_atcu)] OR [(Nxx_in_cam_sens_cfm=Nxx_in_cam_sens_abst_pres_cho) and (Nxx_in_cam_sens_cfm&lt;&gt;Nxx_in_cam_sens_pres) and (Nbx_ign_cmd_eng_cfm=True) and (Nxx_ecu_typ_cfm=Nxx_ecm or Nxx_ecu_typ_cfm=Nxx_ptcu) and (Nxx_ecu_typ_cfm&lt;&gt;Nxx_atcu)] OR [(Nbx_cylr_itl_cfm=False) and (Nxx_in_cam_sens_cfm&lt;&gt;Nxx_in_cam_sens_abst_pres_cho) and (Nxx_in_cam_sens_cfm&lt;&gt;Nxx_in_cam_sens_pres) and (Nbx_ign_cmd_eng_cfm=True) and (Nxx_ecu_typ_cfm=Nxx_ecm or Nxx_ecu_typ_cfm=Nxx_ptcu) and (Nxx_ecu_typ_cfm&lt;&gt;Nxx_atcu)]</t>
  </si>
  <si>
    <t>[(Nbx_db_agk_cfm=False) and (Nbx_pft_rel_up_prs_pres_cfm=True) and (Nbx_pft_pres_cfm=True) and (Nbx_ign_cmd_eng_cfm=False)] OR [(Nbx_pft_rel_up_prs_pres_cfm=False) and (Nbx_pft_pres_cfm=True) and (Nbx_ign_cmd_eng_cfm=False)]</t>
  </si>
  <si>
    <t>[(Nxx_hp_egr_cool_dtp_sens_cfm&lt;&gt;Nxx_hp_egr_cool_dtp_sens_abst) and (Nbx_ign_cmd_eng_cfm=False)]</t>
  </si>
  <si>
    <t>[(Nbx_ign_cmd_eng_cfm=False) and (Nxx_ecu_typ_cfm=Nxx_ecm)] OR [(Nxx_ag_typ_cfm=Nxx_ag_abst) and (Nxx_ecu_typ_cfm=Nxx_hevc)]</t>
  </si>
  <si>
    <t>[(Nxx_ecu_typ_cfm=Nxx_hevc) and (Nxx_ag_typ_cfm&lt;&gt;Nxx_ag_abst) and (Nxx_ecu_typ_cfm=Nxx_hevc or Nxx_spv_ecu_cfm=Nxx_spv_ecu_abst) and (Nxx_ecu_typ_cfm&lt;&gt;Nxx_atcu)]</t>
  </si>
  <si>
    <t>[(Nxx_scr_mng_typ_cfm&lt;&gt;Nxx_scr_mng_int_ecm) and (Nxx_nox_egt_cfm=Nxx_nox_egt_scr or Nxx_nox_egt_cfm=Nxx_nox_egt_scr_abst_cho or Nxx_nox_egt_cfm=Nxx_nox_egt_nt_scr or Nxx_nox_egt_cfm=Nxx_nox_egt_nt_scr_abst_cho) and (Nbx_ign_cmd_eng_cfm=False)] OR [(Nxx_scr_mng_typ_cfm=Nxx_scr_mng_int_ecm) and (Nxx_nox_egt_cfm=Nxx_nox_egt_scr or Nxx_nox_egt_cfm=Nxx_nox_egt_scr_abst_cho or Nxx_nox_egt_cfm=Nxx_nox_egt_nt_scr or Nxx_nox_egt_cfm=Nxx_nox_egt_nt_scr_abst_cho) and (Nbx_ign_cmd_eng_cfm=False)]</t>
  </si>
  <si>
    <t>Vxx_sens_lbdw_tip</t>
  </si>
  <si>
    <t>BO_CBO_UEG</t>
  </si>
  <si>
    <t>[(Nbx_ign_cmd_eng_cfm=False and Nxx_dtb_ueg_sens_cfm&lt;&gt;Nxx_dtb_ueg_sens_abst)]</t>
  </si>
  <si>
    <t>Vxx_sens_lbup_tip</t>
  </si>
  <si>
    <t>[(Nxx_map_sens_cfm=Nxx_map_sens_abst) and (Nbx_ign_cmd_eng_cfm=False) and (Nxx_ecu_typ_cfm=Nxx_ecm or Nxx_ecu_typ_cfm=Nxx_ptcu)] OR [(Nbx_db_agk_cfm=False) and (Nxx_map_sens_cfm&lt;&gt;Nxx_map_sens_abst) and (Nbx_ign_cmd_eng_cfm=False) and (Nxx_ecu_typ_cfm=Nxx_ecm or Nxx_ecu_typ_cfm=Nxx_ptcu)] OR [(Nxx_ecu_typ_cfm=Nxx_ecm or Nxx_ecu_typ_cfm=Nxx_ptcu) and (Nbx_ign_cmd_eng_cfm=True)]</t>
  </si>
  <si>
    <t>BI_ATI_PFI</t>
  </si>
  <si>
    <t>[(Nbx_pft_rel_up_prs_pres_cfm=True) and (Nbx_ign_cmd_eng_cfm=False and Nbx_pft_pres_cfm=True)]</t>
  </si>
  <si>
    <t>[(Nxx_scr_dis_typ_cfm=Nxx_scr_dis_pass) and (Nxx_nox_egt_cfm=Nxx_nox_egt_scr or Nxx_nox_egt_cfm=Nxx_nox_egt_scr_abst_cho or Nxx_nox_egt_cfm=Nxx_nox_egt_nt_scr or Nxx_nox_egt_cfm=Nxx_nox_egt_nt_scr_abst_cho) and (Nbx_ign_cmd_eng_cfm=False)] OR [(Nxx_scr_dis_typ_cfm=Nxx_scr_dis_typ_cho) and (Nxx_nox_egt_cfm=Nxx_nox_egt_scr or Nxx_nox_egt_cfm=Nxx_nox_egt_scr_abst_cho or Nxx_nox_egt_cfm=Nxx_nox_egt_nt_scr or Nxx_nox_egt_cfm=Nxx_nox_egt_nt_scr_abst_cho) and (Nbx_ign_cmd_eng_cfm=False)]</t>
  </si>
  <si>
    <t>BI_ASI_IAP</t>
  </si>
  <si>
    <t>[(Nxx_spg_sens_cfm&lt;&gt;Nxx_spg_sens_abst) and (Nbx_ign_cmd_eng_cfm=False)] OR [(Nbx_spg_sens_pres_cfm=True) and (Nbx_ign_cmd_eng_cfm=True)]</t>
  </si>
  <si>
    <t>[(Nxx_acc_cfm=Nxx_acc_abst) and (Nbx_can_s0_cfm=False) and (Nbx_sfty_vers_2_cfm=True)] OR [(Nxx_acc_cfm&lt;&gt;Nxx_acc_abst) and (Nbx_can_s0_cfm=False) and (Nbx_sfty_vers_2_cfm=True)]</t>
  </si>
  <si>
    <t>[(Nbx_sfty_vers_2_cfm=True and Nxx_ecu_typ_cfm&lt;&gt;Nxx_hevc)]</t>
  </si>
  <si>
    <t>[(Nbx_ign_cmd_eng_cfm=True) and (Nbx_sfty_vers_2_cfm=False)]</t>
  </si>
  <si>
    <t>[(Nbx_sfty_vers_2_cfm=True and Nxx_ecu_typ_cfm&lt;&gt;Nxx_hevc)] OR [(Nbx_sfty_vers_2_cfm=True and Nxx_ecu_typ_cfm=Nxx_hevc)]</t>
  </si>
  <si>
    <t>OU_SFO_MUX</t>
  </si>
  <si>
    <t>[(Nxx_mux_sfty_lvl_2_emt_cfm&lt;&gt;Nxx_mux_sfty_lvl_2_emt_abst) and (Nbx_sfty_vers_2_cfm=True and Nxx_ecu_typ_cfm&lt;&gt;Nxx_hevc)]</t>
  </si>
  <si>
    <t>[(Nbx_ign_cmd_eng_cfm=True) and (Nbx_sfty_vers_2_cfm=False)] OR [(Nbx_ign_cmd_eng_cfm=False) and (Nbx_sfty_vers_2_cfm=False)]</t>
  </si>
  <si>
    <t>[(Nbx_ign_cmd_eng_cfm=False) and (Nbx_sfty_vers_2_cfm=False)] OR [(Nbx_ign_cmd_eng_cfm=True) and (Nbx_sfty_vers_2_cfm=False)]</t>
  </si>
  <si>
    <t>Vxx_spg_prs_sp</t>
  </si>
  <si>
    <t>[(Nxx_tcr_typ_cfm&lt;&gt;Nxx_wg_pres and Nxx_tcr_typ_cfm&lt;&gt;Nxx_wg_abst_pres_cho) and (Nbx_ign_cmd_eng_cfm=True)] OR [(Nxx_tcr_typ_cfm=Nxx_wg_pres or Nxx_tcr_typ_cfm=Nxx_wg_abst_pres_cho) and (Nbx_ign_cmd_eng_cfm=True)]</t>
  </si>
  <si>
    <t>Vxx_srv_data_1</t>
  </si>
  <si>
    <t>Vxx_srv_data_10</t>
  </si>
  <si>
    <t>Vxx_srv_data_2</t>
  </si>
  <si>
    <t>Vxx_srv_data_3</t>
  </si>
  <si>
    <t>Vxx_srv_data_4</t>
  </si>
  <si>
    <t>Vxx_srv_data_5</t>
  </si>
  <si>
    <t>Vxx_srv_data_6</t>
  </si>
  <si>
    <t>Vxx_srv_data_7</t>
  </si>
  <si>
    <t>Vxx_srv_data_8</t>
  </si>
  <si>
    <t>Vxx_srv_data_9</t>
  </si>
  <si>
    <t>[(Nxx_ad_fuel_tk_cfm&lt;&gt;Nxx_ad_fuel_tk_abst) and (Nxx_alco_typ_cfm&lt;&gt;Nxx_alco_typ_abst) and (Nbx_ign_cmd_eng_cfm=True)]</t>
  </si>
  <si>
    <t>[(Nxx_ag_typ_cfm=Nxx_ag_abst) and (Nxx_ecu_typ_cfm=Nxx_hevc)] OR [(Nbx_ign_cmd_eng_cfm=False) and (Nxx_ecu_typ_cfm=Nxx_ecm)]</t>
  </si>
  <si>
    <t>[(Nxx_hev_cfm=Nxx_hev_abst_pres_cho or Nxx_hev_cfm=Nxx_hev_abst or Nxx_spv_ecu_cfm=Nxx_spv_ecu_pres) and (Nxx_ecu_typ_cfm&lt;&gt;Nxx_hevc)] OR [(Nxx_hev_cfm=Nxx_hev_pres) and (Nxx_spv_ecu_cfm=Nxx_spv_ecu_abst) and (Nxx_ecu_typ_cfm&lt;&gt;Nxx_hevc)]</t>
  </si>
  <si>
    <t>[(Nxx_swrl_typ_cfm=Nxx_swrl_typ_abst) and (Nbx_ign_cmd_eng_cfm=False)] OR [(Nxx_swrl_typ_cfm&lt;&gt;Nxx_swrl_typ_abst) and (Nbx_ign_cmd_eng_cfm=False)]</t>
  </si>
  <si>
    <t>BI_ASI_AEI</t>
  </si>
  <si>
    <t>[(Nbx_db_agk_cfm=False) and (Nxx_map_sens_cfm&lt;&gt;Nxx_map_sens_abst) and (Nbx_ign_cmd_eng_cfm=False) and (Nxx_ecu_typ_cfm=Nxx_ecm or Nxx_ecu_typ_cfm=Nxx_ptcu)] OR [(Nxx_map_sens_cfm=Nxx_map_sens_abst) and (Nbx_ign_cmd_eng_cfm=False) and (Nxx_ecu_typ_cfm=Nxx_ecm or Nxx_ecu_typ_cfm=Nxx_ptcu)] OR [(Nxx_ecu_typ_cfm=Nxx_ecm or Nxx_ecu_typ_cfm=Nxx_ptcu) and (Nbx_ign_cmd_eng_cfm=True)]</t>
  </si>
  <si>
    <t>[(Nxx_swrl_typ_cfm&lt;&gt;Nxx_swrl_typ_abst) and (Nbx_ign_cmd_eng_cfm=False)] OR [(Nxx_swrl_typ_cfm=Nxx_swrl_typ_abst) and (Nbx_ign_cmd_eng_cfm=False)]</t>
  </si>
  <si>
    <t>[(Nxx_acc_cfm&lt;&gt;Nxx_acc_abst) and (Nbx_can_s0_cfm=False) and (Nbx_sfty_vers_2_cfm=True)] OR [(Nxx_acc_cfm=Nxx_acc_abst) and (Nbx_can_s0_cfm=False) and (Nbx_sfty_vers_2_cfm=True)]</t>
  </si>
  <si>
    <t>[(Nbx_tbt_sens_pres_cfm=True) and (Nbx_ign_cmd_eng_cfm=False)] OR [(Nbx_tbt_sens_pres_cfm=False) and (Nbx_ign_cmd_eng_cfm=False)]</t>
  </si>
  <si>
    <t>CB_COR_TBT</t>
  </si>
  <si>
    <t>[(Nxx_spv_ecu_cfm=Nxx_spv_ecu_abst and Nxx_ecu_typ_cfm&lt;&gt;Nxx_atcu) and (Nxx_hev_cfm&lt;&gt;Nxx_hev_abst)]</t>
  </si>
  <si>
    <t>[(Nbx_sfty_vers_2_cfm=True and Nxx_ecu_typ_cfm=Nxx_hevc)]</t>
  </si>
  <si>
    <t>[(Nxx_hv_tc_cfm&lt;&gt;Nxx_hv_tc_abst) and (Nxx_spv_ecu_cfm=Nxx_spv_ecu_abst or Nxx_ecu_typ_cfm=Nxx_hevc) and (Nxx_ecu_typ_cfm&lt;&gt;Nxx_atcu) and (Nxx_hev_cfm&lt;&gt;Nxx_hev_abst)]</t>
  </si>
  <si>
    <t>[(Nxx_ecu_typ_cfm=Nxx_ecm or Nxx_ecu_typ_cfm=Nxx_ptcu)] OR [(Nxx_ecu_typ_cfm=Nxx_hevc) and (Nxx_ecu_typ_cfm&lt;&gt;Nxx_ecm and Nxx_ecu_typ_cfm&lt;&gt;Nxx_ptcu)]</t>
  </si>
  <si>
    <t>Vxx_tco_mon_tco_avg_mem</t>
  </si>
  <si>
    <t>[(Nxx_hpt_byp_pos_sens_cfm=Nxx_hpt_byp_pos_sens_pres) and (Nbx_ign_cmd_eng_cfm=False)] OR [(Nxx_lpt_act_elec_cfm&lt;&gt;Nxx_lpt_act_elec_abst) and (Nbx_ign_cmd_eng_cfm=False)]</t>
  </si>
  <si>
    <t>[(Nxx_hp_lp_tcr_cfm=Nxx_hp_lp_tcr or Nxx_hp_lp_tcr_cfm=Nxx_hp_lp_tcr_cho) and (Nbx_ign_cmd_eng_cfm=False)]</t>
  </si>
  <si>
    <t>[(Nxx_lpt_act_elec_cfm&lt;&gt;Nxx_lpt_act_elec_abst) and (Nbx_ign_cmd_eng_cfm=False)] OR [(Nxx_hpt_byp_pos_sens_cfm=Nxx_hpt_byp_pos_sens_pres) and (Nbx_ign_cmd_eng_cfm=False)]</t>
  </si>
  <si>
    <t>[(Nbx_ign_cmd_eng_cfm=False) and (Nxx_ecu_typ_cfm=Nxx_ecm or Nxx_ecu_typ_cfm=Nxx_ptcu)] OR [(Nxx_ecu_typ_cfm=Nxx_ecm or Nxx_ecu_typ_cfm=Nxx_ptcu) and (Nbx_ign_cmd_eng_cfm=True)] OR [(Nxx_ecu_typ_cfm=Nxx_hevc) and (Nxx_ecu_typ_cfm&lt;&gt;Nxx_ecm and Nxx_ecu_typ_cfm&lt;&gt;Nxx_ptcu) and (Nbx_ign_cmd_eng_cfm=True)]</t>
  </si>
  <si>
    <t>[(Nxx_tcr_typ_cfm=Nxx_wg_pres or Nxx_tcr_typ_cfm=Nxx_wg_abst_pres_cho) and (Nxx_ecu_typ_cfm=Nxx_ecm or Nxx_ecu_typ_cfm=Nxx_ptcu) and (Nbx_ign_cmd_eng_cfm=True)] OR [(Nxx_tcr_typ_cfm&lt;&gt;Nxx_wg_pres and Nxx_tcr_typ_cfm&lt;&gt;Nxx_wg_abst_pres_cho) and (Nxx_ecu_typ_cfm=Nxx_ecm or Nxx_ecu_typ_cfm=Nxx_ptcu) and (Nbx_ign_cmd_eng_cfm=True)]</t>
  </si>
  <si>
    <t>[(Nxx_lpg_cfm=Nxx_lpg_pres) and (Nxx_alco_typ_cfm&lt;&gt;Nxx_alco_typ_abst) and (Nbx_ign_cmd_eng_cfm=True)] OR [(Nxx_lpg_cfm&lt;&gt;Nxx_lpg_pres) and (Nxx_alco_typ_cfm&lt;&gt;Nxx_alco_typ_abst) and (Nbx_ign_cmd_eng_cfm=True)] OR [(Nxx_alco_typ_cfm=Nxx_alco_typ_abst) and (Nbx_ign_cmd_eng_cfm=True)]</t>
  </si>
  <si>
    <t>[(Nbx_ign_cmd_eng_cfm=False) and (Nxx_ecu_typ_cfm=Nxx_ecm or Nxx_ecu_typ_cfm=Nxx_ptcu)] OR [(Nxx_ecu_typ_cfm=Nxx_hevc) and (Nxx_ecu_typ_cfm&lt;&gt;Nxx_ecm and Nxx_ecu_typ_cfm&lt;&gt;Nxx_ptcu) and (Nbx_ign_cmd_eng_cfm=True)] OR [(Nxx_ecu_typ_cfm=Nxx_ecm or Nxx_ecu_typ_cfm=Nxx_ptcu) and (Nbx_ign_cmd_eng_cfm=True)]</t>
  </si>
  <si>
    <t>[(Nxx_hev_cfm=Nxx_hev_pres) and (Nxx_spv_ecu_cfm=Nxx_spv_ecu_abst) and (Nxx_ecu_typ_cfm&lt;&gt;Nxx_hevc)] OR [(Nxx_bsg_pres_cfm=Nxx_bsg_pres) and (Nxx_hev_cfm=Nxx_hev_abst_pres_cho or Nxx_hev_cfm=Nxx_hev_abst or Nxx_spv_ecu_cfm=Nxx_spv_ecu_pres) and (Nxx_ecu_typ_cfm&lt;&gt;Nxx_hevc)] OR [(Nxx_bsg_pres_cfm&lt;&gt;Nxx_bsg_pres) and (Nxx_hev_cfm=Nxx_hev_abst_pres_cho or Nxx_hev_cfm=Nxx_hev_abst or Nxx_spv_ecu_cfm=Nxx_spv_ecu_pres) and (Nxx_ecu_typ_cfm&lt;&gt;Nxx_hevc)]</t>
  </si>
  <si>
    <t>[(Nxx_sail_is_itl_cfm=Nxx_sail_is_itl_pres or Nxx_sail_is_itl_cfm=Nxx_sail_is_itl_cho) and (Nxx_cyl_nr_cfm=Nxx_cyl_nr_4 or Nxx_cyl_nr_cfm=Nxx_cyl_nr_cho) and (Nbx_ign_cmd_eng_cfm=True)]</t>
  </si>
  <si>
    <t>[(Nxx_ecu_typ_cfm=Nxx_hevc) and (Nxx_ecu_typ_cfm&lt;&gt;Nxx_ecm and Nxx_ecu_typ_cfm&lt;&gt;Nxx_ptcu)] OR [(Nxx_ecu_typ_cfm=Nxx_ecm or Nxx_ecu_typ_cfm=Nxx_ptcu)]</t>
  </si>
  <si>
    <t>[(Nxx_tsta_cfm&lt;&gt;Nxx_tsta_abst)]</t>
  </si>
  <si>
    <t>[(Nxx_ups_tmp_heat_diag_cfm&lt;&gt;Nxx_ups_tmp_heat_diag_abst) and (Nxx_so2up_cfm&lt;&gt;Nxx_so2up_ego) and (Nbx_ign_cmd_eng_cfm=True)] OR [(Nxx_so2up_cfm=Nxx_so2up_ego) and (Nbx_ign_cmd_eng_cfm=True)] OR [(Nxx_ups_tmp_heat_diag_cfm=Nxx_ups_tmp_heat_diag_abst) and (Nxx_so2up_cfm&lt;&gt;Nxx_so2up_ego) and (Nbx_ign_cmd_eng_cfm=True)]</t>
  </si>
  <si>
    <t>BI_CBI_UEG</t>
  </si>
  <si>
    <t>Vxx_usid_cata_cpt</t>
  </si>
  <si>
    <t>Vxx_usid_cata_nok_cge</t>
  </si>
  <si>
    <t>Vxx_usid_cp_blk_clos</t>
  </si>
  <si>
    <t>Vxx_usid_cp_blk_open</t>
  </si>
  <si>
    <t>Vxx_usid_cyl_bal_1_h_lvl</t>
  </si>
  <si>
    <t>Vxx_usid_cyl_bal_1_l_lvl</t>
  </si>
  <si>
    <t>[(Nxx_lpg_cfm&lt;&gt;Nxx_lpg_pres) and (Nxx_alco_typ_cfm&lt;&gt;Nxx_alco_typ_abst) and (Nbx_ign_cmd_eng_cfm=True)] OR [(Nxx_alco_typ_cfm=Nxx_alco_typ_abst) and (Nbx_ign_cmd_eng_cfm=True)] OR [(Nxx_lpg_cfm=Nxx_lpg_pres) and (Nxx_alco_typ_cfm&lt;&gt;Nxx_alco_typ_abst) and (Nbx_ign_cmd_eng_cfm=True)]</t>
  </si>
  <si>
    <t>Vxx_usid_cyl_bal_2_h_lvl</t>
  </si>
  <si>
    <t>Vxx_usid_cyl_bal_2_l_lvl</t>
  </si>
  <si>
    <t>Vxx_usid_cyl_bal_3_h_lvl</t>
  </si>
  <si>
    <t>Vxx_usid_cyl_bal_3_l_lvl</t>
  </si>
  <si>
    <t>Vxx_usid_cyl_bal_4_h_lvl</t>
  </si>
  <si>
    <t>Vxx_usid_cyl_bal_4_l_lvl</t>
  </si>
  <si>
    <t>Vxx_usid_egr_cool_apl_down</t>
  </si>
  <si>
    <t>Vxx_usid_egr_cool_apl_up</t>
  </si>
  <si>
    <t>Vxx_usid_emtv_reg_blk</t>
  </si>
  <si>
    <t>Vxx_usid_et_reg_blk</t>
  </si>
  <si>
    <t>Vxx_usid_eva_sldv_blk_clos</t>
  </si>
  <si>
    <t>Vxx_usid_ewg_reg_blk</t>
  </si>
  <si>
    <t>Vxx_usid_ewg_reg_blk_clos</t>
  </si>
  <si>
    <t>Vxx_usid_ewg_reg_blk_open</t>
  </si>
  <si>
    <t>Vxx_usid_ex_vvtc_blk</t>
  </si>
  <si>
    <t>Vxx_usid_ex_vvtc_dirt_lkg</t>
  </si>
  <si>
    <t>Vxx_usid_ff_fct_neg_err</t>
  </si>
  <si>
    <t>Vxx_usid_ff_fct_pos_err</t>
  </si>
  <si>
    <t>Vxx_usid_in_vvtc_blk</t>
  </si>
  <si>
    <t>Vxx_usid_in_vvtc_dirt_lkg</t>
  </si>
  <si>
    <t>Vxx_usid_inj1_h_puls</t>
  </si>
  <si>
    <t>Vxx_usid_inj1_l_puls</t>
  </si>
  <si>
    <t>Vxx_usid_inj2_h_puls</t>
  </si>
  <si>
    <t>Vxx_usid_inj2_l_puls</t>
  </si>
  <si>
    <t>Vxx_usid_inj3_h_puls</t>
  </si>
  <si>
    <t>Vxx_usid_inj3_l_puls</t>
  </si>
  <si>
    <t>[(Nxx_sail_is_itl_cfm=Nxx_sail_is_itl_pres or Nxx_sail_is_itl_cfm=Nxx_sail_is_itl_cho) and (Nxx_cyl_nr_cfm=Nxx_cyl_nr_4 or Nxx_cyl_nr_cfm=Nxx_cyl_nr_cho) and (Nxx_ecu_typ_cfm=Nxx_ecm or Nxx_ecu_typ_cfm=Nxx_ptcu) and (Nbx_ign_cmd_eng_cfm=True)]</t>
  </si>
  <si>
    <t>Vxx_usid_inj4_h_puls</t>
  </si>
  <si>
    <t>Vxx_usid_inj4_l_puls</t>
  </si>
  <si>
    <t>Vxx_usid_isr_h_lvl</t>
  </si>
  <si>
    <t>Vxx_usid_isr_l_lvl</t>
  </si>
  <si>
    <t>Vxx_usid_isr_wup_h_lvl</t>
  </si>
  <si>
    <t>Vxx_usid_isr_wup_l_lvl</t>
  </si>
  <si>
    <t>Vxx_usid_it_reg_blk</t>
  </si>
  <si>
    <t>Vxx_usid_lbdw_act_nok</t>
  </si>
  <si>
    <t>Vxx_usid_lbdw_ans_slow_trs</t>
  </si>
  <si>
    <t>Vxx_usid_lbdw_ans_tout</t>
  </si>
  <si>
    <t>Vxx_usid_lbdw_h_lvl</t>
  </si>
  <si>
    <t>Vxx_usid_lbdw_hot_dirt_lkg</t>
  </si>
  <si>
    <t>Vxx_usid_lbdw_l_lvl</t>
  </si>
  <si>
    <t>Vxx_usid_lbup_ans_h</t>
  </si>
  <si>
    <t>Vxx_usid_lbup_ans_l</t>
  </si>
  <si>
    <t>Vxx_usid_lbup_cpt</t>
  </si>
  <si>
    <t>Vxx_usid_lbup_hot_dirt_lkg</t>
  </si>
  <si>
    <t>Vxx_usid_lbup_pas</t>
  </si>
  <si>
    <t>Vxx_usid_lbup_shf_h</t>
  </si>
  <si>
    <t>Vxx_usid_lbup_shf_l</t>
  </si>
  <si>
    <t>Vxx_usid_lp_egr_cool_fail</t>
  </si>
  <si>
    <t>Vxx_usid_lpev_reg_blk</t>
  </si>
  <si>
    <t>Vxx_usid_mef_hp_neg_err</t>
  </si>
  <si>
    <t>Vxx_usid_mef_hp_pos_err</t>
  </si>
  <si>
    <t>Vxx_usid_mef_lp_neg_err</t>
  </si>
  <si>
    <t>Vxx_usid_mef_lp_pos_err</t>
  </si>
  <si>
    <t>Vxx_usid_nt_nok_cge</t>
  </si>
  <si>
    <t>Vxx_usid_ofs2_rich_nok</t>
  </si>
  <si>
    <t>Vxx_usid_pft_fail</t>
  </si>
  <si>
    <t>Vxx_usid_pft_nok_cge</t>
  </si>
  <si>
    <t>Vxx_usid_pm_scu_cpt</t>
  </si>
  <si>
    <t>Vxx_usid_pm_sens_c_l</t>
  </si>
  <si>
    <t>Vxx_usid_pm_sens_efy_nok</t>
  </si>
  <si>
    <t>[(Nxx_ups_tmp_heat_diag_cfm=Nxx_ups_tmp_heat_diag_abst) and (Nxx_so2up_cfm&lt;&gt;Nxx_so2up_ego) and (Nxx_ecu_typ_cfm=Nxx_ecm or Nxx_ecu_typ_cfm=Nxx_ptcu) and (Nbx_ign_cmd_eng_cfm=True)] OR [(Nxx_so2up_cfm=Nxx_so2up_ego) and (Nxx_ecu_typ_cfm=Nxx_ecm or Nxx_ecu_typ_cfm=Nxx_ptcu) and (Nbx_ign_cmd_eng_cfm=True)] OR [(Nxx_ups_tmp_heat_diag_cfm&lt;&gt;Nxx_ups_tmp_heat_diag_abst) and (Nxx_so2up_cfm&lt;&gt;Nxx_so2up_ego) and (Nxx_ecu_typ_cfm=Nxx_ecm or Nxx_ecu_typ_cfm=Nxx_ptcu) and (Nbx_ign_cmd_eng_cfm=True)]</t>
  </si>
  <si>
    <t>Vxx_usid_pm_sens_el</t>
  </si>
  <si>
    <t>Vxx_usid_pm_sens_heat_fail</t>
  </si>
  <si>
    <t>Vxx_usid_pm_sens_rgn_fail</t>
  </si>
  <si>
    <t>Vxx_usid_pm_sens_temp_apl_down</t>
  </si>
  <si>
    <t>Vxx_usid_pm_sens_temp_plaus</t>
  </si>
  <si>
    <t>[(Nxx_so2up_cfm=Nxx_so2up_ego) and (Nxx_ecu_typ_cfm=Nxx_ecm or Nxx_ecu_typ_cfm=Nxx_ptcu) and (Nbx_ign_cmd_eng_cfm=True)] OR [(Nxx_so2up_cfm&lt;&gt;Nxx_so2up_ego) and (Nxx_ecu_typ_cfm=Nxx_ecm or Nxx_ecu_typ_cfm=Nxx_ptcu) and (Nbx_ign_cmd_eng_cfm=True)]</t>
  </si>
  <si>
    <t>Vxx_usid_pm_sens_temp_sta_plaus</t>
  </si>
  <si>
    <t>Vxx_usid_pm_sens_tub_fail</t>
  </si>
  <si>
    <t>Vxx_usid_sens_tco_sig_nok</t>
  </si>
  <si>
    <t>Vxx_usid_spg_cool_apl_down</t>
  </si>
  <si>
    <t>Vxx_usid_spg_obd_apl_down</t>
  </si>
  <si>
    <t>Vxx_usid_spg_obd_apl_up</t>
  </si>
  <si>
    <t>Vxx_usid_spg_reg_apl_down</t>
  </si>
  <si>
    <t>Vxx_usid_spg_reg_apl_up</t>
  </si>
  <si>
    <t>Vxx_usid_tco_cl_no_norm</t>
  </si>
  <si>
    <t>Vxx_usid_tsta_reg_no_norm</t>
  </si>
  <si>
    <t>Vxx_usid_wup_pas</t>
  </si>
  <si>
    <t>[(Nxx_mux_vh_dist_cfm=Nxx_mux_vh_dist_pres) and (Nbx_db_agk_cfm=False) and (Nxx_ecu_typ_cfm&lt;&gt;Nxx_atcu)] OR [(Nxx_itl_vh_dist_cs_cfm&lt;&gt;Nxx_itl_vh_dist_cs_abst) and (Nxx_mux_vh_dist_cfm&lt;&gt;Nxx_mux_vh_dist_pres) and (Nbx_db_agk_cfm=False) and (Nxx_ecu_typ_cfm&lt;&gt;Nxx_atcu)]</t>
  </si>
  <si>
    <t>AS_BST_MDL</t>
  </si>
  <si>
    <t>[(Nxx_hp_lp_tcr_cfm&lt;&gt;Nxx_lp_tcr or Nxx_mdl_tcr_lp_cfm&lt;&gt;Nxx_mdl_tcr_lp_abst) and (Nbx_ign_cmd_eng_cfm=False)] OR [(Nxx_hp_lp_tcr_cfm=Nxx_lp_tcr and Nxx_mdl_tcr_lp_cfm=Nxx_mdl_tcr_lp_abst) and (Nbx_ign_cmd_eng_cfm=False)]</t>
  </si>
  <si>
    <t>[(Nxx_hp_lp_tcr_cfm=Nxx_lp_tcr and Nxx_mdl_tcr_lp_cfm=Nxx_mdl_tcr_lp_abst) and (Nbx_ign_cmd_eng_cfm=False)] OR [(Nxx_hp_lp_tcr_cfm&lt;&gt;Nxx_lp_tcr or Nxx_mdl_tcr_lp_cfm&lt;&gt;Nxx_mdl_tcr_lp_abst) and (Nbx_ign_cmd_eng_cfm=False)]</t>
  </si>
  <si>
    <t>Vxx_vnt_spg_sp</t>
  </si>
  <si>
    <t>[(Nxx_vs_auto_conf_cfm&lt;&gt;Nxx_vs_auto_conf_abst) and (Nbx_db_agk_cfm=False) and (Nxx_ecu_typ_cfm&lt;&gt;Nxx_atcu)]</t>
  </si>
  <si>
    <t>[(Nxx_wf_ana_mvac_dp_cfm=Nxx_wf_ana_mvac_dp_abst) and (Nxx_mux_mvac_dp_cfm&lt;&gt;Nxx_mux_mvac_dp_abst or Nxx_wf_ana_mvac_dp_cfm&lt;&gt;Nxx_wf_ana_mvac_dp_abst) and (Nxx_wf_mvac_dp_cfm&lt;&gt;Nxx_wf_mvac_dp_abst or Nxx_mux_mvac_dp_cfm&lt;&gt;Nxx_mux_mvac_dp_abst or Nxx_mux_mvac_stt_cfm&lt;&gt;Nxx_mux_mvac_stt_abst or Nxx_wf_ana_mvac_dp_cfm&lt;&gt;Nxx_wf_ana_mvac_dp_abst) and (Nxx_spv_ecu_cfm=Nxx_spv_ecu_abst) and (Nxx_ecu_typ_cfm=Nxx_ecm or Nxx_ecu_typ_cfm=Nxx_ptcu)] OR [(Nxx_wf_ana_mvac_dp_cfm&lt;&gt;Nxx_wf_ana_mvac_dp_abst) and (Nxx_mux_mvac_dp_cfm&lt;&gt;Nxx_mux_mvac_dp_abst or Nxx_wf_ana_mvac_dp_cfm&lt;&gt;Nxx_wf_ana_mvac_dp_abst) and (Nxx_wf_mvac_dp_cfm&lt;&gt;Nxx_wf_mvac_dp_abst or Nxx_mux_mvac_dp_cfm&lt;&gt;Nxx_mux_mvac_dp_abst or Nxx_mux_mvac_stt_cfm&lt;&gt;Nxx_mux_mvac_stt_abst or Nxx_wf_ana_mvac_dp_cfm&lt;&gt;Nxx_wf_ana_mvac_dp_abst) and (Nxx_spv_ecu_cfm=Nxx_spv_ecu_abst) and (Nxx_ecu_typ_cfm=Nxx_ecm or Nxx_ecu_typ_cfm=Nxx_ptcu)]</t>
  </si>
  <si>
    <t>BI_VFI_BMI</t>
  </si>
  <si>
    <t>[(Nxx_mvac_pump_cfm&lt;&gt;Nxx_mvac_pump_abst) and (Nxx_ecu_typ_cfm=Nxx_hevc)] OR [(Nxx_wf_ana_mvac_dp_cfm&lt;&gt;Nxx_wf_ana_mvac_dp_abst) and (Nxx_ecu_typ_cfm=Nxx_ecm or Nxx_ecu_typ_cfm=Nxx_ptcu)]</t>
  </si>
  <si>
    <t>[(Nxx_wf_mvac_dp_cfm&lt;&gt;Nxx_wf_mvac_dp_abst) and (Nxx_ecu_typ_cfm=Nxx_ecm or Nxx_ecu_typ_cfm=Nxx_ptcu)]</t>
  </si>
  <si>
    <t>[(Nxx_wf_vs_cfm&lt;&gt;Nxx_wf_vs_abst) and (Nbx_db_agk_cfm=False) and (Nxx_ecu_typ_cfm&lt;&gt;Nxx_atcu)]</t>
  </si>
  <si>
    <t>[(Nxx_agb_wpmp_cfm&lt;&gt;Nxx_agb_wpmp_abst)]</t>
  </si>
  <si>
    <t>[(Nxx_egr_wpmp_cfm=Nxx_egr_tcr_wpmp_pwm_pres) and (Nbx_ign_cmd_eng_cfm=False)] OR [(Nxx_egr_wpmp_cfm=Nxx_egr_wpmp_cho) and (Nbx_ign_cmd_eng_cfm=False)] OR [(Nxx_egr_wpmp_cfm=Nxx_egr_wpmp_pwm_pres) and (Nbx_ign_cmd_eng_cfm=False)]</t>
  </si>
  <si>
    <t>[(Nxx_egr_wpmp_cfm=Nxx_egr_wpmp_cho) and (Nbx_ign_cmd_eng_cfm=False)] OR [(Nxx_egr_wpmp_cfm=Nxx_egr_tcr_wpmp_pwm_pres) and (Nbx_ign_cmd_eng_cfm=False)] OR [(Nxx_egr_wpmp_cfm=Nxx_egr_wpmp_pwm_pres) and (Nbx_ign_cmd_eng_cfm=False)]</t>
  </si>
  <si>
    <t>[(Nxx_urea_inj_wpmp_cfm&lt;&gt;Nxx_urea_inj_wpmp_abst)]</t>
  </si>
  <si>
    <t>[(Nxx_hv_mcs_wpmp_nr_cfm=Nxx_hv_mcs_wpmp_1 and Nxx_lt_cool_loop_cfm=Nxx_lt_cool_loop_abst) and (Nxx_spv_ecu_cfm=Nxx_spv_ecu_abst or Nxx_ecu_typ_cfm=Nxx_hevc) and (Nxx_ecu_typ_cfm&lt;&gt;Nxx_atcu) and (Nxx_hev_cfm&lt;&gt;Nxx_hev_abst)] OR [(Nxx_hv_mcs_wpmp_nr_cfm=Nxx_hv_mcs_wpmp_2) and (Nxx_spv_ecu_cfm=Nxx_spv_ecu_abst or Nxx_ecu_typ_cfm=Nxx_hevc) and (Nxx_ecu_typ_cfm&lt;&gt;Nxx_atcu) and (Nxx_hev_cfm&lt;&gt;Nxx_hev_abst)]</t>
  </si>
  <si>
    <t>[(Nxx_hv_mcs_wpmp_nr_cfm=Nxx_hv_mcs_wpmp_1 and Nxx_lt_cool_loop_cfm=Nxx_lt_cool_loop_abst) and (Nxx_spv_ecu_cfm=Nxx_spv_ecu_abst or Nxx_ecu_typ_cfm=Nxx_hevc) and (Nxx_ecu_typ_cfm&lt;&gt;Nxx_atcu) and (Nxx_hev_cfm&lt;&gt;Nxx_hev_abst)] OR [(Nxx_lt_cool_loop_cfm&lt;&gt;Nxx_lt_cool_loop_abst) and (Nxx_spv_ecu_cfm=Nxx_spv_ecu_abst or Nxx_ecu_typ_cfm=Nxx_hevc) and (Nxx_ecu_typ_cfm&lt;&gt;Nxx_atcu) and (Nxx_hev_cfm&lt;&gt;Nxx_hev_abst)] OR [(Nxx_hv_mcs_wpmp_nr_cfm=Nxx_hv_mcs_wpmp_2) and (Nxx_spv_ecu_cfm=Nxx_spv_ecu_abst or Nxx_ecu_typ_cfm=Nxx_hevc) and (Nxx_ecu_typ_cfm&lt;&gt;Nxx_atcu) and (Nxx_hev_cfm&lt;&gt;Nxx_hev_abst)]</t>
  </si>
  <si>
    <t>[(Nxx_hv_mcs_wpmp_nr_cfm=Nxx_hv_mcs_wpmp_2) and (Nxx_spv_ecu_cfm=Nxx_spv_ecu_abst or Nxx_ecu_typ_cfm=Nxx_hevc) and (Nxx_ecu_typ_cfm&lt;&gt;Nxx_atcu) and (Nxx_hev_cfm&lt;&gt;Nxx_hev_abst)]</t>
  </si>
  <si>
    <t>[(Nxx_hvb_cond_typ_cfm=Nxx_hvb_cond_typ_tco_ac) and (Nxx_spv_ecu_cfm=Nxx_spv_ecu_abst or Nxx_ecu_typ_cfm=Nxx_hevc) and (Nxx_ecu_typ_cfm&lt;&gt;Nxx_atcu) and (Nxx_hev_cfm&lt;&gt;Nxx_hev_abst)]</t>
  </si>
  <si>
    <t>Inputs kept for retro-compatibility</t>
  </si>
  <si>
    <t>Name</t>
  </si>
  <si>
    <t>Module Prod</t>
  </si>
  <si>
    <t>Condition Prod</t>
  </si>
  <si>
    <t>Sbx_rdn_egr_byp_blk</t>
  </si>
  <si>
    <t>[(Nxx_obd_typ_cfm&lt;&gt;Nxx_obd_typ_pass)] OR [(Nxx_obd_typ_cfm=Nxx_obd_typ_pass)]</t>
  </si>
  <si>
    <t>Sbx_rdn_maf_reg_neg_err</t>
  </si>
  <si>
    <t>Sbx_rdn_spg_apl_down</t>
  </si>
  <si>
    <t>Sxx_cru_dist_buf</t>
  </si>
  <si>
    <t>Sxx_cru_dsb_buf</t>
  </si>
  <si>
    <t>Sxx_sli_vs_buf</t>
  </si>
  <si>
    <t>Vbx_ac_mdf1_req_ext</t>
  </si>
  <si>
    <t>Vbx_ac_mdf1_req_int</t>
  </si>
  <si>
    <t>Vbx_ac_mdf2_req_ext</t>
  </si>
  <si>
    <t>Vbx_ac_mdf2_req_int</t>
  </si>
  <si>
    <t>Vbx_agb_mdf1_req</t>
  </si>
  <si>
    <t>Vbx_agb_mdf2_req</t>
  </si>
  <si>
    <t>[(Nxx_db_cfm=Nxx_db_abst_pres_cho) and (Nxx_ecu_typ_cfm=Nxx_ecm or Nxx_ecu_typ_cfm=Nxx_ptcu) and (Nxx_ecu_typ_cfm&lt;&gt;Nxx_atcu)] OR [(Nxx_db_cfm=Nxx_db_pres) and (Nxx_ecu_typ_cfm=Nxx_ecm or Nxx_ecu_typ_cfm=Nxx_ptcu) and (Nxx_ecu_typ_cfm&lt;&gt;Nxx_atcu)]</t>
  </si>
  <si>
    <t>[(Nxx_can_cfm=Nxx_can_s0 and Nxx_db_cfm&lt;&gt;Nxx_db_abst) and (Nxx_ecu_typ_cfm=Nxx_ecm or Nxx_ecu_typ_cfm=Nxx_ptcu)]</t>
  </si>
  <si>
    <t>Vbx_eng_mdf1_req</t>
  </si>
  <si>
    <t>Vbx_eng_mdf2_req</t>
  </si>
  <si>
    <t>[(Nxx_can_cfm=Nxx_can_m0) and (Nxx_ecu_typ_cfm=Nxx_ecm or Nxx_ecu_typ_cfm=Nxx_ptcu)]</t>
  </si>
  <si>
    <t>[(Nxx_eem_cfm&lt;&gt;Nxx_eem_abst) and (Nxx_alt_lin_cmd_cfm&lt;&gt;Nxx_alt_lin_cmd_abst)]</t>
  </si>
  <si>
    <t>[(Nbx_diag_cata_pres_cfm=True) and (Nbx_ign_cmd_eng_cfm=False)]</t>
  </si>
  <si>
    <t>Vbx_pid_26h_vld</t>
  </si>
  <si>
    <t>[(Nbx_ign_cmd_eng_cfm=True) and (Nbx_ign_cmd_eng_cfm=False)]</t>
  </si>
  <si>
    <t>Vbx_pid_3dh_vld</t>
  </si>
  <si>
    <t>Vbx_pid_3fh_vld</t>
  </si>
  <si>
    <t>[(Nxx_wf_ptc_cfm&lt;&gt;Nxx_wf_ptc_pres and Nxx_wf_ptc_cfm&lt;&gt;Nxx_wf_ptc_abst_pres_cho) and (Nxx_ecu_typ_cfm=Nxx_hevc or Nxx_spv_ecu_cfm=Nxx_spv_ecu_abst) and (Nxx_ecu_typ_cfm&lt;&gt;Nxx_atcu)] OR [(Nxx_wf_ptc_cfm=Nxx_wf_ptc_pres or Nxx_wf_ptc_cfm=Nxx_wf_ptc_abst_pres_cho) and (Nxx_ecu_typ_cfm=Nxx_hevc or Nxx_spv_ecu_cfm=Nxx_spv_ecu_abst) and (Nxx_ecu_typ_cfm&lt;&gt;Nxx_atcu)]</t>
  </si>
  <si>
    <t>[(Nxx_sas_typ_cfm=Nxx_sas_itl or Nxx_sas_typ_cfm=Nxx_sas_itl_abst_cho or Nxx_sas_typ_cfm=Nxx_sas_ext_itl_abst_cho) and (Nxx_sas_typ_cfm&lt;&gt;Nxx_sas_typ_abst)]</t>
  </si>
  <si>
    <t>Vbx_sldv1_req</t>
  </si>
  <si>
    <t>[(Nxx_swlk_cfm=Nxx_swlk_2 or Nxx_swlk_cfm=Nxx_swlk_2_4_cho or Nxx_swlk_cfm=Nxx_swlk_2_5_cho) and (Nxx_swlk_cfm&lt;&gt;Nxx_swlk_nis)] OR [(Nxx_swlk_cfm&lt;&gt;Nxx_swlk_2 and Nxx_swlk_cfm&lt;&gt;Nxx_swlk_2_4_cho and Nxx_swlk_cfm&lt;&gt;Nxx_swlk_2_5_cho) and (Nxx_swlk_cfm&lt;&gt;Nxx_swlk_nis)]</t>
  </si>
  <si>
    <t>[(Nxx_swlk_cfm&lt;&gt;Nxx_swlk_2 and Nxx_swlk_cfm&lt;&gt;Nxx_swlk_2_4_cho and Nxx_swlk_cfm&lt;&gt;Nxx_swlk_2_5_cho) and (Nxx_swlk_cfm&lt;&gt;Nxx_swlk_nis)] OR [(Nxx_swlk_cfm=Nxx_swlk_2 or Nxx_swlk_cfm=Nxx_swlk_2_4_cho or Nxx_swlk_cfm=Nxx_swlk_2_5_cho) and (Nxx_swlk_cfm&lt;&gt;Nxx_swlk_nis)]</t>
  </si>
  <si>
    <t>[(Nxx_itl_vh_dist_cs_cfm&lt;&gt;Nxx_itl_vh_dist_cs_abst) and (Nxx_mux_vh_dist_cfm&lt;&gt;Nxx_mux_vh_dist_pres) and (Nbx_db_agk_cfm=False) and (Nxx_ecu_typ_cfm&lt;&gt;Nxx_atcu)] OR [(Nxx_mux_vh_dist_cfm=Nxx_mux_vh_dist_pres) and (Nbx_db_agk_cfm=False) and (Nxx_ecu_typ_cfm&lt;&gt;Nxx_atcu)]</t>
  </si>
  <si>
    <t>[(Nxx_so2up_cfm=Nxx_so2up_ups) and (Nbx_ign_cmd_eng_cfm=True)] OR [(Nxx_so2up_cfm=Nxx_so2up_ego_ups_cho) and (Nbx_ign_cmd_eng_cfm=True)] OR [(Nxx_so2up_cfm=Nxx_so2up_ego) and (Nbx_ign_cmd_eng_cfm=True)]</t>
  </si>
  <si>
    <t>[(Nxx_wf_ptc_cfm=Nxx_wf_ptc_pres or Nxx_wf_ptc_cfm=Nxx_wf_ptc_abst_pres_cho) and (Nxx_spv_ecu_cfm=Nxx_spv_ecu_abst) and (Nxx_ecu_typ_cfm=Nxx_ecm or Nxx_ecu_typ_cfm=Nxx_ptcu)]</t>
  </si>
  <si>
    <t>[(Nxx_hp_lp_tcr_cfm&lt;&gt;Nxx_lp_tcr) and (Nbx_ign_cmd_eng_cfm=False)] OR [(Nxx_hp_lp_tcr_cfm=Nxx_lp_tcr) and (Nbx_ign_cmd_eng_cfm=False)]</t>
  </si>
  <si>
    <t>[(Nxx_hp_lp_tcr_cfm=Nxx_hp_lp_tcr or Nxx_hp_lp_tcr_cfm=Nxx_hp_lp_tcr_cho) and (Nbx_ign_cmd_eng_cfm=False)] OR [(Nxx_hp_lp_tcr_cfm&lt;&gt;Nxx_hp_lp_tcr and Nxx_hp_lp_tcr_cfm&lt;&gt;Nxx_hp_lp_tcr_cho) and (Nbx_ign_cmd_eng_cfm=False)]</t>
  </si>
  <si>
    <t>Vtx_db_diag_trc_eprm</t>
  </si>
  <si>
    <t>[(Nxx_db_diag_cfm=Nxx_db_diag_pres) and (Nbx_udsp_cfm=True) and (Nxx_obd_typ_cfm=Nxx_obd_typ_pass) and (Nxx_ecu_typ_cfm&lt;&gt;Nxx_atcu)]</t>
  </si>
  <si>
    <t>[(Nbx_nt_pres_cfm=True) and (Nbx_ign_cmd_eng_cfm=False)]</t>
  </si>
  <si>
    <t>[(Nxx_egr_wpmp_cfm=Nxx_egr_tcr_wpmp_pwm_pres) and (Nbx_ign_cmd_eng_cfm=False)] OR [(Nxx_egr_wpmp_cfm=Nxx_egr_wpmp_pwm_pres) and (Nbx_ign_cmd_eng_cfm=False)] OR [(Nxx_egr_wpmp_cfm=Nxx_egr_wpmp_cho) and (Nbx_ign_cmd_eng_cfm=False)]</t>
  </si>
  <si>
    <t>[(Nxx_hv_mcs_wpmp_nr_cfm=Nxx_hv_mcs_wpmp_2) and (Nxx_spv_ecu_cfm=Nxx_spv_ecu_abst or Nxx_ecu_typ_cfm=Nxx_hevc) and (Nxx_ecu_typ_cfm&lt;&gt;Nxx_atcu) and (Nxx_hev_cfm&lt;&gt;Nxx_hev_abst)] OR [(Nxx_hv_mcs_wpmp_nr_cfm=Nxx_hv_mcs_wpmp_1 and Nxx_lt_cool_loop_cfm=Nxx_lt_cool_loop_abst) and (Nxx_spv_ecu_cfm=Nxx_spv_ecu_abst or Nxx_ecu_typ_cfm=Nxx_hevc) and (Nxx_ecu_typ_cfm&lt;&gt;Nxx_atcu) and (Nxx_hev_cfm&lt;&gt;Nxx_hev_abst)]</t>
  </si>
  <si>
    <t>[(Nxx_lt_cool_loop_cfm&lt;&gt;Nxx_lt_cool_loop_abst) and (Nxx_spv_ecu_cfm=Nxx_spv_ecu_abst or Nxx_ecu_typ_cfm=Nxx_hevc) and (Nxx_ecu_typ_cfm&lt;&gt;Nxx_atcu) and (Nxx_hev_cfm&lt;&gt;Nxx_hev_abst)] OR [(Nxx_hv_mcs_wpmp_nr_cfm=Nxx_hv_mcs_wpmp_1 and Nxx_lt_cool_loop_cfm=Nxx_lt_cool_loop_abst) and (Nxx_spv_ecu_cfm=Nxx_spv_ecu_abst or Nxx_ecu_typ_cfm=Nxx_hevc) and (Nxx_ecu_typ_cfm&lt;&gt;Nxx_atcu) and (Nxx_hev_cfm&lt;&gt;Nxx_hev_abst)] OR [(Nxx_hv_mcs_wpmp_nr_cfm=Nxx_hv_mcs_wpmp_2) and (Nxx_spv_ecu_cfm=Nxx_spv_ecu_abst or Nxx_ecu_typ_cfm=Nxx_hevc) and (Nxx_ecu_typ_cfm&lt;&gt;Nxx_atcu) and (Nxx_hev_cfm&lt;&gt;Nxx_hev_abst)]</t>
  </si>
  <si>
    <t>[(Nxx_hvb_cond_typ_cfm=Nxx_hvb_cond_typ_comp and Nxx_hv_lv_cfm=Nxx_lv) and (Nxx_spv_ecu_cfm=Nxx_spv_ecu_abst or Nxx_ecu_typ_cfm=Nxx_hevc) and (Nxx_ecu_typ_cfm&lt;&gt;Nxx_atcu) and (Nxx_hev_cfm&lt;&gt;Nxx_hev_abst)] OR [(Nxx_hv_mcs_wpmp_nr_cfm=Nxx_hv_mcs_wpmp_2) and (Nxx_spv_ecu_cfm=Nxx_spv_ecu_abst or Nxx_ecu_typ_cfm=Nxx_hevc) and (Nxx_ecu_typ_cfm&lt;&gt;Nxx_atcu) and (Nxx_hev_cfm&lt;&gt;Nxx_hev_abst)]</t>
  </si>
  <si>
    <t>[(Nxx_hvb_cond_typ_cfm=Nxx_hvb_cond_typ_tco_ac or Nxx_hvb_cond_typ_cfm=Nxx_hvb_cond_typ_cho) and (Nxx_spv_ecu_cfm=Nxx_spv_ecu_abst or Nxx_ecu_typ_cfm=Nxx_hevc) and (Nxx_ecu_typ_cfm&lt;&gt;Nxx_atcu) and (Nxx_hev_cfm&lt;&gt;Nxx_hev_abst)] OR [(Nxx_hvb_cond_typ_cfm=Nxx_hvb_cond_typ_comp and Nxx_hv_lv_cfm=Nxx_hv) and (Nxx_spv_ecu_cfm=Nxx_spv_ecu_abst or Nxx_ecu_typ_cfm=Nxx_hevc) and (Nxx_ecu_typ_cfm&lt;&gt;Nxx_atcu) and (Nxx_hev_cfm&lt;&gt;Nxx_hev_abst)] OR [(Nxx_hvb_cond_typ_cfm=Nxx_hvb_cond_typ_comp and Nxx_hv_lv_cfm=Nxx_lv) and (Nxx_spv_ecu_cfm=Nxx_spv_ecu_abst or Nxx_ecu_typ_cfm=Nxx_hevc) and (Nxx_ecu_typ_cfm&lt;&gt;Nxx_atcu) and (Nxx_hev_cfm&lt;&gt;Nxx_hev_abst)] OR [(Nxx_hv_mcs_wpmp_nr_cfm=Nxx_hv_mcs_wpmp_2) and (Nxx_spv_ecu_cfm=Nxx_spv_ecu_abst or Nxx_ecu_typ_cfm=Nxx_hevc) and (Nxx_ecu_typ_cfm&lt;&gt;Nxx_atcu) and (Nxx_hev_cfm&lt;&gt;Nxx_hev_abst)]</t>
  </si>
  <si>
    <t>[(Nxx_hv_mcs_wpmp_nr_cfm=Nxx_hv_mcs_wpmp_2) and (Nxx_spv_ecu_cfm=Nxx_spv_ecu_abst or Nxx_ecu_typ_cfm=Nxx_hevc) and (Nxx_ecu_typ_cfm&lt;&gt;Nxx_atcu) and (Nxx_hev_cfm&lt;&gt;Nxx_hev_abst)] OR [(Nxx_hvb_cond_typ_cfm=Nxx_hvb_cond_typ_comp and Nxx_hv_lv_cfm=Nxx_lv) and (Nxx_spv_ecu_cfm=Nxx_spv_ecu_abst or Nxx_ecu_typ_cfm=Nxx_hevc) and (Nxx_ecu_typ_cfm&lt;&gt;Nxx_atcu) and (Nxx_hev_cfm&lt;&gt;Nxx_hev_abst)] OR [(Nxx_hvb_cond_typ_cfm=Nxx_hvb_cond_typ_tco_ac or Nxx_hvb_cond_typ_cfm=Nxx_hvb_cond_typ_cho) and (Nxx_spv_ecu_cfm=Nxx_spv_ecu_abst or Nxx_ecu_typ_cfm=Nxx_hevc) and (Nxx_ecu_typ_cfm&lt;&gt;Nxx_atcu) and (Nxx_hev_cfm&lt;&gt;Nxx_hev_abst)] OR [(Nxx_hvb_cond_typ_cfm=Nxx_hvb_cond_typ_comp and Nxx_hv_lv_cfm=Nxx_hv) and (Nxx_spv_ecu_cfm=Nxx_spv_ecu_abst or Nxx_ecu_typ_cfm=Nxx_hevc) and (Nxx_ecu_typ_cfm&lt;&gt;Nxx_atcu) and (Nxx_hev_cfm&lt;&gt;Nxx_hev_abst)]</t>
  </si>
  <si>
    <t>[(Nxx_hvb_cond_typ_cfm=Nxx_hvb_cond_typ_cho) and (Nxx_hv_tc_cfm&lt;&gt;Nxx_hv_tc_abst and Nxx_ecu_typ_cfm=Nxx_hevc) and (Nxx_hev_cfm&lt;&gt;Nxx_hev_abst)] OR [(Nxx_hvb_cond_typ_cfm=Nxx_hvb_cond_typ_tco_ac and Nxx_ag_typ_cfm&lt;&gt;Nxx_ag_abst) and (Nxx_hv_tc_cfm&lt;&gt;Nxx_hv_tc_abst and Nxx_ecu_typ_cfm=Nxx_hevc) and (Nxx_hev_cfm&lt;&gt;Nxx_hev_abst)]</t>
  </si>
  <si>
    <t>Mod prod</t>
  </si>
  <si>
    <t>Vxx_crit_mes_spg_apl_down</t>
  </si>
  <si>
    <t>[(Nxx_hp_lp_tcr_cfm&lt;&gt;Nxx_lp_tcr or Nxx_mdl_tcr_lp_cfm&lt;&gt;Nxx_mdl_tcr_lp_abst or Nxx_spg_mdl_dgn_cfm&lt;&gt;Nxx_spg_mdl_dgn_abst) and (Nbx_ign_cmd_eng_cfm=False)]</t>
  </si>
  <si>
    <t>Vxx_crit_mes_spg_apl_up</t>
  </si>
  <si>
    <t>Vxx_crit_mes_spg_reg_apl_down</t>
  </si>
  <si>
    <t>Vxx_crit_mes_spg_reg_apl_up</t>
  </si>
  <si>
    <t>Vxx_crit_mes_spg_reg_neg_err</t>
  </si>
  <si>
    <t>Vxx_crit_mes_spg_reg_pos_err</t>
  </si>
  <si>
    <t>[(Nbx_cru_sl_nis_cfm=True) and (Nbx_cru_sl_pres_cfm=True)]</t>
  </si>
  <si>
    <t>Vxx_db_sw_fng_0_0</t>
  </si>
  <si>
    <t>Vxx_db_sw_fng_0_1</t>
  </si>
  <si>
    <t>Vxx_db_sw_fng_0_2</t>
  </si>
  <si>
    <t>Vxx_db_sw_fng_0_3</t>
  </si>
  <si>
    <t>Vxx_db_sw_fng_0_4</t>
  </si>
  <si>
    <t>Vxx_db_sw_fng_0_5</t>
  </si>
  <si>
    <t>Vxx_db_sw_fng_0_6</t>
  </si>
  <si>
    <t>Vxx_db_sw_fng_0_7</t>
  </si>
  <si>
    <t>Vxx_db_sw_fng_0_8</t>
  </si>
  <si>
    <t>Vxx_db_sw_fng_0_9</t>
  </si>
  <si>
    <t>Vxx_db_sw_fng_1_0</t>
  </si>
  <si>
    <t>Vxx_db_sw_fng_1_1</t>
  </si>
  <si>
    <t>Vxx_db_sw_fng_1_2</t>
  </si>
  <si>
    <t>Vxx_db_sw_fng_1_3</t>
  </si>
  <si>
    <t>Vxx_db_sw_fng_1_4</t>
  </si>
  <si>
    <t>Vxx_db_sw_fng_1_5</t>
  </si>
  <si>
    <t>Vxx_db_sw_fng_1_6</t>
  </si>
  <si>
    <t>Vxx_db_sw_fng_1_7</t>
  </si>
  <si>
    <t>Vxx_db_sw_fng_1_8</t>
  </si>
  <si>
    <t>Vxx_db_sw_fng_1_9</t>
  </si>
  <si>
    <t>[(Nxx_thr_cfm=Nxx_thr_smrt) and (Nbx_ign_cmd_eng_cfm=False)] OR [(Nxx_thr_cfm=Nxx_thr_cho) and (Nbx_ign_cmd_eng_cfm=False)]</t>
  </si>
  <si>
    <t>Vxx_egr_byp_blk_max</t>
  </si>
  <si>
    <t>[(Nxx_egr_byp_diag_pres_cfm&lt;&gt;Nxx_egr_byp_diag_abst) and (Nbx_ign_cmd_eng_cfm=False)]</t>
  </si>
  <si>
    <t>Vxx_egr_byp_blk_min</t>
  </si>
  <si>
    <t>Vxx_egr_byp_blk_val</t>
  </si>
  <si>
    <t>Vxx_egr_cool_apl_down_err_val</t>
  </si>
  <si>
    <t>Vxx_egr_cool_apl_down_max</t>
  </si>
  <si>
    <t>Vxx_egr_cool_apl_down_min</t>
  </si>
  <si>
    <t>Vxx_fail_max_spg_apl_down</t>
  </si>
  <si>
    <t>Vxx_fail_max_spg_apl_up</t>
  </si>
  <si>
    <t>Vxx_fail_max_spg_reg_apl_down</t>
  </si>
  <si>
    <t>Vxx_fail_max_spg_reg_apl_up</t>
  </si>
  <si>
    <t>Vxx_fail_max_spg_reg_neg_err</t>
  </si>
  <si>
    <t>Vxx_fail_max_spg_reg_pos_err</t>
  </si>
  <si>
    <t>Vxx_fail_min_spg_apl_down</t>
  </si>
  <si>
    <t>Vxx_fail_min_spg_apl_up</t>
  </si>
  <si>
    <t>Vxx_fail_min_spg_reg_apl_down</t>
  </si>
  <si>
    <t>Vxx_fail_min_spg_reg_apl_up</t>
  </si>
  <si>
    <t>Vxx_fail_min_spg_reg_neg_err</t>
  </si>
  <si>
    <t>Vxx_fail_min_spg_reg_pos_err</t>
  </si>
  <si>
    <t>[(Nxx_gdi_typ_cfm=Nxx_gdi_typ_2_inj_pres) and (Nbx_gdi_cfm=True) and (Nbx_ign_cmd_eng_cfm=True)]</t>
  </si>
  <si>
    <t>[(Nxx_thr_cfm=Nxx_thr_cho) and (Nbx_ign_cmd_eng_cfm=False)] OR [(Nxx_thr_cfm=Nxx_thr_prop) and (Nbx_ign_cmd_eng_cfm=False)] OR [(Nxx_thr_cfm=Nxx_thr_cho) and (Nbx_ign_cmd_eng_cfm=False)] OR [(Nxx_thr_cfm=Nxx_thr_prop) and (Nbx_ign_cmd_eng_cfm=False)]</t>
  </si>
  <si>
    <t>CM_LIN_EEM</t>
  </si>
  <si>
    <t>[(Nxx_eem_cfm&lt;&gt;Nxx_eem_abst) and (Nxx_alt_lin_lk_cfm=Nxx_alt_lin_lk_2_0)]</t>
  </si>
  <si>
    <t>Vxx_maf_reg_neg_err_max</t>
  </si>
  <si>
    <t>Vxx_maf_reg_neg_err_min</t>
  </si>
  <si>
    <t>Vxx_maf_reg_neg_err_val</t>
  </si>
  <si>
    <t>[(Nbx_pft_pres_cfm=True or Nbx_nt_pres_cfm=True or Nbx_diag_cata_pres_cfm=True) and (Nbx_ign_cmd_eng_cfm=False)]</t>
  </si>
  <si>
    <t>[(Nbx_miof_pres_cfm=True) and (Nbx_pft_pres_cfm=True) and (Nbx_ign_cmd_eng_cfm=False)]</t>
  </si>
  <si>
    <t>Vxx_pft_ms_sta</t>
  </si>
  <si>
    <t>Vxx_pid_26h_ab</t>
  </si>
  <si>
    <t>Vxx_pid_26h_cd</t>
  </si>
  <si>
    <t>BO_ASO_ITO</t>
  </si>
  <si>
    <t>[(Nxx_thr_cfm=Nxx_thr_cho) and (Nbx_ign_cmd_eng_cfm=False)] OR [(Nxx_thr_cfm=Nxx_thr_smrt) and (Nbx_ign_cmd_eng_cfm=False)]</t>
  </si>
  <si>
    <t>Vxx_spg_apl_down_err_val</t>
  </si>
  <si>
    <t>[(Nxx_spg_mdl_dgn_cfm&lt;&gt;Nxx_spg_mdl_dgn_abst) and (Nxx_hp_lp_tcr_cfm&lt;&gt;Nxx_lp_tcr or Nxx_mdl_tcr_lp_cfm&lt;&gt;Nxx_mdl_tcr_lp_abst) and (Nbx_ign_cmd_eng_cfm=False)]</t>
  </si>
  <si>
    <t>Vxx_spg_apl_down_max</t>
  </si>
  <si>
    <t>Vxx_spg_apl_down_min</t>
  </si>
  <si>
    <t>Vxx_spg_cool_apl_down_err_val</t>
  </si>
  <si>
    <t>[(Nxx_tcr_cool_efy_diag_pres_cfm&lt;&gt;Nxx_tcr_cool_efy_diag_abst) and (Nxx_hp_lp_tcr_cfm&lt;&gt;Nxx_lp_tcr or Nxx_mdl_tcr_lp_cfm&lt;&gt;Nxx_mdl_tcr_lp_abst) and (Nbx_ign_cmd_eng_cfm=False)]</t>
  </si>
  <si>
    <t>Vxx_spg_cool_apl_down_max</t>
  </si>
  <si>
    <t>Vxx_spg_cool_apl_down_min</t>
  </si>
  <si>
    <t>Vxx_spg_obd_apl_up_err_val</t>
  </si>
  <si>
    <t>Vxx_spg_obd_apl_up_max</t>
  </si>
  <si>
    <t>Vxx_spg_obd_apl_up_min</t>
  </si>
  <si>
    <t>[(Nbx_ign_cmd_eng_cfm=False) and (Nbx_owe_osr_cfm=True)]</t>
  </si>
  <si>
    <t>[(Nxx_thr_cfm=Nxx_thr_mot) and (Nbx_ign_cmd_eng_cfm=True)] OR [(Nxx_thr_cfm=Nxx_thr_tq_dc_mot_cho) and (Nbx_ign_cmd_eng_cfm=True)] OR [(Nxx_thr_cfm=Nxx_thr_tq_mot) and (Nbx_ign_cmd_eng_cfm=True)]</t>
  </si>
  <si>
    <t>[(Nxx_ecu_typ_cfm=Nxx_atcu) and (Nxx_ecu_typ_cfm=Nxx_ptcu or Nxx_ecu_typ_cfm=Nxx_atcu or Nbx_manual_mode_cfm=False) and (Nxx_ecu_typ_cfm=Nxx_ptcu or Nxx_ecu_typ_cfm=Nxx_atcu or Nxx_ecu_typ_cfm=Nxx_hevc)] OR [(Nxx_ecu_typ_cfm=Nxx_ptcu) and (Nxx_ecu_typ_cfm=Nxx_ptcu or Nxx_ecu_typ_cfm=Nxx_atcu or Nbx_manual_mode_cfm=False) and (Nxx_ecu_typ_cfm=Nxx_ptcu or Nxx_ecu_typ_cfm=Nxx_atcu or Nxx_ecu_typ_cfm=Nxx_hevc)]</t>
  </si>
  <si>
    <t>Vxx_usid_spg_apl_down</t>
  </si>
  <si>
    <t>Vxx_usid_spg_apl_up</t>
  </si>
  <si>
    <t>Vxx_usid_spg_reg_neg_err</t>
  </si>
  <si>
    <t>Vxx_usid_spg_reg_pos_err</t>
  </si>
  <si>
    <t>VF_EEM_SPT</t>
  </si>
  <si>
    <t>[(Nxx_eem_cfm&lt;&gt;Nxx_eem_abst)]</t>
  </si>
  <si>
    <t>OU_VFO_EEO</t>
  </si>
  <si>
    <t>[(Nxx_wf_alt_load_out_cfm&lt;&gt;Nxx_wf_alt_load_out_abst) and (Nxx_ecu_typ_cfm=Nxx_hevc or Nxx_spv_ecu_cfm=Nxx_spv_ecu_abst) and (Nxx_ecu_typ_cfm&lt;&gt;Nxx_atcu)]</t>
  </si>
  <si>
    <t>$30F6</t>
  </si>
  <si>
    <t>$30F7</t>
  </si>
  <si>
    <t>$30F8</t>
  </si>
  <si>
    <t>$30F9</t>
  </si>
  <si>
    <t>$30FB</t>
  </si>
  <si>
    <t>$30FC</t>
  </si>
  <si>
    <t>$30FD</t>
  </si>
  <si>
    <t>Vbx_tach_pres_cfm</t>
  </si>
  <si>
    <t>Data indicating the presence of the tachygraph in the vehicle</t>
  </si>
  <si>
    <t>Air conditioning ECU type (True from BCM  False from HVAC)</t>
  </si>
  <si>
    <t>Vbx_ac_ecu_typ_cfm</t>
  </si>
  <si>
    <t>Vbx_sail_stop_mpu_stt</t>
  </si>
  <si>
    <t>[Stop and Start Gen2] Sailing Stop MPU Status</t>
  </si>
  <si>
    <t>1 = Activated, 
0 =Deactivated</t>
  </si>
  <si>
    <t>StopStartInformationDisplay - adapted for the Stop and Start Gen2 system.</t>
  </si>
  <si>
    <t>Vsx_sas_info_dspl_vers_2</t>
  </si>
  <si>
    <t>33: [StopStartInformationDisplay] Stop Auto
46: [StopStartInformationDisplay] Driver exit alert
47: [StopStartInformationDisplay] Hood open alert
36: [StopStartInformationDisplay] Stop&amp;Start deactivated
37: [StopStartInformationDisplay] Stop&amp;Start activated
11: [StopStartInformationDisplay] Stop inhibition - Air conditionning
6: [StopStartInformationDisplay] Stop inhibition - Braking
8: [StopStartInformationDisplay] Stop inhibition - Door
35: [StopStartInformationDisplay] Driving tip - Press brake
34: [StopStartInformationDisplay] Driving tip - Release clutch
4: [StopStartInformationDisplay] Stop inhibition - EEM
5: [StopStartInformationDisplay] Stop inhibition - Engine
7: [StopStartInformationDisplay] Stop inhibition - Hood
13: [StopStartInformationDisplay] Stop inhibition - i-Key not detected
14: [StopStartInformationDisplay] Stop inhibition - others
12: [StopStartInformationDisplay] Stop inhibition - Steering
10: [StopStartInformationDisplay] Stop inhibition - Maneuver
9: [StopStartInformationDisplay] Stop inhibition - Seatbelt
2: [StopStartInformationDisplay] Stop inhibition - Slope
3: Stop inhibition - Vehicle
1: [StopStartInformationDisplay] Stop inhibition - Vehicle malfunction
27: [StopStartInformationDisplay] Forced restart - Air conditionning
22: [StopStartInformationDisplay] Forced restart - Braking
24: [StopStartInformationDisplay] Forced restart - Door
20: [StopStartInformationDisplay] Forced restart - EEM
21: [StopStartInformationDisplay] Forced restart - Engine
23: [StopStartInformationDisplay] Forced restart - Hood
29: [StopStartInformationDisplay] Forced restart - i-key not detected
30: [StopStartInformationDisplay] Forced restart - Others
28: [StopStartInformationDisplay] Forced restart - Steering
26: [StopStartInformationDisplay] Forced restart - Maneuver
25: [StopStartInformationDisplay] Forced restart - Seatbelt
18: [StopStartInformationDisplay] Forced restart - Slope
19: [StopStartInformationDisplay] Forced restart - Vehicle
17: [StopStartInformationDisplay] Forced restart - Vehicle malfunction
31: [StopStartInformationDisplay] Impossible Restart
0: [StopStartInformationDisplay] No display</t>
  </si>
  <si>
    <t>Vehicle state - adapted for the Stop and Start Gen2 system.</t>
  </si>
  <si>
    <t>Vsx_sas_vh_stt_vers_2</t>
  </si>
  <si>
    <t>Nsx_sas_auto_sta (1)
Nsx_sas_auto_sta_prep (18)
Nsx_sas_auto_stop (2)
Nsx_sas_eng_run (10)
Nsx_sas_eng_stal_wio_auto_sta (28)
Nsx_sas_inj_cut (14)
Nsx_sas_off (0)
Nsx_sas_wait (15)</t>
  </si>
  <si>
    <t>Auto Start Impossible High Speed</t>
  </si>
  <si>
    <t>Vbx_sas_wio_auto_sta_ena_hs</t>
  </si>
  <si>
    <t>Power supply voltage raw acquisition of mastervac pressure sensor</t>
  </si>
  <si>
    <t>Vxx_pws_sens_mvac_dp</t>
  </si>
  <si>
    <t>$3100</t>
  </si>
  <si>
    <t>DIDs supported in range [$3101 - $3120]</t>
  </si>
  <si>
    <t>$3105</t>
  </si>
  <si>
    <t>Mass 13</t>
  </si>
  <si>
    <t>kg</t>
  </si>
  <si>
    <t>Counter of OSC learnings performed since that Misfire Catalyst failure has been no longer present</t>
  </si>
  <si>
    <t>Vxx_mis_disa_osc_lrn_ctr</t>
  </si>
  <si>
    <t>$3106</t>
  </si>
  <si>
    <t>$3107</t>
  </si>
  <si>
    <t>$3108</t>
  </si>
  <si>
    <t>$3109</t>
  </si>
  <si>
    <t>Misfire Destructive Catalyst failure is no longer detected</t>
  </si>
  <si>
    <t>Vbx_fail_mis_cata_disa</t>
  </si>
  <si>
    <t>Mileage traveled since that Misfire Catalyst failure has been non longer present</t>
  </si>
  <si>
    <t>Vxx_vh_dist_osc_mis</t>
  </si>
  <si>
    <t>Activation of idle speed request coolant temperature to environmental temperature</t>
  </si>
  <si>
    <t>Vbx_is_req_tco_tenv_ena</t>
  </si>
  <si>
    <t xml:space="preserve">Activation of PTC idle speed request coolant temperature to environmental temperature </t>
  </si>
  <si>
    <t>Vbx_ptc_is_req_tco_tenv_ena</t>
  </si>
  <si>
    <t>$310E</t>
  </si>
  <si>
    <t>$310F</t>
  </si>
  <si>
    <t>Ratio of filtered MAP signal for CPS check</t>
  </si>
  <si>
    <t>Vxx_can_dg_map_frq_rat</t>
  </si>
  <si>
    <t>Vxx_wf_bgin_wio_end_ctr</t>
  </si>
  <si>
    <t>Vxx_obd_iupr_num_prv_03
Vxx_obd_iupr_den_prv_03
Vxx_obd_iupr_num_prv_04
Vxx_obd_iupr_den_prv_04
Vxx_obd_iupr_num_prv_05
Vxx_obd_iupr_den_prv_05
Vxx_obd_iupr_num_prv_06
Vxx_obd_iupr_den_prv_06</t>
  </si>
  <si>
    <t>Engine operation time since the last successful regeneration (Stored in EEPROM)</t>
  </si>
  <si>
    <t>$3114</t>
  </si>
  <si>
    <t>Vxx_is_ad_tq_last</t>
  </si>
  <si>
    <t>$311A</t>
  </si>
  <si>
    <t>$311B</t>
  </si>
  <si>
    <t>$311C</t>
  </si>
  <si>
    <t>AAM Stop and Start Presence</t>
  </si>
  <si>
    <t>Vbx_aam_sas_pres</t>
  </si>
  <si>
    <t>CCSL - State of the failures which cause irreversible CC safety failure (level 2)</t>
  </si>
  <si>
    <t>Vxx_cru_cmp_diag_3</t>
  </si>
  <si>
    <t>Vxx_sfty_acc_cmp_diag_2</t>
  </si>
  <si>
    <t>$3120</t>
  </si>
  <si>
    <t>$312F</t>
  </si>
  <si>
    <t>BSG temperature diagnosis</t>
  </si>
  <si>
    <t>Vsx_bsg_temp_diag</t>
  </si>
  <si>
    <t>0: BSG overheat;
1: BSG nominal temperature;
2: BSG temperature high</t>
  </si>
  <si>
    <t>1: stop auto forbidden
0: stop auto authorized</t>
  </si>
  <si>
    <t>DIDs supported in range [$3121 - $3140]</t>
  </si>
  <si>
    <t>$3137</t>
  </si>
  <si>
    <t>$313A</t>
  </si>
  <si>
    <t>$313B</t>
  </si>
  <si>
    <t>$313D</t>
  </si>
  <si>
    <t>Water pumps and DCDC plants/ ASD activation Stored value</t>
  </si>
  <si>
    <t>Vbx_asd_cool_fill_act</t>
  </si>
  <si>
    <t>Wire frame accessories accelerated idle speed request presence configuration boolean (1 = wire frame present)</t>
  </si>
  <si>
    <t>Vbx_wf_acs_acel_is_req_cfm</t>
  </si>
  <si>
    <t>1 = wire frame present
0 = wire frame not present</t>
  </si>
  <si>
    <t>Cumulative number of engine starts, for BSG reliability</t>
  </si>
  <si>
    <t>Vxx_bsg_sta_nr</t>
  </si>
  <si>
    <t>True : pumps activation for after factory plant / ASD after the filling of the coolant circuit.;
False : pumps deactivation for before factory plant / ASD in case off coolant circuit is umpty</t>
  </si>
  <si>
    <t>Engine oil mass</t>
  </si>
  <si>
    <t>Vxx_oil_m</t>
  </si>
  <si>
    <t>$3140</t>
  </si>
  <si>
    <t>DIDs supported in range [$3141 - $3160]</t>
  </si>
  <si>
    <t>$3149</t>
  </si>
  <si>
    <t>$314A</t>
  </si>
  <si>
    <t>$314B</t>
  </si>
  <si>
    <t>$3154</t>
  </si>
  <si>
    <t>$3155</t>
  </si>
  <si>
    <t>HMI guidance enable</t>
  </si>
  <si>
    <t>Vbx_cru_sl_ass_mmi_ena</t>
  </si>
  <si>
    <t>Carrier of all the failures which cause SL EcoMode failure</t>
  </si>
  <si>
    <t>Vxx_sl_eco_fail</t>
  </si>
  <si>
    <t>Requested speed for SL ecomode</t>
  </si>
  <si>
    <t>Vxx_sl_eco_max_vs</t>
  </si>
  <si>
    <t>(-2): Driveline state in  reverse 2
-1: Driveline state in reverse 1
0: Driveline state in neutral
1: Driveline state in 1
2: Driveline state in 2
3: Driveline state in 3
4: Driveline state in 4
5: Driveline state in 5
6: Driveline state in 6
7: Driveline state in 7
8: Driveline state in 8
9: Driveline state in 9
10: Driveline state in 10
11: Driveline state in 11
12: Driveline state in 12
13: Driveline state in 13
14: Driveline state in 14
15: Driveline state in 15</t>
  </si>
  <si>
    <t>Total fuel consumed lifetime</t>
  </si>
  <si>
    <t>Vxx_csm_life_t</t>
  </si>
  <si>
    <t>fuel Consumption04</t>
  </si>
  <si>
    <t>Total fuel consumed recent</t>
  </si>
  <si>
    <t>Vxx_csm_rct</t>
  </si>
  <si>
    <t>$3160</t>
  </si>
  <si>
    <t>DIDs supported in range [$3161 - $3180]</t>
  </si>
  <si>
    <t>$3169</t>
  </si>
  <si>
    <t>Knock correction low bukle (4 composants vector)</t>
  </si>
  <si>
    <t>Vtd_knk_slow_cor_iga_cyl</t>
  </si>
  <si>
    <t>Mean Value of slow loop correction on each knock zone</t>
  </si>
  <si>
    <t>Vtx_knk_slow_iga_zon</t>
  </si>
  <si>
    <t>Angle - Crankshaft 6</t>
  </si>
  <si>
    <t>$316A</t>
  </si>
  <si>
    <t>$316B</t>
  </si>
  <si>
    <t>$316F</t>
  </si>
  <si>
    <t>$3170</t>
  </si>
  <si>
    <t>Automatic stop forbidden by flex-fuel conditions.</t>
  </si>
  <si>
    <t>Vbx_alco_stop_auto_forb</t>
  </si>
  <si>
    <t>1: forbidded
0: not forbidden</t>
  </si>
  <si>
    <t>Total Propulsion System Active Time (Recent)</t>
  </si>
  <si>
    <t>Vxx_pwt_sys_act_rct_t</t>
  </si>
  <si>
    <t>$3171</t>
  </si>
  <si>
    <t>$3172</t>
  </si>
  <si>
    <t>$3173</t>
  </si>
  <si>
    <t>$3174</t>
  </si>
  <si>
    <t>$3175</t>
  </si>
  <si>
    <t>$3176</t>
  </si>
  <si>
    <t>Total Propulsion System Active Time (Lifetime)</t>
  </si>
  <si>
    <t>Vxx_pwt_sys_act_life_t</t>
  </si>
  <si>
    <t>Total Idle Propulsion System Active Time (Recent)</t>
  </si>
  <si>
    <t>Vxx_pwt_sys_act_idle_rct_t</t>
  </si>
  <si>
    <t>Total Idle Propulsion System Active Time (Lifetime)</t>
  </si>
  <si>
    <t>Total City Propulsion System Active Time (Recent)</t>
  </si>
  <si>
    <t>Vxx_pwt_sys_act_city_rct_t</t>
  </si>
  <si>
    <t>Vxx_pwt_sys_act_idle_life_t</t>
  </si>
  <si>
    <t>Vxx_pwt_sys_act_city_life_t</t>
  </si>
  <si>
    <t>Total City Propulsion System Active Time (Lifetime)</t>
  </si>
  <si>
    <t>Total distance traveled (Recent) for OBD</t>
  </si>
  <si>
    <t>Vxx_vh_dist_rct</t>
  </si>
  <si>
    <t>Total vehicle distance for OBD (lifetime)</t>
  </si>
  <si>
    <t>Vxx_vh_dist_life_t</t>
  </si>
  <si>
    <t>$3180</t>
  </si>
  <si>
    <t>DIDs supported in range [$3181 - $31A0]</t>
  </si>
  <si>
    <t>$3184</t>
  </si>
  <si>
    <t>Continuous clutch pedal position coming from the sensor. % of the sensor maximal range.</t>
  </si>
  <si>
    <t>0%: clutch pedal completely pushed: Declutched condition ; 100%: steady state of clutch pedal position. Clutched condition</t>
  </si>
  <si>
    <t>Vxx_raw_clu_pdl</t>
  </si>
  <si>
    <t>$318C</t>
  </si>
  <si>
    <t xml:space="preserve">Continuous clutch pedal sensor output voltage (without post-processing); </t>
  </si>
  <si>
    <t>10% of output voltage: clutch pedal completely pushed (= coupler declutched condition); 
90% of output voltage: clutch pedal completely released (= coupler clutched condition)</t>
  </si>
  <si>
    <t>Vxx_raw_clu_pdl_v</t>
  </si>
  <si>
    <t>$3193</t>
  </si>
  <si>
    <t>$3194</t>
  </si>
  <si>
    <t>$3195</t>
  </si>
  <si>
    <t>$3196</t>
  </si>
  <si>
    <t>$3197</t>
  </si>
  <si>
    <t>$F49F</t>
  </si>
  <si>
    <t>$01 - Fuel System of Percentage Use</t>
  </si>
  <si>
    <t>Vxx_pid_9fh_a
Vxx_pid_9fh_b 
Vxx_pid_9fh_c
Vxx_pid_9fh_d
Vxx_pid_9fh_e
Vxx_pid_9fh_f
Vxx_pid_9fh_g
Vxx_pid_9fh_h
Vxx_pid_9fh_i</t>
  </si>
  <si>
    <t>State08
Percentage - High Res 2
Percentage - High Res 2
Percentage - High Res 2
Percentage - High Res 2
Percentage - High Res 2
Percentage - High Res 2
Percentage - High Res 2
Percentage - High Res 2</t>
  </si>
  <si>
    <t>[0 - 255]
[0 - 100]
[0 - 100]
[0 - 100]
[0 - 100]
[0 - 100]
[0 - 100]
[0 - 100]
[0 - 100]</t>
  </si>
  <si>
    <t>wu
%
%
%
%
%
%
%
%</t>
  </si>
  <si>
    <t>8
8
8
8
8
8
8
8
8</t>
  </si>
  <si>
    <t>1
0,392156862745098
0,392156862745098
0,392156862745098
0,392156862745098
0,392156862745098
0,392156862745098
0,392156862745098
0,392156862745098
0,392156862745098</t>
  </si>
  <si>
    <t>Used fuel with this particulate filter, bank 1 (Stored in EEPROM)</t>
  </si>
  <si>
    <t>PFltLd_volFuTotB1_f</t>
  </si>
  <si>
    <t>Volume 6</t>
  </si>
  <si>
    <t>PFltLd_volFuTotRmnB1_f</t>
  </si>
  <si>
    <t>DriverSeatBeltFailureState received on CAN</t>
  </si>
  <si>
    <t>Vsx_mux_driv_seat_belt_fail_stt</t>
  </si>
  <si>
    <t xml:space="preserve">2= Driver seat belt failure;
1= Driver seat belt OK;
0=Driver seat belt not monitored;  </t>
  </si>
  <si>
    <t>Passengers door open (from the CAN)</t>
  </si>
  <si>
    <t>Vbx_mux_frnt_oth_driv_door_stt</t>
  </si>
  <si>
    <t>1=Passenger door open;
0=Passenger door close</t>
  </si>
  <si>
    <t>Driver Safety Belt Buckle State (from CAN)</t>
  </si>
  <si>
    <t>Vsx_mux_driv_sfty_belt_stt</t>
  </si>
  <si>
    <t xml:space="preserve">Nsx_driv_seat_belt_not_fst= Driver safety belt not fastened;
Nsx_driv_seat_belt_not_mon= Driver safety belt not monitored;
Nsx_driv_seat_belt_ok_fst= Driver safety belt fastened;  </t>
  </si>
  <si>
    <t>$319C</t>
  </si>
  <si>
    <t>17: Start blocked after re-heating attempts exceeded
62: Monitor cranking time to assure filled rail
124: Self-test. Active mode. Turn heaters off
123: Self-test. Active mode. Turn heaters on.
121: Self-test. Reset communication with Heating Control Unit
122: Self-test. Wake Heating Control Unit to standby mode
125: Self-test. Return Heating Control Unit to standby mode
6: EOL activation - hierarchy state
112: Release start and resume heating during cranking
113: Waiting key-on event during pre-drive state
11: Initialization for normal operation mode
0: Initialization
4: Major error detected hierarchy state
1: Normal operation hierarchy state
41: Major error detected and engine not running
2: Pos-drive Mode
15: Post heating phase
13: Nsx_ctrl_log_pre_heat
14: Engine start released hierarchy state
16: Sustaining cycle state
42: Major error detected and engine running
63: EOL test. Wake Heating Control Unit to standby mode
66: EOL test. Return Heating Control Unit to standby mode
65: EOL test. Active mode. Turn heaters off
64: EOL test. Active mode. Turn heaters on
111: Release start and wait for cranking
61: Wait for cranking event</t>
  </si>
  <si>
    <t>0:Nominal mode constante value
1:Economic mode constante value
2:Dynamic mode constante value
3,Snow mode constante value
4: Off road mode constant value</t>
  </si>
  <si>
    <t>Flag in order to taken into account the xfk charger power</t>
  </si>
  <si>
    <t>Vbx_xfk_pow_lim_ac</t>
  </si>
  <si>
    <t>true : Xfk charger power is taken into account for limitation power;
false : Xfk charger power is not taken into account for limitation power;</t>
  </si>
  <si>
    <t>$31A0</t>
  </si>
  <si>
    <t>DIDs supported in range [$31A1 - $31C0]</t>
  </si>
  <si>
    <t>$31A3</t>
  </si>
  <si>
    <t>$31A4</t>
  </si>
  <si>
    <t>$31A5</t>
  </si>
  <si>
    <t>$31A6</t>
  </si>
  <si>
    <t>$31A7</t>
  </si>
  <si>
    <t>$31A8</t>
  </si>
  <si>
    <t>$F4A4</t>
  </si>
  <si>
    <t>$01 - Transmission Actual Gear for OBD (On Board Diagnostic)</t>
  </si>
  <si>
    <t>Vxx_pid_a4h_a
Vxx_pid_a4h_b
Returns 0000h</t>
  </si>
  <si>
    <t>State08
State08
-</t>
  </si>
  <si>
    <t>[0 - 255]
[0 - 255]
-</t>
  </si>
  <si>
    <t>wu
wu
-</t>
  </si>
  <si>
    <t>8
8
-</t>
  </si>
  <si>
    <t>1
1
-</t>
  </si>
  <si>
    <t>0: No activation
1: Level 1 activation
2: Level 2 activation
3: Low Voltage Mode Activation</t>
  </si>
  <si>
    <t>Vsx_cru_acc_sl_whl_cmd_el_typ</t>
  </si>
  <si>
    <t>Carrier of failures which cause Electronize steering wheel switch failure</t>
  </si>
  <si>
    <t>Vxx_cru_sl_whl_cmd_fail</t>
  </si>
  <si>
    <t>SL ecomode status</t>
  </si>
  <si>
    <t>Vsx_vh_spd_lim_stt</t>
  </si>
  <si>
    <t>0: Speed limiter eco mode is disabled
2: Speed limiter eco mode is activated
4: Speed limiter eco mode is overspeed</t>
  </si>
  <si>
    <t xml:space="preserve">Compilation of all the speed clamping normal causes of deactivation - suspended switch is </t>
  </si>
  <si>
    <t>Vxx_vh_spd_lim_dacn_sys</t>
  </si>
  <si>
    <t>0: Cruise control off, Speed limiter off, ACC off
1: Cruise control on, Speed limiter off, ACC off
2: Cruise control off, Speed limiter on, ACC off
3: Cruise control off, Speed limiter off, ACC on
4: Cruise control on, Speed limiter on, ACC off
5: Cruise control off, Speed limiter on, ACC on</t>
  </si>
  <si>
    <t xml:space="preserve">Cruise control, Speed limiter and ACC activation option for Digital Button on Steering Wheel </t>
  </si>
  <si>
    <t>Integral correction of the downstream richness regulation  (Flex Fuel Application)</t>
  </si>
  <si>
    <t>Vxx_dreg_i_cor_alco</t>
  </si>
  <si>
    <t>Vbx_can_pt_lk_stt</t>
  </si>
  <si>
    <t>PT-CAN on the vehicle present configuration</t>
  </si>
  <si>
    <t>False = No PT-CAN on the vehicle, PT-CAN bus off and mute diagnoses must be inhibited.;
True = PT-CAN present on the vehicle, PT-CAN bus off and mute diagnoses must be enabled.</t>
  </si>
  <si>
    <t>$31C0</t>
  </si>
  <si>
    <t>DIDs supported in range [$31C1 - $31E0]</t>
  </si>
  <si>
    <t>$31E0</t>
  </si>
  <si>
    <t>DIDs supported in range [$31E1 - $3200]</t>
  </si>
  <si>
    <t>$F4A6</t>
  </si>
  <si>
    <t>$01 - Vehicle distance data</t>
  </si>
  <si>
    <t>Vxx_pid_a6h</t>
  </si>
  <si>
    <t>Distance9</t>
  </si>
  <si>
    <t>[-214748364,8 - 214748364,75]</t>
  </si>
  <si>
    <t>$F819</t>
  </si>
  <si>
    <t>$F817</t>
  </si>
  <si>
    <t>$09 - TOTAL DISTANCE TRAVELLED / TOTAL FUEL CONSUMED</t>
  </si>
  <si>
    <t>Vxx_vh_dist_rct_fxp
Vxx_vh_dist_life_t_fxp
Vxx_csm_rct_fxp
Vxx_csm_life_t_fxp</t>
  </si>
  <si>
    <t>Vxx_pwt_sys_act_rct_t_fxp
Vxx_pwt_sys_act_life_t_fxp
Vxx_pwt_sys_act_idle_rct_t_fxp
Vxx_pwt_sys_act_idle_life_t_fxp
Vxx_pwt_sys_act_city_rct_t_fxp
Vxx_pwt_sys_act_city_life_t_fxp</t>
  </si>
  <si>
    <t>$09 - TOTAL PROPULSION SYSTEM ACTIVE TIME</t>
  </si>
  <si>
    <t/>
  </si>
  <si>
    <t>[-273 - 6280,5]</t>
  </si>
  <si>
    <t>[-400 - 1647,96875]</t>
  </si>
  <si>
    <t>[0 - 16777215]</t>
  </si>
  <si>
    <t>[0 - 81,91875]</t>
  </si>
  <si>
    <t>[0 - 1310,7]</t>
  </si>
  <si>
    <t>[-5 - 250]</t>
  </si>
  <si>
    <t>[0 - 12750]</t>
  </si>
  <si>
    <t>[-32767 - 32768]</t>
  </si>
  <si>
    <t>[0 - 6553,5]</t>
  </si>
  <si>
    <t>[0 - 42949,6704]</t>
  </si>
  <si>
    <t>[0,66666667 - 1,33072917]</t>
  </si>
  <si>
    <t>[-512 - 508]</t>
  </si>
  <si>
    <t>[0,66666667 - 1,33332316414063]</t>
  </si>
  <si>
    <t>[-0,1 - 0,1]</t>
  </si>
  <si>
    <t>4 x [0 - 16777215]</t>
  </si>
  <si>
    <t>4 x [0 - 4294967295]</t>
  </si>
  <si>
    <t>4 x [0 - 65535]</t>
  </si>
  <si>
    <t>[0 - 3,121748550316E+144]</t>
  </si>
  <si>
    <t>[0 - 1,5391408670467E+113]</t>
  </si>
  <si>
    <t>[0 - 4660337,5]</t>
  </si>
  <si>
    <t>[-20000 - 111070]</t>
  </si>
  <si>
    <t>[0 - 31]</t>
  </si>
  <si>
    <t>20 x [0 - 16777215]</t>
  </si>
  <si>
    <t>[0 - 127,5]</t>
  </si>
  <si>
    <t>[-1024 - 1023,96875]</t>
  </si>
  <si>
    <t>[0 - 1677721,5]</t>
  </si>
  <si>
    <t>[-8192 - 57343]</t>
  </si>
  <si>
    <t>[-327,68 - 327,67]</t>
  </si>
  <si>
    <t>[0 - 3,99993896484375]</t>
  </si>
  <si>
    <t>[-83886,08 - 83886,07]</t>
  </si>
  <si>
    <t>[-100 - 155]</t>
  </si>
  <si>
    <t>[-50 - 49,9984740978103]</t>
  </si>
  <si>
    <t>17 x [0 - 0,00390613079071045]</t>
  </si>
  <si>
    <t>[0 - 1,99996948242187]</t>
  </si>
  <si>
    <t>[0 - 25,5]</t>
  </si>
  <si>
    <t>[-0,3333333 - 0,333323194140625]</t>
  </si>
  <si>
    <t>[-50 - 205]</t>
  </si>
  <si>
    <t>[0 - 3198,108]</t>
  </si>
  <si>
    <t>[-23,625 - 72]</t>
  </si>
  <si>
    <t>[0,4 - 1,6]</t>
  </si>
  <si>
    <t>[0,666656494140625 - 1,33331298828125]</t>
  </si>
  <si>
    <t>[0,666666666666667 - 1,33072916666667]</t>
  </si>
  <si>
    <t>[0 - 95,625]</t>
  </si>
  <si>
    <t>5 x [0 - 255]</t>
  </si>
  <si>
    <t>[0,666656494140621 - 1,33331298828124]</t>
  </si>
  <si>
    <t>[0 - 1275]</t>
  </si>
  <si>
    <t>[-360 - 405]</t>
  </si>
  <si>
    <t>[0 - 5368,6272]</t>
  </si>
  <si>
    <t>[0 - 12,75]</t>
  </si>
  <si>
    <t>[0 - 8160]</t>
  </si>
  <si>
    <t>[0 - 1342,1772]</t>
  </si>
  <si>
    <t>[0 - 5242,8]</t>
  </si>
  <si>
    <t>30 x [0 - 255]</t>
  </si>
  <si>
    <t>[0 - 63]</t>
  </si>
  <si>
    <t>[0 - 2,55]</t>
  </si>
  <si>
    <t>[0 - 1,9921875]</t>
  </si>
  <si>
    <t>[-327,675 - 327,675]</t>
  </si>
  <si>
    <t>[1,5 - 4,05]</t>
  </si>
  <si>
    <t>[0 - 0,666656494140625]</t>
  </si>
  <si>
    <t>4 x [-0,1 - 25,5003891050584]</t>
  </si>
  <si>
    <t>[-10 - 55,535]</t>
  </si>
  <si>
    <t>[-3276,8 - 3276,7]</t>
  </si>
  <si>
    <t>72 x [0 - 255]</t>
  </si>
  <si>
    <t>5 x [0 - 1]</t>
  </si>
  <si>
    <t>4 x [0 - 0,99609375]</t>
  </si>
  <si>
    <t>4 x [0 - 2,495175]</t>
  </si>
  <si>
    <t>5 x [0 - 7]</t>
  </si>
  <si>
    <t>5 x [0 - 65535]</t>
  </si>
  <si>
    <t>5 x [0 - 6553,5]</t>
  </si>
  <si>
    <t>[-1 - 6]</t>
  </si>
  <si>
    <t>[0 - 131070]</t>
  </si>
  <si>
    <t>[-48 - 143,25]</t>
  </si>
  <si>
    <t>[-128 - 127]</t>
  </si>
  <si>
    <t>[0 - 22950]</t>
  </si>
  <si>
    <t>[-40 - 980]</t>
  </si>
  <si>
    <t>[-32,768 - 32,767]</t>
  </si>
  <si>
    <t>[-2147483648 - 2147483647,5]</t>
  </si>
  <si>
    <t>[-2147483,648 - 2147483,6475]</t>
  </si>
  <si>
    <t>[-21474836,48 - 21474836,475]</t>
  </si>
  <si>
    <t>[-1280 - 1279,9609375]</t>
  </si>
  <si>
    <t>[0 - 42949672,955]</t>
  </si>
  <si>
    <t>4 x [0 - 95,625]</t>
  </si>
  <si>
    <t>16 x [0 - 7,96875]</t>
  </si>
  <si>
    <t>140x[0 - 255]</t>
  </si>
  <si>
    <t>16 x [0 - 255]</t>
  </si>
  <si>
    <t>10x[0 - 255]</t>
  </si>
  <si>
    <t>10 x [0 - 255]</t>
  </si>
  <si>
    <t>20 x [0 - 255]</t>
  </si>
  <si>
    <t>2 x [0 - 16777215]</t>
  </si>
  <si>
    <t>2 x [0 - 65535]</t>
  </si>
  <si>
    <t>32x[0 - 255]</t>
  </si>
  <si>
    <t>2 x [0 - 255]</t>
  </si>
  <si>
    <t>64x[0 - 255]</t>
  </si>
  <si>
    <t>20x[0 - 255]</t>
  </si>
  <si>
    <t>17 x [0 - 255]</t>
  </si>
  <si>
    <r>
      <t xml:space="preserve">$01 -Test Externe sur l'Equipment et la Configuration pour l'Information </t>
    </r>
    <r>
      <rPr>
        <sz val="8"/>
        <color indexed="8"/>
        <rFont val="Verdana"/>
        <family val="2"/>
      </rPr>
      <t>#</t>
    </r>
    <r>
      <rPr>
        <sz val="7"/>
        <color indexed="8"/>
        <rFont val="Arial"/>
        <family val="2"/>
      </rPr>
      <t>1</t>
    </r>
  </si>
  <si>
    <r>
      <t xml:space="preserve">$01 - External Test Equipment Configuration Information </t>
    </r>
    <r>
      <rPr>
        <sz val="8"/>
        <color indexed="8"/>
        <rFont val="Verdana"/>
        <family val="2"/>
      </rPr>
      <t>#</t>
    </r>
    <r>
      <rPr>
        <sz val="7"/>
        <color indexed="8"/>
        <rFont val="Arial"/>
        <family val="2"/>
      </rPr>
      <t>1</t>
    </r>
  </si>
  <si>
    <t>[0 - 1.5391408670467E+113]</t>
  </si>
  <si>
    <t>$3247</t>
  </si>
  <si>
    <t>$339F</t>
  </si>
  <si>
    <t>$33A1</t>
  </si>
  <si>
    <t>$33A2</t>
  </si>
  <si>
    <t>OSP acknowledge button activation</t>
  </si>
  <si>
    <t>Vbx_cru_sl_osp_ack_ena</t>
  </si>
  <si>
    <t>Maximum duration of MODE (CC/SL/ACC) button press</t>
  </si>
  <si>
    <t>Vxx_mode_swi_whl_blk_dly_max</t>
  </si>
  <si>
    <t>Maximum duration of RESUME button press (for the dedicated resume button)</t>
  </si>
  <si>
    <t>Vxx_cru_sl_resume_blk_dly_max</t>
  </si>
  <si>
    <t>Enabling of the OSP button</t>
  </si>
  <si>
    <t>Vbx_osp_btn_ena</t>
  </si>
  <si>
    <t>0: OSP button disabled;
1: OSP button enabled</t>
  </si>
  <si>
    <t>Configuration boolean indicating the presence of FrCAMADAS ECU (0:absent; 1:present )</t>
  </si>
  <si>
    <t>Vbx_frcam_adas_cfg</t>
  </si>
  <si>
    <t>ADAS mode selected by driver in a vehicle without front CAM ADAS</t>
  </si>
  <si>
    <t>Vsx_adas_driv_mod_wo_fradas</t>
  </si>
  <si>
    <t>Option to choose the steering wheel layout type</t>
  </si>
  <si>
    <t>Vxx_str_whl_btn_typ</t>
  </si>
  <si>
    <t>$33B0</t>
  </si>
  <si>
    <t>0: FrCam ADAS ECU absent in the vehicle;
1: FrCam ADAS ECU present in the vehicle</t>
  </si>
  <si>
    <t>$33B1</t>
  </si>
  <si>
    <t>0: CC off, SL off;
1: CC off, SL on;
2: CC on, SL off</t>
  </si>
  <si>
    <t>$33B2</t>
  </si>
  <si>
    <t>$3272</t>
  </si>
  <si>
    <t>Root cause of the deactivation or activation stored in RAM in the first buffer</t>
  </si>
  <si>
    <t>Vxx_cru_act_deact_id</t>
  </si>
  <si>
    <t>HHHHHHHH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</si>
</sst>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 $&quot;#,##0.00&quot; &quot;;&quot; $(&quot;#,##0.00&quot;)&quot;;&quot; $-&quot;00&quot; &quot;;&quot; &quot;@&quot; &quot;"/>
    <numFmt numFmtId="165" formatCode="hh&quot;:&quot;mm"/>
    <numFmt numFmtId="166" formatCode="0.00000000000000"/>
  </numFmts>
  <fonts count="25" x14ac:knownFonts="1">
    <font>
      <sz val="10"/>
      <color rgb="FF000000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9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7"/>
      <color indexed="8"/>
      <name val="Arial"/>
      <family val="2"/>
    </font>
    <font>
      <b/>
      <sz val="8"/>
      <color indexed="8"/>
      <name val="Arial"/>
      <family val="2"/>
    </font>
    <font>
      <sz val="8"/>
      <color indexed="10"/>
      <name val="Arial"/>
      <family val="2"/>
    </font>
    <font>
      <sz val="9"/>
      <color indexed="8"/>
      <name val="Arial"/>
      <family val="2"/>
    </font>
    <font>
      <sz val="8"/>
      <color indexed="8"/>
      <name val="Verdana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9C6500"/>
      <name val="Arial"/>
      <family val="2"/>
    </font>
    <font>
      <sz val="11"/>
      <color rgb="FF000000"/>
      <name val="Calibri"/>
      <family val="2"/>
    </font>
    <font>
      <sz val="9"/>
      <color rgb="FF000000"/>
      <name val="MS UI Gothic"/>
      <family val="2"/>
    </font>
    <font>
      <b/>
      <sz val="9"/>
      <color rgb="FFFFFFFF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FFFFFF"/>
      <name val="Arial"/>
      <family val="2"/>
    </font>
    <font>
      <b/>
      <sz val="8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9"/>
      <color rgb="FF00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3"/>
        <bgColor indexed="13"/>
      </patternFill>
    </fill>
    <fill>
      <patternFill patternType="solid">
        <fgColor indexed="12"/>
        <bgColor indexed="12"/>
      </patternFill>
    </fill>
    <fill>
      <patternFill patternType="solid">
        <fgColor indexed="52"/>
        <bgColor indexed="52"/>
      </patternFill>
    </fill>
    <fill>
      <patternFill patternType="solid">
        <fgColor indexed="44"/>
        <bgColor indexed="44"/>
      </patternFill>
    </fill>
    <fill>
      <patternFill patternType="solid">
        <fgColor indexed="9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13"/>
      </patternFill>
    </fill>
    <fill>
      <patternFill patternType="solid">
        <fgColor indexed="49"/>
        <bgColor indexed="49"/>
      </patternFill>
    </fill>
    <fill>
      <patternFill patternType="solid">
        <fgColor rgb="FFFF0000"/>
        <bgColor rgb="FFFF0000"/>
      </patternFill>
    </fill>
    <fill>
      <patternFill patternType="solid">
        <fgColor rgb="FF99CC00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0C0C0"/>
      </patternFill>
    </fill>
    <fill>
      <patternFill patternType="solid">
        <fgColor rgb="FFFFEB9C"/>
        <bgColor rgb="FFFFEB9C"/>
      </patternFill>
    </fill>
    <fill>
      <patternFill patternType="solid">
        <fgColor rgb="FF0000FF"/>
        <bgColor rgb="FF0000FF"/>
      </patternFill>
    </fill>
    <fill>
      <patternFill patternType="solid">
        <fgColor rgb="FF800000"/>
        <bgColor rgb="FF800000"/>
      </patternFill>
    </fill>
    <fill>
      <patternFill patternType="solid">
        <fgColor rgb="FF99CCFF"/>
        <bgColor rgb="FF99CCFF"/>
      </patternFill>
    </fill>
    <fill>
      <patternFill patternType="solid">
        <fgColor rgb="FF008080"/>
        <bgColor rgb="FF008080"/>
      </patternFill>
    </fill>
    <fill>
      <patternFill patternType="solid">
        <fgColor rgb="FFFFCC99"/>
        <bgColor rgb="FFFFCC99"/>
      </patternFill>
    </fill>
    <fill>
      <patternFill patternType="solid">
        <fgColor rgb="FFFFCC00"/>
        <bgColor rgb="FFFFCC00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4">
    <xf numFmtId="0" fontId="0" fillId="0" borderId="0"/>
    <xf numFmtId="0" fontId="11" fillId="10" borderId="0" applyNumberFormat="0" applyFont="0" applyBorder="0" applyAlignment="0" applyProtection="0"/>
    <xf numFmtId="0" fontId="11" fillId="11" borderId="0" applyNumberFormat="0" applyFont="0" applyBorder="0" applyAlignment="0" applyProtection="0"/>
    <xf numFmtId="0" fontId="11" fillId="12" borderId="0" applyNumberFormat="0" applyFont="0" applyBorder="0" applyAlignment="0" applyProtection="0"/>
    <xf numFmtId="0" fontId="11" fillId="13" borderId="0" applyNumberFormat="0" applyFont="0" applyBorder="0" applyAlignment="0" applyProtection="0"/>
    <xf numFmtId="0" fontId="13" fillId="14" borderId="0" applyNumberFormat="0" applyBorder="0" applyAlignment="0" applyProtection="0"/>
    <xf numFmtId="0" fontId="11" fillId="10" borderId="0" applyNumberFormat="0" applyFont="0" applyBorder="0" applyAlignment="0" applyProtection="0"/>
    <xf numFmtId="0" fontId="11" fillId="10" borderId="0" applyNumberFormat="0" applyFont="0" applyBorder="0" applyAlignment="0" applyProtection="0"/>
    <xf numFmtId="0" fontId="11" fillId="10" borderId="0" applyNumberFormat="0" applyFont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2" fillId="0" borderId="0"/>
    <xf numFmtId="0" fontId="11" fillId="0" borderId="0" applyNumberFormat="0" applyFont="0" applyBorder="0" applyProtection="0"/>
    <xf numFmtId="0" fontId="11" fillId="0" borderId="0" applyNumberFormat="0" applyFont="0" applyBorder="0" applyProtection="0"/>
    <xf numFmtId="0" fontId="4" fillId="0" borderId="0" applyNumberFormat="0" applyFont="0" applyBorder="0" applyProtection="0"/>
    <xf numFmtId="0" fontId="14" fillId="0" borderId="0" applyNumberFormat="0" applyBorder="0" applyProtection="0"/>
    <xf numFmtId="0" fontId="11" fillId="0" borderId="0" applyNumberFormat="0" applyFon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/>
    <xf numFmtId="0" fontId="14" fillId="0" borderId="0"/>
    <xf numFmtId="0" fontId="12" fillId="0" borderId="0"/>
    <xf numFmtId="0" fontId="15" fillId="0" borderId="0" applyNumberFormat="0" applyBorder="0" applyProtection="0"/>
  </cellStyleXfs>
  <cellXfs count="173">
    <xf numFmtId="0" fontId="0" fillId="0" borderId="0" xfId="0"/>
    <xf numFmtId="0" fontId="16" fillId="15" borderId="4" xfId="0" applyFont="1" applyFill="1" applyBorder="1" applyAlignment="1">
      <alignment horizontal="center" vertical="center"/>
    </xf>
    <xf numFmtId="49" fontId="16" fillId="15" borderId="4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13" borderId="4" xfId="0" applyFont="1" applyFill="1" applyBorder="1" applyAlignment="1">
      <alignment horizontal="center" vertical="center"/>
    </xf>
    <xf numFmtId="49" fontId="17" fillId="13" borderId="4" xfId="0" applyNumberFormat="1" applyFont="1" applyFill="1" applyBorder="1" applyAlignment="1">
      <alignment horizontal="left" vertical="center"/>
    </xf>
    <xf numFmtId="49" fontId="17" fillId="13" borderId="4" xfId="0" applyNumberFormat="1" applyFont="1" applyFill="1" applyBorder="1" applyAlignment="1">
      <alignment horizontal="center" vertical="center"/>
    </xf>
    <xf numFmtId="0" fontId="17" fillId="13" borderId="4" xfId="0" applyFont="1" applyFill="1" applyBorder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left" vertical="center"/>
    </xf>
    <xf numFmtId="0" fontId="17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0" fontId="17" fillId="10" borderId="4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7" fillId="10" borderId="4" xfId="0" applyFont="1" applyFill="1" applyBorder="1" applyAlignment="1">
      <alignment horizontal="left" vertical="center"/>
    </xf>
    <xf numFmtId="0" fontId="17" fillId="16" borderId="4" xfId="0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17" borderId="4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vertical="center" wrapText="1"/>
    </xf>
    <xf numFmtId="0" fontId="18" fillId="10" borderId="4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4" xfId="0" applyFont="1" applyBorder="1" applyAlignment="1">
      <alignment vertical="center" wrapText="1"/>
    </xf>
    <xf numFmtId="0" fontId="18" fillId="0" borderId="4" xfId="0" applyFont="1" applyBorder="1" applyAlignment="1">
      <alignment horizontal="left" vertical="center" wrapText="1"/>
    </xf>
    <xf numFmtId="0" fontId="18" fillId="0" borderId="0" xfId="0" applyFont="1" applyAlignment="1">
      <alignment vertical="center" wrapText="1"/>
    </xf>
    <xf numFmtId="0" fontId="18" fillId="12" borderId="4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vertical="center"/>
    </xf>
    <xf numFmtId="0" fontId="18" fillId="0" borderId="4" xfId="0" applyFont="1" applyBorder="1" applyAlignment="1">
      <alignment horizontal="center" vertical="center"/>
    </xf>
    <xf numFmtId="0" fontId="0" fillId="0" borderId="4" xfId="0" applyBorder="1"/>
    <xf numFmtId="0" fontId="18" fillId="10" borderId="4" xfId="0" applyFont="1" applyFill="1" applyBorder="1" applyAlignment="1">
      <alignment vertical="center"/>
    </xf>
    <xf numFmtId="0" fontId="18" fillId="0" borderId="0" xfId="0" applyFont="1" applyAlignment="1">
      <alignment horizontal="left" vertical="center" wrapText="1"/>
    </xf>
    <xf numFmtId="0" fontId="0" fillId="10" borderId="4" xfId="0" applyFill="1" applyBorder="1"/>
    <xf numFmtId="0" fontId="19" fillId="15" borderId="4" xfId="0" applyFont="1" applyFill="1" applyBorder="1" applyAlignment="1">
      <alignment horizontal="center" vertical="center"/>
    </xf>
    <xf numFmtId="49" fontId="19" fillId="15" borderId="4" xfId="0" applyNumberFormat="1" applyFont="1" applyFill="1" applyBorder="1" applyAlignment="1">
      <alignment horizontal="center" vertical="center"/>
    </xf>
    <xf numFmtId="0" fontId="19" fillId="18" borderId="8" xfId="0" applyFont="1" applyFill="1" applyBorder="1" applyAlignment="1">
      <alignment horizontal="center" vertical="center"/>
    </xf>
    <xf numFmtId="0" fontId="19" fillId="18" borderId="4" xfId="0" applyFont="1" applyFill="1" applyBorder="1" applyAlignment="1">
      <alignment horizontal="center" vertical="center"/>
    </xf>
    <xf numFmtId="0" fontId="19" fillId="18" borderId="7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4" xfId="0" applyFont="1" applyBorder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4" xfId="0" applyFont="1" applyBorder="1" applyAlignment="1">
      <alignment horizontal="left" vertical="center"/>
    </xf>
    <xf numFmtId="0" fontId="18" fillId="0" borderId="4" xfId="0" applyFont="1" applyFill="1" applyBorder="1" applyAlignment="1" applyProtection="1">
      <alignment horizontal="center" vertical="center"/>
      <protection locked="0"/>
    </xf>
    <xf numFmtId="0" fontId="18" fillId="0" borderId="7" xfId="0" applyFont="1" applyBorder="1" applyAlignment="1">
      <alignment horizontal="center" vertical="center"/>
    </xf>
    <xf numFmtId="0" fontId="18" fillId="0" borderId="7" xfId="0" applyFont="1" applyBorder="1" applyAlignment="1">
      <alignment vertical="center"/>
    </xf>
    <xf numFmtId="0" fontId="18" fillId="19" borderId="4" xfId="0" applyFont="1" applyFill="1" applyBorder="1" applyAlignment="1">
      <alignment vertical="center"/>
    </xf>
    <xf numFmtId="0" fontId="18" fillId="0" borderId="7" xfId="0" applyFont="1" applyFill="1" applyBorder="1" applyAlignment="1">
      <alignment horizontal="center" vertical="center"/>
    </xf>
    <xf numFmtId="0" fontId="20" fillId="20" borderId="0" xfId="0" applyFont="1" applyFill="1" applyAlignment="1">
      <alignment vertical="center"/>
    </xf>
    <xf numFmtId="0" fontId="18" fillId="20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0" fontId="0" fillId="0" borderId="0" xfId="0" applyAlignment="1">
      <alignment horizontal="justify"/>
    </xf>
    <xf numFmtId="0" fontId="20" fillId="0" borderId="0" xfId="0" applyFont="1" applyAlignment="1">
      <alignment horizontal="center" vertical="center"/>
    </xf>
    <xf numFmtId="0" fontId="18" fillId="11" borderId="4" xfId="0" applyFont="1" applyFill="1" applyBorder="1" applyAlignment="1">
      <alignment horizontal="center" vertical="center"/>
    </xf>
    <xf numFmtId="0" fontId="18" fillId="11" borderId="4" xfId="0" applyFont="1" applyFill="1" applyBorder="1" applyAlignment="1">
      <alignment horizontal="center" vertical="center" wrapText="1"/>
    </xf>
    <xf numFmtId="4" fontId="18" fillId="0" borderId="4" xfId="0" applyNumberFormat="1" applyFont="1" applyBorder="1" applyAlignment="1">
      <alignment vertical="center" wrapText="1"/>
    </xf>
    <xf numFmtId="0" fontId="16" fillId="15" borderId="4" xfId="0" applyFont="1" applyFill="1" applyBorder="1" applyAlignment="1">
      <alignment horizontal="center" vertical="top" wrapText="1"/>
    </xf>
    <xf numFmtId="0" fontId="17" fillId="0" borderId="4" xfId="0" applyFont="1" applyBorder="1"/>
    <xf numFmtId="17" fontId="17" fillId="0" borderId="4" xfId="0" applyNumberFormat="1" applyFont="1" applyBorder="1" applyAlignment="1">
      <alignment horizontal="center"/>
    </xf>
    <xf numFmtId="0" fontId="17" fillId="0" borderId="4" xfId="0" applyFont="1" applyFill="1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1" fillId="15" borderId="4" xfId="0" applyFont="1" applyFill="1" applyBorder="1" applyAlignment="1">
      <alignment horizontal="center" vertical="center"/>
    </xf>
    <xf numFmtId="49" fontId="21" fillId="15" borderId="4" xfId="0" applyNumberFormat="1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/>
    </xf>
    <xf numFmtId="0" fontId="22" fillId="0" borderId="9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2" fillId="0" borderId="11" xfId="0" applyFont="1" applyFill="1" applyBorder="1" applyAlignment="1">
      <alignment horizontal="center" vertical="center" wrapText="1"/>
    </xf>
    <xf numFmtId="0" fontId="23" fillId="0" borderId="0" xfId="0" applyFont="1"/>
    <xf numFmtId="0" fontId="22" fillId="0" borderId="0" xfId="0" applyFont="1" applyFill="1" applyAlignment="1">
      <alignment horizontal="center" vertical="center" wrapText="1"/>
    </xf>
    <xf numFmtId="0" fontId="17" fillId="0" borderId="12" xfId="0" applyFont="1" applyBorder="1" applyAlignment="1">
      <alignment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12" borderId="12" xfId="0" applyFont="1" applyFill="1" applyBorder="1" applyAlignment="1">
      <alignment vertical="center" wrapText="1"/>
    </xf>
    <xf numFmtId="0" fontId="17" fillId="12" borderId="13" xfId="0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vertical="center" wrapText="1"/>
    </xf>
    <xf numFmtId="0" fontId="17" fillId="12" borderId="11" xfId="0" applyFont="1" applyFill="1" applyBorder="1" applyAlignment="1">
      <alignment horizontal="center" vertical="center" wrapText="1"/>
    </xf>
    <xf numFmtId="0" fontId="24" fillId="0" borderId="12" xfId="0" applyFont="1" applyBorder="1" applyAlignment="1">
      <alignment vertical="center" wrapText="1"/>
    </xf>
    <xf numFmtId="0" fontId="24" fillId="0" borderId="13" xfId="0" applyFont="1" applyBorder="1" applyAlignment="1">
      <alignment horizontal="center" vertical="center" wrapText="1"/>
    </xf>
    <xf numFmtId="0" fontId="17" fillId="0" borderId="13" xfId="0" applyFont="1" applyFill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7" fillId="0" borderId="11" xfId="0" applyFont="1" applyFill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/>
    </xf>
    <xf numFmtId="0" fontId="18" fillId="0" borderId="4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left" vertical="center" wrapText="1"/>
    </xf>
    <xf numFmtId="0" fontId="3" fillId="3" borderId="2" xfId="22" applyFont="1" applyFill="1" applyBorder="1" applyAlignment="1">
      <alignment horizontal="center" vertical="center" wrapText="1"/>
    </xf>
    <xf numFmtId="49" fontId="3" fillId="3" borderId="2" xfId="22" applyNumberFormat="1" applyFont="1" applyFill="1" applyBorder="1" applyAlignment="1">
      <alignment horizontal="center" vertical="center" wrapText="1"/>
    </xf>
    <xf numFmtId="0" fontId="3" fillId="4" borderId="2" xfId="22" applyFont="1" applyFill="1" applyBorder="1" applyAlignment="1">
      <alignment horizontal="center" vertical="center" wrapText="1"/>
    </xf>
    <xf numFmtId="49" fontId="3" fillId="4" borderId="2" xfId="22" applyNumberFormat="1" applyFont="1" applyFill="1" applyBorder="1" applyAlignment="1">
      <alignment horizontal="center" vertical="center" wrapText="1"/>
    </xf>
    <xf numFmtId="0" fontId="12" fillId="0" borderId="0" xfId="22"/>
    <xf numFmtId="0" fontId="5" fillId="5" borderId="2" xfId="22" applyFont="1" applyFill="1" applyBorder="1" applyAlignment="1">
      <alignment horizontal="center" vertical="center" wrapText="1"/>
    </xf>
    <xf numFmtId="0" fontId="5" fillId="5" borderId="2" xfId="22" applyFont="1" applyFill="1" applyBorder="1" applyAlignment="1">
      <alignment vertical="center" wrapText="1"/>
    </xf>
    <xf numFmtId="0" fontId="5" fillId="5" borderId="2" xfId="22" applyFont="1" applyFill="1" applyBorder="1" applyAlignment="1">
      <alignment horizontal="left" vertical="center" wrapText="1"/>
    </xf>
    <xf numFmtId="0" fontId="5" fillId="0" borderId="2" xfId="22" applyFont="1" applyFill="1" applyBorder="1" applyAlignment="1">
      <alignment horizontal="center" vertical="center" wrapText="1"/>
    </xf>
    <xf numFmtId="0" fontId="5" fillId="0" borderId="2" xfId="22" applyFont="1" applyFill="1" applyBorder="1" applyAlignment="1">
      <alignment horizontal="left" vertical="center" wrapText="1"/>
    </xf>
    <xf numFmtId="0" fontId="5" fillId="0" borderId="2" xfId="22" applyFont="1" applyFill="1" applyBorder="1" applyAlignment="1">
      <alignment horizontal="center" vertical="center"/>
    </xf>
    <xf numFmtId="0" fontId="5" fillId="0" borderId="2" xfId="22" applyFont="1" applyFill="1" applyBorder="1" applyAlignment="1" applyProtection="1">
      <alignment horizontal="center" vertical="center" wrapText="1"/>
      <protection locked="0"/>
    </xf>
    <xf numFmtId="0" fontId="5" fillId="0" borderId="2" xfId="22" applyFont="1" applyFill="1" applyBorder="1" applyAlignment="1" applyProtection="1">
      <alignment horizontal="left" vertical="center" wrapText="1"/>
      <protection locked="0"/>
    </xf>
    <xf numFmtId="0" fontId="5" fillId="0" borderId="2" xfId="22" applyFont="1" applyFill="1" applyBorder="1" applyAlignment="1">
      <alignment vertical="center" wrapText="1"/>
    </xf>
    <xf numFmtId="165" fontId="5" fillId="0" borderId="2" xfId="22" applyNumberFormat="1" applyFont="1" applyFill="1" applyBorder="1" applyAlignment="1">
      <alignment horizontal="left" vertical="center" wrapText="1"/>
    </xf>
    <xf numFmtId="0" fontId="5" fillId="0" borderId="2" xfId="22" applyFont="1" applyBorder="1" applyAlignment="1">
      <alignment horizontal="center" vertical="center" wrapText="1"/>
    </xf>
    <xf numFmtId="0" fontId="5" fillId="0" borderId="2" xfId="22" applyFont="1" applyBorder="1" applyAlignment="1">
      <alignment vertical="center" wrapText="1"/>
    </xf>
    <xf numFmtId="0" fontId="5" fillId="0" borderId="2" xfId="22" applyFont="1" applyBorder="1" applyAlignment="1">
      <alignment horizontal="left" vertical="center" wrapText="1"/>
    </xf>
    <xf numFmtId="0" fontId="5" fillId="9" borderId="2" xfId="22" applyFont="1" applyFill="1" applyBorder="1" applyAlignment="1">
      <alignment horizontal="center" vertical="center" wrapText="1"/>
    </xf>
    <xf numFmtId="0" fontId="5" fillId="6" borderId="2" xfId="22" applyFont="1" applyFill="1" applyBorder="1" applyAlignment="1">
      <alignment horizontal="center" vertical="center"/>
    </xf>
    <xf numFmtId="0" fontId="6" fillId="0" borderId="2" xfId="22" applyFont="1" applyFill="1" applyBorder="1" applyAlignment="1">
      <alignment horizontal="center"/>
    </xf>
    <xf numFmtId="0" fontId="7" fillId="0" borderId="2" xfId="22" applyFont="1" applyBorder="1" applyAlignment="1">
      <alignment horizontal="center" vertical="center" wrapText="1"/>
    </xf>
    <xf numFmtId="0" fontId="7" fillId="0" borderId="2" xfId="22" applyFont="1" applyFill="1" applyBorder="1" applyAlignment="1">
      <alignment horizontal="center" vertical="center" wrapText="1"/>
    </xf>
    <xf numFmtId="0" fontId="7" fillId="0" borderId="2" xfId="22" applyFont="1" applyFill="1" applyBorder="1" applyAlignment="1">
      <alignment horizontal="center" vertical="center"/>
    </xf>
    <xf numFmtId="11" fontId="5" fillId="0" borderId="2" xfId="22" applyNumberFormat="1" applyFont="1" applyFill="1" applyBorder="1" applyAlignment="1">
      <alignment horizontal="center" vertical="center" wrapText="1"/>
    </xf>
    <xf numFmtId="4" fontId="5" fillId="0" borderId="2" xfId="22" applyNumberFormat="1" applyFont="1" applyFill="1" applyBorder="1" applyAlignment="1">
      <alignment vertical="center" wrapText="1"/>
    </xf>
    <xf numFmtId="166" fontId="5" fillId="0" borderId="2" xfId="22" applyNumberFormat="1" applyFont="1" applyFill="1" applyBorder="1" applyAlignment="1">
      <alignment horizontal="center" vertical="center" wrapText="1"/>
    </xf>
    <xf numFmtId="0" fontId="8" fillId="0" borderId="2" xfId="22" applyFont="1" applyBorder="1" applyAlignment="1">
      <alignment horizontal="center" vertical="center" wrapText="1"/>
    </xf>
    <xf numFmtId="0" fontId="5" fillId="0" borderId="2" xfId="22" applyFont="1" applyFill="1" applyBorder="1" applyAlignment="1">
      <alignment horizontal="left" vertical="center"/>
    </xf>
    <xf numFmtId="0" fontId="5" fillId="2" borderId="2" xfId="22" applyFont="1" applyFill="1" applyBorder="1" applyAlignment="1">
      <alignment horizontal="center" vertical="center"/>
    </xf>
    <xf numFmtId="0" fontId="5" fillId="9" borderId="2" xfId="22" applyFont="1" applyFill="1" applyBorder="1" applyAlignment="1">
      <alignment vertical="center" wrapText="1"/>
    </xf>
    <xf numFmtId="0" fontId="5" fillId="9" borderId="2" xfId="22" applyFont="1" applyFill="1" applyBorder="1" applyAlignment="1">
      <alignment horizontal="left" vertical="center" wrapText="1"/>
    </xf>
    <xf numFmtId="0" fontId="5" fillId="9" borderId="2" xfId="22" applyFont="1" applyFill="1" applyBorder="1" applyAlignment="1">
      <alignment horizontal="center" vertical="center"/>
    </xf>
    <xf numFmtId="49" fontId="9" fillId="0" borderId="2" xfId="22" applyNumberFormat="1" applyFont="1" applyFill="1" applyBorder="1" applyAlignment="1">
      <alignment vertical="center"/>
    </xf>
    <xf numFmtId="49" fontId="5" fillId="0" borderId="2" xfId="22" applyNumberFormat="1" applyFont="1" applyBorder="1" applyAlignment="1">
      <alignment horizontal="center" vertical="center"/>
    </xf>
    <xf numFmtId="0" fontId="5" fillId="0" borderId="2" xfId="22" applyFont="1" applyFill="1" applyBorder="1"/>
    <xf numFmtId="0" fontId="12" fillId="5" borderId="2" xfId="22" applyFill="1" applyBorder="1" applyAlignment="1">
      <alignment horizontal="center"/>
    </xf>
    <xf numFmtId="11" fontId="5" fillId="5" borderId="2" xfId="22" applyNumberFormat="1" applyFont="1" applyFill="1" applyBorder="1" applyAlignment="1">
      <alignment horizontal="center" vertical="center" wrapText="1"/>
    </xf>
    <xf numFmtId="0" fontId="5" fillId="6" borderId="2" xfId="22" applyFont="1" applyFill="1" applyBorder="1" applyAlignment="1">
      <alignment vertical="center" wrapText="1"/>
    </xf>
    <xf numFmtId="0" fontId="5" fillId="6" borderId="2" xfId="22" applyFont="1" applyFill="1" applyBorder="1" applyAlignment="1">
      <alignment horizontal="left" vertical="center" wrapText="1"/>
    </xf>
    <xf numFmtId="0" fontId="5" fillId="6" borderId="2" xfId="22" applyFont="1" applyFill="1" applyBorder="1" applyAlignment="1">
      <alignment horizontal="center" vertical="center" wrapText="1"/>
    </xf>
    <xf numFmtId="0" fontId="5" fillId="8" borderId="2" xfId="22" applyFont="1" applyFill="1" applyBorder="1" applyAlignment="1">
      <alignment horizontal="center" vertical="center"/>
    </xf>
    <xf numFmtId="0" fontId="5" fillId="7" borderId="2" xfId="22" applyFont="1" applyFill="1" applyBorder="1" applyAlignment="1">
      <alignment horizontal="center" vertical="center"/>
    </xf>
    <xf numFmtId="0" fontId="5" fillId="5" borderId="2" xfId="22" quotePrefix="1" applyFont="1" applyFill="1" applyBorder="1" applyAlignment="1">
      <alignment horizontal="center" vertical="center" wrapText="1"/>
    </xf>
    <xf numFmtId="11" fontId="5" fillId="0" borderId="2" xfId="22" applyNumberFormat="1" applyFont="1" applyFill="1" applyBorder="1" applyAlignment="1" applyProtection="1">
      <alignment horizontal="center" vertical="center" wrapText="1"/>
      <protection locked="0"/>
    </xf>
    <xf numFmtId="0" fontId="5" fillId="0" borderId="2" xfId="22" applyFont="1" applyFill="1" applyBorder="1" applyAlignment="1">
      <alignment vertical="center"/>
    </xf>
    <xf numFmtId="0" fontId="12" fillId="0" borderId="2" xfId="22" applyBorder="1"/>
    <xf numFmtId="0" fontId="5" fillId="0" borderId="0" xfId="22" applyFont="1" applyFill="1" applyBorder="1" applyAlignment="1">
      <alignment horizontal="center" vertical="center" wrapText="1"/>
    </xf>
    <xf numFmtId="0" fontId="5" fillId="0" borderId="0" xfId="22" applyFont="1" applyBorder="1" applyAlignment="1">
      <alignment vertical="center" wrapText="1"/>
    </xf>
    <xf numFmtId="0" fontId="5" fillId="0" borderId="0" xfId="22" applyFont="1" applyBorder="1" applyAlignment="1">
      <alignment horizontal="left" vertical="center" wrapText="1"/>
    </xf>
    <xf numFmtId="0" fontId="5" fillId="0" borderId="0" xfId="22" applyFont="1" applyFill="1" applyBorder="1" applyAlignment="1">
      <alignment vertical="center"/>
    </xf>
    <xf numFmtId="0" fontId="5" fillId="0" borderId="1" xfId="20" applyFont="1" applyBorder="1" applyAlignment="1">
      <alignment horizontal="center" vertical="center" wrapText="1"/>
    </xf>
    <xf numFmtId="0" fontId="5" fillId="0" borderId="1" xfId="20" applyFont="1" applyFill="1" applyBorder="1" applyAlignment="1">
      <alignment vertical="center" wrapText="1"/>
    </xf>
    <xf numFmtId="0" fontId="5" fillId="0" borderId="1" xfId="20" applyFont="1" applyFill="1" applyBorder="1" applyAlignment="1">
      <alignment horizontal="left" vertical="center" wrapText="1"/>
    </xf>
    <xf numFmtId="0" fontId="5" fillId="0" borderId="1" xfId="20" applyFont="1" applyFill="1" applyBorder="1" applyAlignment="1">
      <alignment horizontal="center" vertical="center" wrapText="1"/>
    </xf>
    <xf numFmtId="0" fontId="7" fillId="0" borderId="1" xfId="20" applyFont="1" applyBorder="1" applyAlignment="1">
      <alignment horizontal="center" vertical="center" wrapText="1"/>
    </xf>
    <xf numFmtId="11" fontId="5" fillId="0" borderId="1" xfId="20" applyNumberFormat="1" applyFont="1" applyFill="1" applyBorder="1" applyAlignment="1">
      <alignment horizontal="center" vertical="center" wrapText="1"/>
    </xf>
    <xf numFmtId="0" fontId="5" fillId="0" borderId="1" xfId="20" applyFont="1" applyBorder="1" applyAlignment="1">
      <alignment vertical="center" wrapText="1"/>
    </xf>
    <xf numFmtId="0" fontId="5" fillId="0" borderId="1" xfId="20" applyFont="1" applyBorder="1" applyAlignment="1">
      <alignment horizontal="left" vertical="center" wrapText="1"/>
    </xf>
    <xf numFmtId="0" fontId="18" fillId="0" borderId="6" xfId="0" applyFont="1" applyBorder="1" applyAlignment="1">
      <alignment horizontal="center" vertical="center" wrapText="1"/>
    </xf>
    <xf numFmtId="0" fontId="14" fillId="0" borderId="2" xfId="20" applyBorder="1"/>
    <xf numFmtId="0" fontId="1" fillId="21" borderId="1" xfId="20" applyFont="1" applyFill="1" applyBorder="1" applyAlignment="1">
      <alignment horizontal="center" vertical="center"/>
    </xf>
    <xf numFmtId="0" fontId="5" fillId="21" borderId="1" xfId="20" applyFont="1" applyFill="1" applyBorder="1" applyAlignment="1">
      <alignment horizontal="center" vertical="center" wrapText="1"/>
    </xf>
    <xf numFmtId="0" fontId="5" fillId="21" borderId="2" xfId="22" applyFont="1" applyFill="1" applyBorder="1" applyAlignment="1" applyProtection="1">
      <alignment vertical="center"/>
    </xf>
    <xf numFmtId="0" fontId="5" fillId="21" borderId="2" xfId="22" applyFont="1" applyFill="1" applyBorder="1" applyAlignment="1" applyProtection="1">
      <alignment horizontal="center" vertical="center" wrapText="1"/>
    </xf>
    <xf numFmtId="0" fontId="1" fillId="5" borderId="2" xfId="22" applyFont="1" applyFill="1" applyBorder="1" applyAlignment="1">
      <alignment horizontal="center" vertical="center" wrapText="1"/>
    </xf>
    <xf numFmtId="0" fontId="18" fillId="0" borderId="4" xfId="0" quotePrefix="1" applyFont="1" applyBorder="1" applyAlignment="1">
      <alignment horizontal="center" vertical="center" wrapText="1"/>
    </xf>
    <xf numFmtId="0" fontId="18" fillId="0" borderId="6" xfId="0" quotePrefix="1" applyFont="1" applyBorder="1" applyAlignment="1">
      <alignment horizontal="center" vertical="center" wrapText="1"/>
    </xf>
    <xf numFmtId="0" fontId="18" fillId="0" borderId="4" xfId="0" quotePrefix="1" applyFont="1" applyBorder="1" applyAlignment="1">
      <alignment horizontal="left" vertical="center" wrapText="1"/>
    </xf>
    <xf numFmtId="0" fontId="1" fillId="5" borderId="2" xfId="22" applyFont="1" applyFill="1" applyBorder="1" applyAlignment="1">
      <alignment horizontal="left" vertical="center" wrapText="1"/>
    </xf>
    <xf numFmtId="0" fontId="1" fillId="0" borderId="2" xfId="22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5" xfId="0" quotePrefix="1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0" xfId="0" quotePrefix="1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6" xfId="12" applyFont="1" applyBorder="1" applyAlignment="1">
      <alignment horizontal="center" vertical="center" wrapText="1"/>
    </xf>
    <xf numFmtId="0" fontId="18" fillId="0" borderId="5" xfId="12" applyFont="1" applyBorder="1" applyAlignment="1">
      <alignment horizontal="center" vertical="center" wrapText="1"/>
    </xf>
    <xf numFmtId="0" fontId="18" fillId="0" borderId="6" xfId="12" quotePrefix="1" applyFont="1" applyBorder="1" applyAlignment="1">
      <alignment horizontal="center" vertical="center" wrapText="1"/>
    </xf>
    <xf numFmtId="0" fontId="18" fillId="0" borderId="15" xfId="12" applyFont="1" applyBorder="1" applyAlignment="1">
      <alignment horizontal="center" vertical="center" wrapText="1"/>
    </xf>
    <xf numFmtId="0" fontId="17" fillId="12" borderId="9" xfId="0" applyFont="1" applyFill="1" applyBorder="1" applyAlignment="1">
      <alignment vertical="center" wrapText="1"/>
    </xf>
    <xf numFmtId="0" fontId="17" fillId="12" borderId="9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24" fillId="0" borderId="4" xfId="0" applyFont="1" applyFill="1" applyBorder="1" applyAlignment="1">
      <alignment horizontal="center" vertical="center" wrapText="1"/>
    </xf>
  </cellXfs>
  <cellStyles count="24">
    <cellStyle name="cf1" xfId="1" xr:uid="{00000000-0005-0000-0000-000000000000}"/>
    <cellStyle name="cf2" xfId="2" xr:uid="{00000000-0005-0000-0000-000001000000}"/>
    <cellStyle name="cf3" xfId="3" xr:uid="{00000000-0005-0000-0000-000002000000}"/>
    <cellStyle name="cf4" xfId="4" xr:uid="{00000000-0005-0000-0000-000003000000}"/>
    <cellStyle name="cf5" xfId="5" xr:uid="{00000000-0005-0000-0000-000004000000}"/>
    <cellStyle name="cf6" xfId="6" xr:uid="{00000000-0005-0000-0000-000005000000}"/>
    <cellStyle name="cf7" xfId="7" xr:uid="{00000000-0005-0000-0000-000006000000}"/>
    <cellStyle name="cf8" xfId="8" xr:uid="{00000000-0005-0000-0000-000007000000}"/>
    <cellStyle name="Monétaire 2" xfId="9" xr:uid="{00000000-0005-0000-0000-000008000000}"/>
    <cellStyle name="Monétaire 2 2" xfId="10" xr:uid="{00000000-0005-0000-0000-000009000000}"/>
    <cellStyle name="Monétaire 3" xfId="11" xr:uid="{00000000-0005-0000-0000-00000A000000}"/>
    <cellStyle name="Normal" xfId="0" builtinId="0" customBuiltin="1"/>
    <cellStyle name="Normal 10" xfId="12" xr:uid="{00000000-0005-0000-0000-00000C000000}"/>
    <cellStyle name="Normal 2" xfId="13" xr:uid="{00000000-0005-0000-0000-00000D000000}"/>
    <cellStyle name="Normal 2 2" xfId="14" xr:uid="{00000000-0005-0000-0000-00000E000000}"/>
    <cellStyle name="Normal 2 3" xfId="15" xr:uid="{00000000-0005-0000-0000-00000F000000}"/>
    <cellStyle name="Normal 3" xfId="16" xr:uid="{00000000-0005-0000-0000-000010000000}"/>
    <cellStyle name="Normal 4" xfId="17" xr:uid="{00000000-0005-0000-0000-000011000000}"/>
    <cellStyle name="Normal 5" xfId="18" xr:uid="{00000000-0005-0000-0000-000012000000}"/>
    <cellStyle name="Normal 6" xfId="19" xr:uid="{00000000-0005-0000-0000-000013000000}"/>
    <cellStyle name="Normal 7" xfId="20" xr:uid="{00000000-0005-0000-0000-000014000000}"/>
    <cellStyle name="Normal 8" xfId="21" xr:uid="{00000000-0005-0000-0000-000015000000}"/>
    <cellStyle name="Normal 9" xfId="22" xr:uid="{00000000-0005-0000-0000-000016000000}"/>
    <cellStyle name="標準_Data_Entry_Template" xfId="23" xr:uid="{00000000-0005-0000-0000-000018000000}"/>
  </cellStyles>
  <dxfs count="41"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ocalData/ay28516/OneDrive%20-%20RENAULT/LocalData/DID_LM/Ressource_Diag_DG_LM52/DID_base_LM5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12378/AppData/Local/Temp/Temp1_ANDRADE-BENITEZ%20Roberto_b56b4cf0-3d22-4093-9014-b49187d87a87_GetUnitFiles.zip/Specifications/BI/BI_DGI/BI_DGI_DCM/0902/DID_base_LM6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F"/>
      <sheetName val="DIDs"/>
      <sheetName val="DID_SFD_Dies"/>
      <sheetName val="DID_SFD_Gas"/>
      <sheetName val="VariablesNOK"/>
      <sheetName val="Etat_des_intégrations"/>
      <sheetName val="Classes"/>
      <sheetName val="ListeDTC"/>
      <sheetName val="Règles"/>
      <sheetName val="MàJ MID - feuille de travail"/>
      <sheetName val="OrganisationDIDs"/>
      <sheetName val="Confs_-_Prods_DID"/>
      <sheetName val="WRP_FLP_DID"/>
      <sheetName val="WRP_FLP_BY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A1" t="str">
            <v>Data Class</v>
          </cell>
          <cell r="B1" t="str">
            <v>Range</v>
          </cell>
          <cell r="C1" t="str">
            <v>Unity</v>
          </cell>
          <cell r="D1" t="str">
            <v>Bits</v>
          </cell>
          <cell r="E1" t="str">
            <v>Resol</v>
          </cell>
          <cell r="F1" t="str">
            <v>Offset</v>
          </cell>
          <cell r="G1" t="str">
            <v>Sign</v>
          </cell>
          <cell r="H1" t="str">
            <v>States descriptions</v>
          </cell>
          <cell r="I1" t="str">
            <v>Tolérance</v>
          </cell>
          <cell r="J1"/>
          <cell r="K1"/>
          <cell r="L1" t="str">
            <v>Historique</v>
          </cell>
        </row>
        <row r="2">
          <cell r="A2" t="str">
            <v>Concentration03</v>
          </cell>
          <cell r="B2" t="str">
            <v>[0 - 65535]</v>
          </cell>
          <cell r="C2" t="str">
            <v>ppm</v>
          </cell>
          <cell r="D2">
            <v>16</v>
          </cell>
          <cell r="E2">
            <v>1</v>
          </cell>
          <cell r="F2">
            <v>0</v>
          </cell>
          <cell r="G2" t="str">
            <v>unsigned</v>
          </cell>
          <cell r="H2" t="str">
            <v>-</v>
          </cell>
          <cell r="I2"/>
          <cell r="J2"/>
          <cell r="K2"/>
          <cell r="L2" t="str">
            <v>LM45
new</v>
          </cell>
        </row>
        <row r="3">
          <cell r="A3" t="str">
            <v>Counter34</v>
          </cell>
          <cell r="B3" t="str">
            <v>[-2147483,648 - 2147483,6475]</v>
          </cell>
          <cell r="C3" t="str">
            <v>wu</v>
          </cell>
          <cell r="D3">
            <v>32</v>
          </cell>
          <cell r="E3">
            <v>1E-3</v>
          </cell>
          <cell r="F3">
            <v>0</v>
          </cell>
          <cell r="G3" t="str">
            <v>signed</v>
          </cell>
          <cell r="H3" t="str">
            <v>-</v>
          </cell>
          <cell r="I3" t="str">
            <v>LM45
modified
IS103695</v>
          </cell>
          <cell r="J3"/>
          <cell r="K3"/>
          <cell r="L3" t="str">
            <v>LM49
new</v>
          </cell>
        </row>
        <row r="4">
          <cell r="A4" t="str">
            <v>Current 10</v>
          </cell>
          <cell r="B4" t="str">
            <v>[0 - 6553,5]</v>
          </cell>
          <cell r="C4" t="str">
            <v>A</v>
          </cell>
          <cell r="D4">
            <v>16</v>
          </cell>
          <cell r="E4">
            <v>0.1</v>
          </cell>
          <cell r="F4">
            <v>0</v>
          </cell>
          <cell r="G4" t="str">
            <v>unsigned</v>
          </cell>
          <cell r="H4" t="str">
            <v>-</v>
          </cell>
          <cell r="I4"/>
          <cell r="J4"/>
          <cell r="K4"/>
          <cell r="L4" t="str">
            <v>LM47
new</v>
          </cell>
        </row>
        <row r="5">
          <cell r="A5" t="str">
            <v>Distance - Low4</v>
          </cell>
          <cell r="B5" t="str">
            <v>[-12,8 - 12,75]</v>
          </cell>
          <cell r="C5" t="str">
            <v>mm</v>
          </cell>
          <cell r="D5">
            <v>8</v>
          </cell>
          <cell r="E5">
            <v>0.1</v>
          </cell>
          <cell r="F5">
            <v>0</v>
          </cell>
          <cell r="G5" t="str">
            <v>signed</v>
          </cell>
          <cell r="H5" t="str">
            <v>-</v>
          </cell>
          <cell r="I5"/>
          <cell r="J5"/>
          <cell r="K5"/>
          <cell r="L5" t="str">
            <v>LM47
new</v>
          </cell>
        </row>
        <row r="6">
          <cell r="A6" t="str">
            <v>Distance6</v>
          </cell>
          <cell r="B6" t="str">
            <v>[-0,0128 - 0,01275]</v>
          </cell>
          <cell r="C6" t="str">
            <v>m</v>
          </cell>
          <cell r="D6">
            <v>8</v>
          </cell>
          <cell r="E6">
            <v>1E-4</v>
          </cell>
          <cell r="F6">
            <v>0</v>
          </cell>
          <cell r="G6" t="str">
            <v>signed</v>
          </cell>
          <cell r="H6" t="str">
            <v>-</v>
          </cell>
          <cell r="I6"/>
          <cell r="J6"/>
          <cell r="K6"/>
          <cell r="L6" t="str">
            <v>LM46
new
LM47
IS106158</v>
          </cell>
        </row>
        <row r="7">
          <cell r="A7" t="str">
            <v>Distance8</v>
          </cell>
          <cell r="B7" t="str">
            <v>[-2147483648 - 2147483647,5]</v>
          </cell>
          <cell r="C7" t="str">
            <v>km</v>
          </cell>
          <cell r="D7">
            <v>32</v>
          </cell>
          <cell r="E7">
            <v>1</v>
          </cell>
          <cell r="F7">
            <v>0</v>
          </cell>
          <cell r="G7" t="str">
            <v>signed</v>
          </cell>
          <cell r="H7" t="str">
            <v>-</v>
          </cell>
          <cell r="I7"/>
          <cell r="J7"/>
          <cell r="K7"/>
          <cell r="L7" t="str">
            <v>LM49
new</v>
          </cell>
        </row>
        <row r="8">
          <cell r="A8" t="str">
            <v>Energy01</v>
          </cell>
          <cell r="B8" t="str">
            <v>[-214748364,8 - 214748364,75]</v>
          </cell>
          <cell r="C8" t="str">
            <v>kwh</v>
          </cell>
          <cell r="D8">
            <v>32</v>
          </cell>
          <cell r="E8">
            <v>0.1</v>
          </cell>
          <cell r="F8">
            <v>0</v>
          </cell>
          <cell r="G8" t="str">
            <v>signed</v>
          </cell>
          <cell r="H8"/>
          <cell r="I8"/>
          <cell r="J8"/>
          <cell r="K8"/>
          <cell r="L8" t="str">
            <v>LM46
new</v>
          </cell>
        </row>
        <row r="9">
          <cell r="A9" t="str">
            <v>Engine speed7</v>
          </cell>
          <cell r="B9" t="str">
            <v>[0 - 255]</v>
          </cell>
          <cell r="C9" t="str">
            <v>rpm</v>
          </cell>
          <cell r="D9">
            <v>8</v>
          </cell>
          <cell r="E9">
            <v>1</v>
          </cell>
          <cell r="F9">
            <v>0</v>
          </cell>
          <cell r="G9" t="str">
            <v>unsigned</v>
          </cell>
          <cell r="H9"/>
          <cell r="I9"/>
          <cell r="J9"/>
          <cell r="K9"/>
          <cell r="L9" t="str">
            <v>LM47
new</v>
          </cell>
        </row>
        <row r="10">
          <cell r="A10" t="str">
            <v>Fuel Consumption02</v>
          </cell>
          <cell r="B10" t="str">
            <v>[0 - 327,675]</v>
          </cell>
          <cell r="C10" t="str">
            <v>l/h</v>
          </cell>
          <cell r="D10">
            <v>16</v>
          </cell>
          <cell r="E10">
            <v>5.0000000000000001E-3</v>
          </cell>
          <cell r="F10">
            <v>0</v>
          </cell>
          <cell r="G10" t="str">
            <v>unsigned</v>
          </cell>
          <cell r="H10"/>
          <cell r="I10"/>
          <cell r="J10"/>
          <cell r="K10"/>
          <cell r="L10" t="str">
            <v>LM45
new</v>
          </cell>
        </row>
        <row r="11">
          <cell r="A11" t="str">
            <v>Fuel Consumption03</v>
          </cell>
          <cell r="B11" t="str">
            <v>[-2147483,648 - 2147483,6475]</v>
          </cell>
          <cell r="C11" t="str">
            <v>L</v>
          </cell>
          <cell r="D11">
            <v>32</v>
          </cell>
          <cell r="E11">
            <v>1E-3</v>
          </cell>
          <cell r="F11">
            <v>0</v>
          </cell>
          <cell r="G11" t="str">
            <v>signed</v>
          </cell>
          <cell r="H11"/>
          <cell r="I11" t="str">
            <v>LM45
new</v>
          </cell>
          <cell r="J11"/>
          <cell r="K11"/>
          <cell r="L11" t="str">
            <v>LM49
new</v>
          </cell>
        </row>
        <row r="12">
          <cell r="A12" t="str">
            <v>Mass 11</v>
          </cell>
          <cell r="B12" t="str">
            <v>[-2147483648 - 2147483647,5]</v>
          </cell>
          <cell r="C12" t="str">
            <v>g</v>
          </cell>
          <cell r="D12">
            <v>32</v>
          </cell>
          <cell r="E12">
            <v>1</v>
          </cell>
          <cell r="F12">
            <v>0</v>
          </cell>
          <cell r="G12" t="str">
            <v>signed</v>
          </cell>
          <cell r="H12" t="str">
            <v>-</v>
          </cell>
          <cell r="I12" t="str">
            <v>LM48
new</v>
          </cell>
          <cell r="J12"/>
          <cell r="K12"/>
          <cell r="L12" t="str">
            <v>LM49
new</v>
          </cell>
        </row>
        <row r="13">
          <cell r="A13" t="str">
            <v>Mass 12</v>
          </cell>
          <cell r="B13" t="str">
            <v>[-2147483,648 - 2147483,6475]</v>
          </cell>
          <cell r="C13" t="str">
            <v>g</v>
          </cell>
          <cell r="D13">
            <v>32</v>
          </cell>
          <cell r="E13">
            <v>1E-3</v>
          </cell>
          <cell r="F13">
            <v>0</v>
          </cell>
          <cell r="G13" t="str">
            <v>signed</v>
          </cell>
          <cell r="H13" t="str">
            <v>-</v>
          </cell>
          <cell r="I13" t="str">
            <v>LM49
new</v>
          </cell>
          <cell r="J13"/>
          <cell r="K13"/>
          <cell r="L13" t="str">
            <v>LM49
new</v>
          </cell>
        </row>
        <row r="14">
          <cell r="A14" t="str">
            <v>Mass 8</v>
          </cell>
          <cell r="B14" t="str">
            <v>[0 - 4095,9375]</v>
          </cell>
          <cell r="C14" t="str">
            <v>g</v>
          </cell>
          <cell r="D14">
            <v>16</v>
          </cell>
          <cell r="E14">
            <v>6.25E-2</v>
          </cell>
          <cell r="F14">
            <v>0</v>
          </cell>
          <cell r="G14" t="str">
            <v>unsigned</v>
          </cell>
          <cell r="H14" t="str">
            <v>-</v>
          </cell>
          <cell r="I14"/>
          <cell r="J14"/>
          <cell r="K14"/>
          <cell r="L14" t="str">
            <v>LM47
new</v>
          </cell>
        </row>
        <row r="15">
          <cell r="A15" t="str">
            <v>Percentage - Res23</v>
          </cell>
          <cell r="B15" t="str">
            <v>[0 - 63,75]</v>
          </cell>
          <cell r="C15" t="str">
            <v>%</v>
          </cell>
          <cell r="D15">
            <v>8</v>
          </cell>
          <cell r="E15">
            <v>0.25</v>
          </cell>
          <cell r="F15">
            <v>0</v>
          </cell>
          <cell r="G15" t="str">
            <v>unsigned</v>
          </cell>
          <cell r="H15"/>
          <cell r="I15"/>
          <cell r="J15"/>
          <cell r="K15"/>
          <cell r="L15" t="str">
            <v>LM46
new for LM45 update - IS104816
LM47
IS106156</v>
          </cell>
        </row>
        <row r="16">
          <cell r="A16" t="str">
            <v>Power4</v>
          </cell>
          <cell r="B16" t="str">
            <v>[0 - 65535]</v>
          </cell>
          <cell r="C16" t="str">
            <v>W</v>
          </cell>
          <cell r="D16">
            <v>16</v>
          </cell>
          <cell r="E16">
            <v>1</v>
          </cell>
          <cell r="F16">
            <v>0</v>
          </cell>
          <cell r="G16" t="str">
            <v>unsigned</v>
          </cell>
          <cell r="H16"/>
          <cell r="I16"/>
          <cell r="J16"/>
          <cell r="K16"/>
          <cell r="L16" t="str">
            <v>LM47
new</v>
          </cell>
        </row>
        <row r="17">
          <cell r="A17" t="str">
            <v>Power5</v>
          </cell>
          <cell r="B17" t="str">
            <v>[0 - 3276750]</v>
          </cell>
          <cell r="C17" t="str">
            <v>W</v>
          </cell>
          <cell r="D17">
            <v>16</v>
          </cell>
          <cell r="E17">
            <v>50</v>
          </cell>
          <cell r="F17">
            <v>0</v>
          </cell>
          <cell r="G17" t="str">
            <v>unsigned</v>
          </cell>
          <cell r="H17"/>
          <cell r="I17" t="str">
            <v>LM47
new</v>
          </cell>
          <cell r="J17"/>
          <cell r="K17"/>
          <cell r="L17" t="str">
            <v>LM47
new</v>
          </cell>
        </row>
        <row r="18">
          <cell r="A18" t="str">
            <v>Power6</v>
          </cell>
          <cell r="B18" t="str">
            <v>[0 - 1023,984375]</v>
          </cell>
          <cell r="C18" t="str">
            <v>kW</v>
          </cell>
          <cell r="D18">
            <v>16</v>
          </cell>
          <cell r="E18">
            <v>1.5625E-2</v>
          </cell>
          <cell r="F18">
            <v>0</v>
          </cell>
          <cell r="G18" t="str">
            <v>unsigned</v>
          </cell>
          <cell r="H18" t="str">
            <v>-</v>
          </cell>
          <cell r="I18"/>
          <cell r="J18"/>
          <cell r="K18"/>
          <cell r="L18" t="str">
            <v>LM47
new</v>
          </cell>
        </row>
        <row r="19">
          <cell r="A19" t="str">
            <v>Power7</v>
          </cell>
          <cell r="B19" t="str">
            <v>[0 - 1638,375]</v>
          </cell>
          <cell r="C19" t="str">
            <v>kW</v>
          </cell>
          <cell r="D19">
            <v>16</v>
          </cell>
          <cell r="E19">
            <v>2.5000000000000001E-2</v>
          </cell>
          <cell r="F19">
            <v>0</v>
          </cell>
          <cell r="G19" t="str">
            <v>unsigned</v>
          </cell>
          <cell r="H19" t="str">
            <v>-</v>
          </cell>
          <cell r="I19"/>
          <cell r="J19"/>
          <cell r="K19"/>
          <cell r="L19" t="str">
            <v>LM47
new</v>
          </cell>
        </row>
        <row r="20">
          <cell r="A20" t="str">
            <v>Pressure 15</v>
          </cell>
          <cell r="B20" t="str">
            <v>[-1280 - 1279,9609375]</v>
          </cell>
          <cell r="C20" t="str">
            <v>hPa</v>
          </cell>
          <cell r="D20">
            <v>16</v>
          </cell>
          <cell r="E20">
            <v>3.90625E-2</v>
          </cell>
          <cell r="F20">
            <v>-1280</v>
          </cell>
          <cell r="G20" t="str">
            <v>unsigned</v>
          </cell>
          <cell r="H20"/>
          <cell r="I20"/>
          <cell r="J20"/>
          <cell r="K20"/>
          <cell r="L20" t="str">
            <v>LM49
new</v>
          </cell>
        </row>
        <row r="21">
          <cell r="A21" t="str">
            <v>Ratio 11</v>
          </cell>
          <cell r="B21" t="str">
            <v>[0 - 6,5535]</v>
          </cell>
          <cell r="C21" t="str">
            <v>wu</v>
          </cell>
          <cell r="D21">
            <v>16</v>
          </cell>
          <cell r="E21">
            <v>1E-4</v>
          </cell>
          <cell r="F21">
            <v>0</v>
          </cell>
          <cell r="G21" t="str">
            <v>unsigned</v>
          </cell>
          <cell r="H21" t="str">
            <v>-</v>
          </cell>
          <cell r="I21"/>
          <cell r="J21"/>
          <cell r="K21"/>
          <cell r="L21" t="str">
            <v>LM49
new</v>
          </cell>
        </row>
        <row r="22">
          <cell r="A22" t="str">
            <v>Ratio offset 2</v>
          </cell>
          <cell r="B22" t="str">
            <v>[1,5 - 4,05]</v>
          </cell>
          <cell r="C22" t="str">
            <v>wu</v>
          </cell>
          <cell r="D22">
            <v>8</v>
          </cell>
          <cell r="E22">
            <v>0.01</v>
          </cell>
          <cell r="F22">
            <v>1.5</v>
          </cell>
          <cell r="G22" t="str">
            <v>unsigned</v>
          </cell>
          <cell r="H22" t="str">
            <v>-</v>
          </cell>
          <cell r="I22"/>
          <cell r="J22"/>
          <cell r="K22"/>
          <cell r="L22"/>
        </row>
        <row r="23">
          <cell r="A23" t="str">
            <v>Ratio12</v>
          </cell>
          <cell r="B23" t="str">
            <v>[0 - 100]</v>
          </cell>
          <cell r="C23" t="str">
            <v>wu</v>
          </cell>
          <cell r="D23">
            <v>16</v>
          </cell>
          <cell r="E23">
            <v>1.5259021896696422E-3</v>
          </cell>
          <cell r="F23">
            <v>0</v>
          </cell>
          <cell r="G23" t="str">
            <v>unsigned</v>
          </cell>
          <cell r="H23" t="str">
            <v>-</v>
          </cell>
          <cell r="I23" t="str">
            <v>LM49
new</v>
          </cell>
          <cell r="J23"/>
          <cell r="K23"/>
          <cell r="L23" t="str">
            <v>LM49
new</v>
          </cell>
        </row>
        <row r="24">
          <cell r="A24" t="str">
            <v>Specific revolution</v>
          </cell>
          <cell r="B24" t="str">
            <v>[-1,374E+13 - 1,3744E+13]</v>
          </cell>
          <cell r="C24" t="str">
            <v>ns.rpm</v>
          </cell>
          <cell r="D24">
            <v>32</v>
          </cell>
          <cell r="E24">
            <v>6400</v>
          </cell>
          <cell r="F24">
            <v>0</v>
          </cell>
          <cell r="G24" t="str">
            <v>signed</v>
          </cell>
          <cell r="H24" t="str">
            <v>-</v>
          </cell>
          <cell r="I24"/>
          <cell r="J24"/>
          <cell r="K24"/>
          <cell r="L24"/>
        </row>
        <row r="25">
          <cell r="A25" t="str">
            <v>Specific revolution1</v>
          </cell>
          <cell r="B25" t="str">
            <v>[ -1,0995E+14 - 1,0995E+14]</v>
          </cell>
          <cell r="C25" t="str">
            <v>ns.rpm</v>
          </cell>
          <cell r="D25">
            <v>32</v>
          </cell>
          <cell r="E25">
            <v>51200</v>
          </cell>
          <cell r="F25">
            <v>0</v>
          </cell>
          <cell r="G25" t="str">
            <v>signed</v>
          </cell>
          <cell r="H25" t="str">
            <v>-</v>
          </cell>
          <cell r="I25"/>
          <cell r="J25"/>
          <cell r="K25"/>
          <cell r="L25"/>
        </row>
        <row r="26">
          <cell r="A26" t="str">
            <v>Specific revolution2</v>
          </cell>
          <cell r="B26" t="str">
            <v>[-110000000000000 - 109951922392000]</v>
          </cell>
          <cell r="C26" t="str">
            <v>ns.rpm</v>
          </cell>
          <cell r="D26">
            <v>16</v>
          </cell>
          <cell r="E26">
            <v>3356251200</v>
          </cell>
          <cell r="F26">
            <v>-110000000000000</v>
          </cell>
          <cell r="G26" t="str">
            <v>unsigned</v>
          </cell>
          <cell r="H26" t="str">
            <v>-</v>
          </cell>
          <cell r="I26"/>
          <cell r="J26"/>
          <cell r="K26"/>
          <cell r="L26"/>
        </row>
        <row r="27">
          <cell r="A27" t="str">
            <v>Speed</v>
          </cell>
          <cell r="B27" t="str">
            <v>[0 - 655,35]</v>
          </cell>
          <cell r="C27" t="str">
            <v>km/h</v>
          </cell>
          <cell r="D27">
            <v>16</v>
          </cell>
          <cell r="E27">
            <v>0.01</v>
          </cell>
          <cell r="F27">
            <v>0</v>
          </cell>
          <cell r="G27" t="str">
            <v>unsigned</v>
          </cell>
          <cell r="H27" t="str">
            <v>-</v>
          </cell>
          <cell r="I27" t="str">
            <v>+/- 0,1 km/h</v>
          </cell>
          <cell r="J27">
            <v>10</v>
          </cell>
          <cell r="K27">
            <v>2</v>
          </cell>
          <cell r="L27"/>
        </row>
        <row r="28">
          <cell r="A28" t="str">
            <v>Speed 1</v>
          </cell>
          <cell r="B28" t="str">
            <v>[0 - 255]</v>
          </cell>
          <cell r="C28" t="str">
            <v>km/h</v>
          </cell>
          <cell r="D28">
            <v>8</v>
          </cell>
          <cell r="E28">
            <v>1</v>
          </cell>
          <cell r="F28">
            <v>0</v>
          </cell>
          <cell r="G28" t="str">
            <v>unsigned</v>
          </cell>
          <cell r="H28" t="str">
            <v>-</v>
          </cell>
          <cell r="I28"/>
          <cell r="J28"/>
          <cell r="K28"/>
          <cell r="L28"/>
        </row>
        <row r="29">
          <cell r="A29" t="str">
            <v>Speed 2</v>
          </cell>
          <cell r="B29" t="str">
            <v>[0 - 25,5]</v>
          </cell>
          <cell r="C29" t="str">
            <v>km/h</v>
          </cell>
          <cell r="D29">
            <v>8</v>
          </cell>
          <cell r="E29">
            <v>0.1</v>
          </cell>
          <cell r="F29">
            <v>0</v>
          </cell>
          <cell r="G29" t="str">
            <v>unsigned</v>
          </cell>
          <cell r="H29" t="str">
            <v>-</v>
          </cell>
          <cell r="I29"/>
          <cell r="J29"/>
          <cell r="K29"/>
          <cell r="L29"/>
        </row>
        <row r="30">
          <cell r="A30" t="str">
            <v>Speed 3</v>
          </cell>
          <cell r="B30" t="str">
            <v>[0 - 2,55]</v>
          </cell>
          <cell r="C30" t="str">
            <v>m/s</v>
          </cell>
          <cell r="D30">
            <v>8</v>
          </cell>
          <cell r="E30">
            <v>0.01</v>
          </cell>
          <cell r="F30">
            <v>0</v>
          </cell>
          <cell r="G30" t="str">
            <v>unsigned</v>
          </cell>
          <cell r="H30" t="str">
            <v>-</v>
          </cell>
          <cell r="I30"/>
          <cell r="J30"/>
          <cell r="K30"/>
          <cell r="L30" t="str">
            <v>LM47
new</v>
          </cell>
        </row>
        <row r="31">
          <cell r="A31" t="str">
            <v>State</v>
          </cell>
          <cell r="B31" t="str">
            <v>[0 - 2^X-1]</v>
          </cell>
          <cell r="C31" t="str">
            <v>-</v>
          </cell>
          <cell r="D31" t="str">
            <v>X</v>
          </cell>
          <cell r="E31">
            <v>1</v>
          </cell>
          <cell r="F31">
            <v>0</v>
          </cell>
          <cell r="G31" t="str">
            <v>unsigned</v>
          </cell>
          <cell r="H31" t="str">
            <v>to be described</v>
          </cell>
          <cell r="I31" t="str">
            <v>+/- 0 -</v>
          </cell>
          <cell r="J31">
            <v>0</v>
          </cell>
          <cell r="K31">
            <v>0</v>
          </cell>
          <cell r="L31"/>
        </row>
        <row r="32">
          <cell r="A32" t="str">
            <v>State - Offset1</v>
          </cell>
          <cell r="B32" t="str">
            <v>[-5 - 250]</v>
          </cell>
          <cell r="C32" t="str">
            <v>wu</v>
          </cell>
          <cell r="D32">
            <v>8</v>
          </cell>
          <cell r="E32">
            <v>1</v>
          </cell>
          <cell r="F32">
            <v>-5</v>
          </cell>
          <cell r="G32" t="str">
            <v>unsigned</v>
          </cell>
          <cell r="H32" t="str">
            <v>-</v>
          </cell>
          <cell r="I32"/>
          <cell r="J32"/>
          <cell r="K32"/>
          <cell r="L32"/>
        </row>
        <row r="33">
          <cell r="A33" t="str">
            <v>State01</v>
          </cell>
          <cell r="B33" t="str">
            <v>[0 - 1]</v>
          </cell>
          <cell r="C33" t="str">
            <v>-</v>
          </cell>
          <cell r="D33">
            <v>1</v>
          </cell>
          <cell r="E33">
            <v>1</v>
          </cell>
          <cell r="F33">
            <v>0</v>
          </cell>
          <cell r="G33" t="str">
            <v>unsigned</v>
          </cell>
          <cell r="H33" t="str">
            <v>0:
1:</v>
          </cell>
          <cell r="I33" t="str">
            <v>+/- 0 -</v>
          </cell>
          <cell r="J33">
            <v>0</v>
          </cell>
          <cell r="K33"/>
          <cell r="L33"/>
        </row>
        <row r="34">
          <cell r="A34" t="str">
            <v>State02</v>
          </cell>
          <cell r="B34" t="str">
            <v>[0 - 3]</v>
          </cell>
          <cell r="C34" t="str">
            <v>-</v>
          </cell>
          <cell r="D34">
            <v>2</v>
          </cell>
          <cell r="E34">
            <v>1</v>
          </cell>
          <cell r="F34">
            <v>0</v>
          </cell>
          <cell r="G34" t="str">
            <v>unsigned</v>
          </cell>
          <cell r="H34" t="str">
            <v>0:
1:
2:
3:</v>
          </cell>
          <cell r="I34" t="str">
            <v>+/- 0 -</v>
          </cell>
          <cell r="J34" t="str">
            <v>0</v>
          </cell>
          <cell r="K34"/>
          <cell r="L34"/>
        </row>
        <row r="35">
          <cell r="A35" t="str">
            <v>State02 - Offset</v>
          </cell>
          <cell r="B35" t="str">
            <v>[1 - 4]</v>
          </cell>
          <cell r="C35" t="str">
            <v>-</v>
          </cell>
          <cell r="D35">
            <v>2</v>
          </cell>
          <cell r="E35">
            <v>1</v>
          </cell>
          <cell r="F35">
            <v>1</v>
          </cell>
          <cell r="G35" t="str">
            <v>unsigned</v>
          </cell>
          <cell r="H35" t="str">
            <v>1:
2:
3:
4:</v>
          </cell>
          <cell r="I35"/>
          <cell r="J35"/>
          <cell r="K35"/>
          <cell r="L35"/>
        </row>
        <row r="36">
          <cell r="A36" t="str">
            <v>State03</v>
          </cell>
          <cell r="B36" t="str">
            <v>[0 - 7]</v>
          </cell>
          <cell r="C36" t="str">
            <v>-</v>
          </cell>
          <cell r="D36">
            <v>3</v>
          </cell>
          <cell r="E36">
            <v>1</v>
          </cell>
          <cell r="F36">
            <v>0</v>
          </cell>
          <cell r="G36" t="str">
            <v>unsigned</v>
          </cell>
          <cell r="H36" t="str">
            <v>0:
1:
2:
3:
4:
5:
6:
7:</v>
          </cell>
          <cell r="I36" t="str">
            <v>+/- 0 -</v>
          </cell>
          <cell r="J36" t="str">
            <v>0</v>
          </cell>
          <cell r="K36"/>
          <cell r="L36"/>
        </row>
        <row r="37">
          <cell r="A37" t="str">
            <v>State03 - Neg</v>
          </cell>
          <cell r="B37" t="str">
            <v>[-1 - 6]</v>
          </cell>
          <cell r="C37" t="str">
            <v>-</v>
          </cell>
          <cell r="D37">
            <v>3</v>
          </cell>
          <cell r="E37">
            <v>1</v>
          </cell>
          <cell r="F37">
            <v>-1</v>
          </cell>
          <cell r="G37" t="str">
            <v>unsigned</v>
          </cell>
          <cell r="H37" t="str">
            <v>bit 0: 
bit 1:
bit 2:</v>
          </cell>
          <cell r="I37"/>
          <cell r="J37"/>
          <cell r="K37"/>
          <cell r="L37"/>
        </row>
        <row r="38">
          <cell r="A38" t="str">
            <v>State04</v>
          </cell>
          <cell r="B38" t="str">
            <v>[0 - 15]</v>
          </cell>
          <cell r="C38" t="str">
            <v>-</v>
          </cell>
          <cell r="D38">
            <v>4</v>
          </cell>
          <cell r="E38">
            <v>1</v>
          </cell>
          <cell r="F38">
            <v>0</v>
          </cell>
          <cell r="G38" t="str">
            <v>unsigned</v>
          </cell>
          <cell r="H38" t="str">
            <v>0:
1:
2:
3:
4:
5:
6:
7:
8:
9:
10:
11:
12:
13:
14:
15:</v>
          </cell>
          <cell r="I38" t="str">
            <v>+/- 0 -</v>
          </cell>
          <cell r="J38" t="str">
            <v>0</v>
          </cell>
          <cell r="K38"/>
          <cell r="L38"/>
        </row>
        <row r="39">
          <cell r="A39" t="str">
            <v>State05</v>
          </cell>
          <cell r="B39" t="str">
            <v>[0 - 31]</v>
          </cell>
          <cell r="C39" t="str">
            <v>-</v>
          </cell>
          <cell r="D39">
            <v>5</v>
          </cell>
          <cell r="E39">
            <v>1</v>
          </cell>
          <cell r="F39">
            <v>0</v>
          </cell>
          <cell r="G39" t="str">
            <v>unsigned</v>
          </cell>
          <cell r="H39" t="str">
            <v>-</v>
          </cell>
          <cell r="I39" t="str">
            <v>+/- 0 -</v>
          </cell>
          <cell r="J39" t="str">
            <v>0</v>
          </cell>
          <cell r="K39"/>
          <cell r="L39"/>
        </row>
        <row r="40">
          <cell r="A40" t="str">
            <v>State06</v>
          </cell>
          <cell r="B40" t="str">
            <v>[0 - 5]</v>
          </cell>
          <cell r="C40" t="str">
            <v>-</v>
          </cell>
          <cell r="D40">
            <v>3</v>
          </cell>
          <cell r="E40">
            <v>1</v>
          </cell>
          <cell r="F40">
            <v>0</v>
          </cell>
          <cell r="G40" t="str">
            <v>unsigned</v>
          </cell>
          <cell r="H40" t="str">
            <v>0:
1:
2:
3:
4:
5:</v>
          </cell>
          <cell r="I40"/>
          <cell r="J40"/>
          <cell r="K40"/>
          <cell r="L40"/>
        </row>
        <row r="41">
          <cell r="A41" t="str">
            <v>State08</v>
          </cell>
          <cell r="B41" t="str">
            <v>[0 - 255]</v>
          </cell>
          <cell r="C41" t="str">
            <v>-</v>
          </cell>
          <cell r="D41">
            <v>8</v>
          </cell>
          <cell r="E41">
            <v>1</v>
          </cell>
          <cell r="F41">
            <v>0</v>
          </cell>
          <cell r="G41" t="str">
            <v>unsigned</v>
          </cell>
          <cell r="H41" t="str">
            <v>-</v>
          </cell>
          <cell r="I41" t="str">
            <v>+/- 0 -</v>
          </cell>
          <cell r="J41" t="str">
            <v>0</v>
          </cell>
          <cell r="K41"/>
          <cell r="L41"/>
        </row>
        <row r="42">
          <cell r="A42" t="str">
            <v>State16</v>
          </cell>
          <cell r="B42" t="str">
            <v>[0 - 65535]</v>
          </cell>
          <cell r="C42" t="str">
            <v>-</v>
          </cell>
          <cell r="D42">
            <v>16</v>
          </cell>
          <cell r="E42">
            <v>1</v>
          </cell>
          <cell r="F42">
            <v>0</v>
          </cell>
          <cell r="G42" t="str">
            <v>unsigned</v>
          </cell>
          <cell r="H42" t="str">
            <v>-</v>
          </cell>
          <cell r="I42" t="str">
            <v>+/- 0 -</v>
          </cell>
          <cell r="J42" t="str">
            <v>0</v>
          </cell>
          <cell r="K42"/>
          <cell r="L42"/>
        </row>
        <row r="43">
          <cell r="A43" t="str">
            <v>State256</v>
          </cell>
          <cell r="B43" t="str">
            <v>[0 - 1,158 E+77]</v>
          </cell>
          <cell r="C43" t="str">
            <v>-</v>
          </cell>
          <cell r="D43">
            <v>256</v>
          </cell>
          <cell r="E43">
            <v>1</v>
          </cell>
          <cell r="F43">
            <v>0</v>
          </cell>
          <cell r="G43" t="str">
            <v>unsigned</v>
          </cell>
          <cell r="H43" t="str">
            <v>-</v>
          </cell>
          <cell r="I43" t="str">
            <v>+/- 0 -</v>
          </cell>
          <cell r="J43"/>
          <cell r="K43"/>
          <cell r="L43"/>
        </row>
        <row r="44">
          <cell r="A44" t="str">
            <v>State32</v>
          </cell>
          <cell r="B44" t="str">
            <v>[0 - 4294967295]</v>
          </cell>
          <cell r="C44" t="str">
            <v>-</v>
          </cell>
          <cell r="D44">
            <v>32</v>
          </cell>
          <cell r="E44">
            <v>1</v>
          </cell>
          <cell r="F44">
            <v>0</v>
          </cell>
          <cell r="G44" t="str">
            <v>unsigned</v>
          </cell>
          <cell r="H44" t="str">
            <v>-</v>
          </cell>
          <cell r="I44" t="str">
            <v>+/- 0 -</v>
          </cell>
          <cell r="J44"/>
          <cell r="K44"/>
          <cell r="L44" t="str">
            <v>No signed because not numeric DID</v>
          </cell>
        </row>
        <row r="45">
          <cell r="A45" t="str">
            <v>Supplier</v>
          </cell>
          <cell r="B45" t="str">
            <v>Supplier</v>
          </cell>
          <cell r="C45" t="str">
            <v>Supplier</v>
          </cell>
          <cell r="D45" t="str">
            <v>Supplier</v>
          </cell>
          <cell r="E45" t="str">
            <v>Supplier</v>
          </cell>
          <cell r="F45" t="str">
            <v>Supplier</v>
          </cell>
          <cell r="G45" t="str">
            <v>unsigned</v>
          </cell>
          <cell r="H45" t="str">
            <v>Supplier</v>
          </cell>
          <cell r="I45" t="str">
            <v>Supplier</v>
          </cell>
          <cell r="J45"/>
          <cell r="K45"/>
          <cell r="L45"/>
        </row>
        <row r="46">
          <cell r="A46" t="str">
            <v>Temperature</v>
          </cell>
          <cell r="B46" t="str">
            <v>[-273 - 6280,5]</v>
          </cell>
          <cell r="C46" t="str">
            <v>°C</v>
          </cell>
          <cell r="D46">
            <v>16</v>
          </cell>
          <cell r="E46">
            <v>0.1</v>
          </cell>
          <cell r="F46">
            <v>-273</v>
          </cell>
          <cell r="G46" t="str">
            <v>unsigned</v>
          </cell>
          <cell r="H46" t="str">
            <v>-</v>
          </cell>
          <cell r="I46" t="str">
            <v>+/- 0,1 °C</v>
          </cell>
          <cell r="J46">
            <v>1</v>
          </cell>
          <cell r="K46">
            <v>2</v>
          </cell>
          <cell r="L46"/>
        </row>
        <row r="47">
          <cell r="A47" t="str">
            <v>Temperature High</v>
          </cell>
          <cell r="B47" t="str">
            <v>[0 - 65535]</v>
          </cell>
          <cell r="C47" t="str">
            <v>°C</v>
          </cell>
          <cell r="D47">
            <v>16</v>
          </cell>
          <cell r="E47">
            <v>1</v>
          </cell>
          <cell r="F47">
            <v>0</v>
          </cell>
          <cell r="G47" t="str">
            <v>unsigned</v>
          </cell>
          <cell r="H47" t="str">
            <v>-</v>
          </cell>
          <cell r="I47"/>
          <cell r="J47"/>
          <cell r="K47"/>
          <cell r="L47"/>
        </row>
        <row r="48">
          <cell r="A48" t="str">
            <v>Temperature Offset</v>
          </cell>
          <cell r="B48" t="str">
            <v>[-40 - 215]</v>
          </cell>
          <cell r="C48" t="str">
            <v>°C</v>
          </cell>
          <cell r="D48">
            <v>8</v>
          </cell>
          <cell r="E48">
            <v>1</v>
          </cell>
          <cell r="F48">
            <v>-40</v>
          </cell>
          <cell r="G48" t="str">
            <v>unsigned</v>
          </cell>
          <cell r="H48" t="str">
            <v>-</v>
          </cell>
          <cell r="I48"/>
          <cell r="J48"/>
          <cell r="K48"/>
          <cell r="L48"/>
        </row>
        <row r="49">
          <cell r="A49" t="str">
            <v>Temperature Res Offset</v>
          </cell>
          <cell r="B49" t="str">
            <v>[-40 - 20439,6875]</v>
          </cell>
          <cell r="C49" t="str">
            <v>°C</v>
          </cell>
          <cell r="D49">
            <v>16</v>
          </cell>
          <cell r="E49">
            <v>0.3125</v>
          </cell>
          <cell r="F49">
            <v>-40</v>
          </cell>
          <cell r="G49" t="str">
            <v>unsigned</v>
          </cell>
          <cell r="H49" t="str">
            <v>-</v>
          </cell>
          <cell r="I49"/>
          <cell r="J49"/>
          <cell r="K49"/>
          <cell r="L49"/>
        </row>
        <row r="50">
          <cell r="A50" t="str">
            <v>Temperature Res Offset 1</v>
          </cell>
          <cell r="B50" t="str">
            <v>[-64 - 63,5]</v>
          </cell>
          <cell r="C50" t="str">
            <v>°C</v>
          </cell>
          <cell r="D50">
            <v>8</v>
          </cell>
          <cell r="E50">
            <v>0.5</v>
          </cell>
          <cell r="F50">
            <v>-64</v>
          </cell>
          <cell r="G50" t="str">
            <v>unsigned</v>
          </cell>
          <cell r="H50" t="str">
            <v>-</v>
          </cell>
          <cell r="I50"/>
          <cell r="J50"/>
          <cell r="K50"/>
          <cell r="L50"/>
        </row>
        <row r="51">
          <cell r="A51" t="str">
            <v>Temperature1</v>
          </cell>
          <cell r="B51" t="str">
            <v>[-1200 - 5353,5]</v>
          </cell>
          <cell r="C51" t="str">
            <v>°C</v>
          </cell>
          <cell r="D51">
            <v>16</v>
          </cell>
          <cell r="E51">
            <v>0.1</v>
          </cell>
          <cell r="F51">
            <v>-1200</v>
          </cell>
          <cell r="G51" t="str">
            <v>unsigned</v>
          </cell>
          <cell r="H51" t="str">
            <v>-</v>
          </cell>
          <cell r="I51"/>
          <cell r="J51"/>
          <cell r="K51"/>
          <cell r="L51"/>
        </row>
        <row r="52">
          <cell r="A52" t="str">
            <v>Temperature3</v>
          </cell>
          <cell r="B52" t="str">
            <v>[-40 - 6513,5]</v>
          </cell>
          <cell r="C52" t="str">
            <v>°C</v>
          </cell>
          <cell r="D52">
            <v>16</v>
          </cell>
          <cell r="E52">
            <v>0.1</v>
          </cell>
          <cell r="F52">
            <v>-40</v>
          </cell>
          <cell r="G52" t="str">
            <v>unsigned</v>
          </cell>
          <cell r="H52" t="str">
            <v>-</v>
          </cell>
          <cell r="I52"/>
          <cell r="J52"/>
          <cell r="K52"/>
          <cell r="L52"/>
        </row>
        <row r="53">
          <cell r="A53" t="str">
            <v>Time</v>
          </cell>
          <cell r="B53" t="str">
            <v>[0 - 255]</v>
          </cell>
          <cell r="C53" t="str">
            <v>s</v>
          </cell>
          <cell r="D53">
            <v>8</v>
          </cell>
          <cell r="E53">
            <v>1</v>
          </cell>
          <cell r="F53">
            <v>0</v>
          </cell>
          <cell r="G53" t="str">
            <v>unsigned</v>
          </cell>
          <cell r="H53" t="str">
            <v>-</v>
          </cell>
          <cell r="I53"/>
          <cell r="J53"/>
          <cell r="K53"/>
          <cell r="L53"/>
        </row>
        <row r="54">
          <cell r="A54" t="str">
            <v>Time - Dephasing</v>
          </cell>
          <cell r="B54" t="str">
            <v>[-32768 - 32767]</v>
          </cell>
          <cell r="C54" t="str">
            <v>µs</v>
          </cell>
          <cell r="D54">
            <v>16</v>
          </cell>
          <cell r="E54">
            <v>1</v>
          </cell>
          <cell r="F54">
            <v>-32768</v>
          </cell>
          <cell r="G54" t="str">
            <v>unsigned</v>
          </cell>
          <cell r="H54" t="str">
            <v>advance &gt;0, delay&lt;0</v>
          </cell>
          <cell r="I54" t="str">
            <v>+/- 20 µs</v>
          </cell>
          <cell r="J54">
            <v>20</v>
          </cell>
          <cell r="K54">
            <v>20</v>
          </cell>
          <cell r="L54"/>
        </row>
        <row r="55">
          <cell r="A55" t="str">
            <v>Time - Long</v>
          </cell>
          <cell r="B55" t="str">
            <v>[0 - 65535]</v>
          </cell>
          <cell r="C55" t="str">
            <v>s</v>
          </cell>
          <cell r="D55">
            <v>16</v>
          </cell>
          <cell r="E55">
            <v>1</v>
          </cell>
          <cell r="F55">
            <v>0</v>
          </cell>
          <cell r="G55" t="str">
            <v>unsigned</v>
          </cell>
          <cell r="H55" t="str">
            <v>-</v>
          </cell>
          <cell r="I55"/>
          <cell r="J55"/>
          <cell r="K55"/>
          <cell r="L55"/>
        </row>
        <row r="56">
          <cell r="A56" t="str">
            <v>Time - Long - Res</v>
          </cell>
          <cell r="B56" t="str">
            <v>[0 - 1677721,5]</v>
          </cell>
          <cell r="C56" t="str">
            <v>s</v>
          </cell>
          <cell r="D56">
            <v>24</v>
          </cell>
          <cell r="E56">
            <v>0.1</v>
          </cell>
          <cell r="F56">
            <v>0</v>
          </cell>
          <cell r="G56" t="str">
            <v>unsigned</v>
          </cell>
          <cell r="H56" t="str">
            <v>-</v>
          </cell>
          <cell r="I56"/>
          <cell r="J56"/>
          <cell r="K56"/>
          <cell r="L56"/>
        </row>
        <row r="57">
          <cell r="A57" t="str">
            <v>Time - Long - Res 2</v>
          </cell>
          <cell r="B57" t="str">
            <v>[0 - 429496729.5]</v>
          </cell>
          <cell r="C57" t="str">
            <v>s</v>
          </cell>
          <cell r="D57">
            <v>32</v>
          </cell>
          <cell r="E57">
            <v>0.1</v>
          </cell>
          <cell r="F57">
            <v>214748364.80000001</v>
          </cell>
          <cell r="G57" t="str">
            <v>signed</v>
          </cell>
          <cell r="H57" t="str">
            <v>-</v>
          </cell>
          <cell r="I57"/>
          <cell r="J57"/>
          <cell r="K57"/>
          <cell r="L57"/>
        </row>
        <row r="58">
          <cell r="A58" t="str">
            <v>Time - Long - Res 3</v>
          </cell>
          <cell r="B58" t="str">
            <v>[-214748364,8 - 214748364,75]</v>
          </cell>
          <cell r="C58" t="str">
            <v>s</v>
          </cell>
          <cell r="D58">
            <v>32</v>
          </cell>
          <cell r="E58">
            <v>0.1</v>
          </cell>
          <cell r="F58">
            <v>0</v>
          </cell>
          <cell r="G58" t="str">
            <v>signed</v>
          </cell>
          <cell r="H58" t="str">
            <v>-</v>
          </cell>
          <cell r="I58"/>
          <cell r="J58"/>
          <cell r="K58"/>
          <cell r="L58" t="str">
            <v>LM47
new</v>
          </cell>
        </row>
        <row r="59">
          <cell r="A59" t="str">
            <v>Time - Long - Res 4</v>
          </cell>
          <cell r="B59" t="str">
            <v>[-2147483648 - 2147483647,5]</v>
          </cell>
          <cell r="C59" t="str">
            <v>s</v>
          </cell>
          <cell r="D59">
            <v>32</v>
          </cell>
          <cell r="E59">
            <v>1</v>
          </cell>
          <cell r="F59">
            <v>0</v>
          </cell>
          <cell r="G59" t="str">
            <v>signed</v>
          </cell>
          <cell r="H59" t="str">
            <v>-</v>
          </cell>
          <cell r="I59" t="str">
            <v>LM47
new</v>
          </cell>
          <cell r="J59"/>
          <cell r="K59"/>
          <cell r="L59" t="str">
            <v>LM49
new</v>
          </cell>
        </row>
        <row r="60">
          <cell r="A60" t="str">
            <v>Time - Long - Res 5</v>
          </cell>
          <cell r="B60" t="str">
            <v>[-21474836,48 - 21474836,475]</v>
          </cell>
          <cell r="C60" t="str">
            <v>s</v>
          </cell>
          <cell r="D60">
            <v>32</v>
          </cell>
          <cell r="E60">
            <v>0.01</v>
          </cell>
          <cell r="F60">
            <v>0</v>
          </cell>
          <cell r="G60" t="str">
            <v>signed</v>
          </cell>
          <cell r="H60" t="str">
            <v>-</v>
          </cell>
          <cell r="I60" t="str">
            <v>LM47
new</v>
          </cell>
          <cell r="J60"/>
          <cell r="K60"/>
          <cell r="L60" t="str">
            <v>LM49
new</v>
          </cell>
        </row>
        <row r="61">
          <cell r="A61" t="str">
            <v>Time - Long 2</v>
          </cell>
          <cell r="B61" t="str">
            <v>[0 - 4294967295]</v>
          </cell>
          <cell r="C61" t="str">
            <v>s</v>
          </cell>
          <cell r="D61">
            <v>32</v>
          </cell>
          <cell r="E61">
            <v>1</v>
          </cell>
          <cell r="F61">
            <v>2147483648</v>
          </cell>
          <cell r="G61" t="str">
            <v>signed</v>
          </cell>
          <cell r="H61" t="str">
            <v>-</v>
          </cell>
          <cell r="I61"/>
          <cell r="J61"/>
          <cell r="K61"/>
          <cell r="L61"/>
        </row>
        <row r="62">
          <cell r="A62" t="str">
            <v>Time - Middle</v>
          </cell>
          <cell r="B62" t="str">
            <v>[0 - 6553,5]</v>
          </cell>
          <cell r="C62" t="str">
            <v>s</v>
          </cell>
          <cell r="D62">
            <v>16</v>
          </cell>
          <cell r="E62">
            <v>0.1</v>
          </cell>
          <cell r="F62">
            <v>0</v>
          </cell>
          <cell r="G62" t="str">
            <v>unsigned</v>
          </cell>
          <cell r="H62" t="str">
            <v>-</v>
          </cell>
          <cell r="I62"/>
          <cell r="J62"/>
          <cell r="K62"/>
          <cell r="L62"/>
        </row>
        <row r="63">
          <cell r="A63" t="str">
            <v>Time - Scale ms</v>
          </cell>
          <cell r="B63" t="str">
            <v>[0 - 65535]</v>
          </cell>
          <cell r="C63" t="str">
            <v>ms</v>
          </cell>
          <cell r="D63">
            <v>16</v>
          </cell>
          <cell r="E63">
            <v>1</v>
          </cell>
          <cell r="F63">
            <v>0</v>
          </cell>
          <cell r="G63" t="str">
            <v>unsigned</v>
          </cell>
          <cell r="H63" t="str">
            <v>-</v>
          </cell>
          <cell r="I63"/>
          <cell r="J63"/>
          <cell r="K63"/>
          <cell r="L63"/>
        </row>
        <row r="64">
          <cell r="A64" t="str">
            <v>Time - Short</v>
          </cell>
          <cell r="B64" t="str">
            <v>[0 - 67108860]</v>
          </cell>
          <cell r="C64" t="str">
            <v>µs</v>
          </cell>
          <cell r="D64">
            <v>24</v>
          </cell>
          <cell r="E64">
            <v>4</v>
          </cell>
          <cell r="F64">
            <v>0</v>
          </cell>
          <cell r="G64" t="str">
            <v>unsigned</v>
          </cell>
          <cell r="H64" t="str">
            <v>-</v>
          </cell>
          <cell r="I64" t="str">
            <v>+/- 20 µs</v>
          </cell>
          <cell r="J64">
            <v>5</v>
          </cell>
          <cell r="K64">
            <v>20</v>
          </cell>
          <cell r="L64"/>
        </row>
        <row r="65">
          <cell r="A65" t="str">
            <v>Time - Short - Res</v>
          </cell>
          <cell r="B65" t="str">
            <v>[0 - 25,5]</v>
          </cell>
          <cell r="C65" t="str">
            <v>s</v>
          </cell>
          <cell r="D65">
            <v>8</v>
          </cell>
          <cell r="E65">
            <v>0.1</v>
          </cell>
          <cell r="F65">
            <v>0</v>
          </cell>
          <cell r="G65" t="str">
            <v>unsigned</v>
          </cell>
          <cell r="H65" t="str">
            <v>-</v>
          </cell>
          <cell r="I65"/>
          <cell r="J65"/>
          <cell r="K65"/>
          <cell r="L65"/>
        </row>
        <row r="66">
          <cell r="A66" t="str">
            <v>Time - Short µs</v>
          </cell>
          <cell r="B66" t="str">
            <v>[0 - 42949,6704]</v>
          </cell>
          <cell r="C66" t="str">
            <v>µs</v>
          </cell>
          <cell r="D66">
            <v>24</v>
          </cell>
          <cell r="E66">
            <v>2.5600000000000002E-3</v>
          </cell>
          <cell r="F66">
            <v>0</v>
          </cell>
          <cell r="G66" t="str">
            <v>unsigned</v>
          </cell>
          <cell r="H66" t="str">
            <v>-</v>
          </cell>
          <cell r="I66"/>
          <cell r="J66"/>
          <cell r="K66"/>
          <cell r="L66"/>
        </row>
        <row r="67">
          <cell r="A67" t="str">
            <v>Time - Short 1</v>
          </cell>
          <cell r="B67" t="str">
            <v>[0 - 655,35]</v>
          </cell>
          <cell r="C67" t="str">
            <v>s</v>
          </cell>
          <cell r="D67">
            <v>16</v>
          </cell>
          <cell r="E67">
            <v>0.01</v>
          </cell>
          <cell r="F67">
            <v>0</v>
          </cell>
          <cell r="G67" t="str">
            <v>unsigned</v>
          </cell>
          <cell r="H67" t="str">
            <v>-</v>
          </cell>
          <cell r="I67"/>
          <cell r="J67"/>
          <cell r="K67"/>
          <cell r="L67"/>
        </row>
        <row r="68">
          <cell r="A68" t="str">
            <v>Time - Short 2</v>
          </cell>
          <cell r="B68" t="str">
            <v>[0 - 63,75]</v>
          </cell>
          <cell r="C68" t="str">
            <v>s</v>
          </cell>
          <cell r="D68">
            <v>8</v>
          </cell>
          <cell r="E68">
            <v>0.25</v>
          </cell>
          <cell r="F68">
            <v>0</v>
          </cell>
          <cell r="G68" t="str">
            <v>unsigned</v>
          </cell>
          <cell r="H68" t="str">
            <v>-</v>
          </cell>
          <cell r="I68"/>
          <cell r="J68"/>
          <cell r="K68"/>
          <cell r="L68"/>
        </row>
        <row r="69">
          <cell r="A69" t="str">
            <v>Time - Short 3</v>
          </cell>
          <cell r="B69" t="str">
            <v>[0 - 16,38375]</v>
          </cell>
          <cell r="C69" t="str">
            <v>-</v>
          </cell>
          <cell r="D69">
            <v>16</v>
          </cell>
          <cell r="E69">
            <v>2.5000000000000001E-4</v>
          </cell>
          <cell r="F69">
            <v>0</v>
          </cell>
          <cell r="G69" t="str">
            <v>unsigned</v>
          </cell>
          <cell r="H69" t="str">
            <v>-</v>
          </cell>
          <cell r="I69"/>
          <cell r="J69"/>
          <cell r="K69"/>
          <cell r="L69"/>
        </row>
        <row r="70">
          <cell r="A70" t="str">
            <v>Time - Short 4</v>
          </cell>
          <cell r="B70" t="str">
            <v>[0 - 81,91875]</v>
          </cell>
          <cell r="C70" t="str">
            <v>s</v>
          </cell>
          <cell r="D70">
            <v>16</v>
          </cell>
          <cell r="E70">
            <v>1.25E-3</v>
          </cell>
          <cell r="F70">
            <v>0</v>
          </cell>
          <cell r="G70" t="str">
            <v>unsigned</v>
          </cell>
          <cell r="H70" t="str">
            <v>-</v>
          </cell>
          <cell r="I70"/>
          <cell r="J70"/>
          <cell r="K70"/>
          <cell r="L70"/>
        </row>
        <row r="71">
          <cell r="A71" t="str">
            <v>Time - Short 5</v>
          </cell>
          <cell r="B71" t="str">
            <v>[0 - 6553500]</v>
          </cell>
          <cell r="C71" t="str">
            <v>s</v>
          </cell>
          <cell r="D71">
            <v>16</v>
          </cell>
          <cell r="E71">
            <v>100</v>
          </cell>
          <cell r="F71">
            <v>0</v>
          </cell>
          <cell r="G71" t="str">
            <v>unsigned</v>
          </cell>
          <cell r="H71" t="str">
            <v>-</v>
          </cell>
          <cell r="I71"/>
          <cell r="J71"/>
          <cell r="K71"/>
          <cell r="L71"/>
        </row>
        <row r="72">
          <cell r="A72" t="str">
            <v>Time - Short6</v>
          </cell>
          <cell r="B72" t="str">
            <v>[0 - 2,55]</v>
          </cell>
          <cell r="C72" t="str">
            <v>s</v>
          </cell>
          <cell r="D72">
            <v>8</v>
          </cell>
          <cell r="E72">
            <v>0.01</v>
          </cell>
          <cell r="F72">
            <v>0</v>
          </cell>
          <cell r="G72" t="str">
            <v>unsigned</v>
          </cell>
          <cell r="H72" t="str">
            <v>-</v>
          </cell>
          <cell r="I72"/>
          <cell r="J72"/>
          <cell r="K72"/>
          <cell r="L72"/>
        </row>
        <row r="73">
          <cell r="A73" t="str">
            <v>Time minute</v>
          </cell>
          <cell r="B73" t="str">
            <v>[0 - 16777215]</v>
          </cell>
          <cell r="C73" t="str">
            <v>min</v>
          </cell>
          <cell r="D73">
            <v>24</v>
          </cell>
          <cell r="E73">
            <v>1</v>
          </cell>
          <cell r="F73">
            <v>0</v>
          </cell>
          <cell r="G73" t="str">
            <v>unsigned</v>
          </cell>
          <cell r="H73" t="str">
            <v>-</v>
          </cell>
          <cell r="I73"/>
          <cell r="J73"/>
          <cell r="K73"/>
          <cell r="L73"/>
        </row>
        <row r="74">
          <cell r="A74" t="str">
            <v>Time minute 2</v>
          </cell>
          <cell r="B74" t="str">
            <v>[0 - 65535]</v>
          </cell>
          <cell r="C74" t="str">
            <v>min</v>
          </cell>
          <cell r="D74">
            <v>16</v>
          </cell>
          <cell r="E74">
            <v>1</v>
          </cell>
          <cell r="F74">
            <v>0</v>
          </cell>
          <cell r="G74" t="str">
            <v>unsigned</v>
          </cell>
          <cell r="H74" t="str">
            <v>-</v>
          </cell>
          <cell r="I74"/>
          <cell r="J74"/>
          <cell r="K74"/>
          <cell r="L74"/>
        </row>
        <row r="75">
          <cell r="A75" t="str">
            <v>Time minute 3</v>
          </cell>
          <cell r="B75" t="str">
            <v>[0 - 65535]</v>
          </cell>
          <cell r="C75" t="str">
            <v>h</v>
          </cell>
          <cell r="D75">
            <v>16</v>
          </cell>
          <cell r="E75">
            <v>1</v>
          </cell>
          <cell r="F75">
            <v>0</v>
          </cell>
          <cell r="G75" t="str">
            <v>unsigned</v>
          </cell>
          <cell r="H75" t="str">
            <v>-</v>
          </cell>
          <cell r="I75"/>
          <cell r="J75"/>
          <cell r="K75"/>
          <cell r="L75"/>
        </row>
        <row r="76">
          <cell r="A76" t="str">
            <v>Time minute 4</v>
          </cell>
          <cell r="B76" t="str">
            <v>[-21474836,48 - 21474836,475]</v>
          </cell>
          <cell r="C76" t="str">
            <v>h</v>
          </cell>
          <cell r="D76">
            <v>32</v>
          </cell>
          <cell r="E76">
            <v>0.01</v>
          </cell>
          <cell r="F76">
            <v>0</v>
          </cell>
          <cell r="G76" t="str">
            <v>signed</v>
          </cell>
          <cell r="H76" t="str">
            <v>-</v>
          </cell>
          <cell r="I76"/>
          <cell r="J76"/>
          <cell r="K76"/>
          <cell r="L76" t="str">
            <v>LM47
new</v>
          </cell>
        </row>
        <row r="77">
          <cell r="A77" t="str">
            <v>Time2</v>
          </cell>
          <cell r="B77" t="str">
            <v>[0 - 2550]</v>
          </cell>
          <cell r="C77" t="str">
            <v>s</v>
          </cell>
          <cell r="D77">
            <v>8</v>
          </cell>
          <cell r="E77">
            <v>10</v>
          </cell>
          <cell r="F77">
            <v>0</v>
          </cell>
          <cell r="G77" t="str">
            <v>unsigned</v>
          </cell>
          <cell r="H77" t="str">
            <v>-</v>
          </cell>
          <cell r="I77"/>
          <cell r="J77"/>
          <cell r="K77"/>
          <cell r="L77"/>
        </row>
        <row r="78">
          <cell r="A78" t="str">
            <v>Torque</v>
          </cell>
          <cell r="B78" t="str">
            <v>[-400 - 1647,96875]</v>
          </cell>
          <cell r="C78" t="str">
            <v>N.m</v>
          </cell>
          <cell r="D78">
            <v>16</v>
          </cell>
          <cell r="E78">
            <v>3.125E-2</v>
          </cell>
          <cell r="F78">
            <v>-400</v>
          </cell>
          <cell r="G78" t="str">
            <v>unsigned</v>
          </cell>
          <cell r="H78" t="str">
            <v>-</v>
          </cell>
          <cell r="I78" t="str">
            <v>+/- 0,3125 N.m</v>
          </cell>
          <cell r="J78">
            <v>10</v>
          </cell>
          <cell r="K78">
            <v>2</v>
          </cell>
          <cell r="L78"/>
        </row>
        <row r="79">
          <cell r="A79" t="str">
            <v>Torque - Correction</v>
          </cell>
          <cell r="B79" t="str">
            <v>[-1024 - 1023,96875]</v>
          </cell>
          <cell r="C79" t="str">
            <v>N.m</v>
          </cell>
          <cell r="D79">
            <v>16</v>
          </cell>
          <cell r="E79">
            <v>3.125E-2</v>
          </cell>
          <cell r="F79">
            <v>-1024</v>
          </cell>
          <cell r="G79" t="str">
            <v>unsigned</v>
          </cell>
          <cell r="H79" t="str">
            <v>-</v>
          </cell>
          <cell r="I79"/>
          <cell r="J79"/>
          <cell r="K79"/>
          <cell r="L79"/>
        </row>
        <row r="80">
          <cell r="A80" t="str">
            <v>Torque - Indicated</v>
          </cell>
          <cell r="B80" t="str">
            <v>[0 - 2047,96875]</v>
          </cell>
          <cell r="C80" t="str">
            <v>N.m</v>
          </cell>
          <cell r="D80">
            <v>16</v>
          </cell>
          <cell r="E80">
            <v>3.125E-2</v>
          </cell>
          <cell r="F80">
            <v>0</v>
          </cell>
          <cell r="G80" t="str">
            <v>unsigned</v>
          </cell>
          <cell r="H80" t="str">
            <v>-</v>
          </cell>
          <cell r="I80"/>
          <cell r="J80"/>
          <cell r="K80"/>
          <cell r="L80"/>
        </row>
        <row r="81">
          <cell r="A81" t="str">
            <v>Torque 3</v>
          </cell>
          <cell r="B81" t="str">
            <v>[0 - 65535]</v>
          </cell>
          <cell r="C81" t="str">
            <v>N.m</v>
          </cell>
          <cell r="D81">
            <v>16</v>
          </cell>
          <cell r="E81">
            <v>1</v>
          </cell>
          <cell r="F81">
            <v>0</v>
          </cell>
          <cell r="G81" t="str">
            <v>unsigned</v>
          </cell>
          <cell r="H81" t="str">
            <v>-</v>
          </cell>
          <cell r="I81"/>
          <cell r="J81"/>
          <cell r="K81"/>
          <cell r="L81"/>
        </row>
        <row r="82">
          <cell r="A82" t="str">
            <v>Voltage</v>
          </cell>
          <cell r="B82" t="str">
            <v>[0 - 65,535]</v>
          </cell>
          <cell r="C82" t="str">
            <v>V</v>
          </cell>
          <cell r="D82">
            <v>16</v>
          </cell>
          <cell r="E82">
            <v>1E-3</v>
          </cell>
          <cell r="F82">
            <v>0</v>
          </cell>
          <cell r="G82" t="str">
            <v>unsigned</v>
          </cell>
          <cell r="H82" t="str">
            <v>-</v>
          </cell>
          <cell r="I82" t="str">
            <v>+/- 0,01 V</v>
          </cell>
          <cell r="J82">
            <v>10</v>
          </cell>
          <cell r="K82"/>
          <cell r="L82"/>
        </row>
        <row r="83">
          <cell r="A83" t="str">
            <v>Voltage - Correction</v>
          </cell>
          <cell r="B83" t="str">
            <v>[-83886,08 - 83886,07]</v>
          </cell>
          <cell r="C83" t="str">
            <v>mV</v>
          </cell>
          <cell r="D83">
            <v>24</v>
          </cell>
          <cell r="E83">
            <v>0.01</v>
          </cell>
          <cell r="F83">
            <v>-83886.080000000002</v>
          </cell>
          <cell r="G83" t="str">
            <v>unsigned</v>
          </cell>
          <cell r="H83" t="str">
            <v>-</v>
          </cell>
          <cell r="I83"/>
          <cell r="J83"/>
          <cell r="K83"/>
          <cell r="L83"/>
        </row>
        <row r="84">
          <cell r="A84" t="str">
            <v>Voltage - mV</v>
          </cell>
          <cell r="B84" t="str">
            <v>[-6553,6 - 6553,4]</v>
          </cell>
          <cell r="C84" t="str">
            <v>mV</v>
          </cell>
          <cell r="D84">
            <v>16</v>
          </cell>
          <cell r="E84">
            <v>0.2</v>
          </cell>
          <cell r="F84">
            <v>-6553.6</v>
          </cell>
          <cell r="G84" t="str">
            <v>unsigned</v>
          </cell>
          <cell r="H84" t="str">
            <v>-</v>
          </cell>
          <cell r="I84"/>
          <cell r="J84"/>
          <cell r="K84"/>
          <cell r="L84"/>
        </row>
        <row r="85">
          <cell r="A85" t="str">
            <v>Voltage - Scale mV</v>
          </cell>
          <cell r="B85" t="str">
            <v>[0 - 65535]</v>
          </cell>
          <cell r="C85" t="str">
            <v>mV</v>
          </cell>
          <cell r="D85">
            <v>16</v>
          </cell>
          <cell r="E85">
            <v>1</v>
          </cell>
          <cell r="F85">
            <v>0</v>
          </cell>
          <cell r="G85" t="str">
            <v>unsigned</v>
          </cell>
          <cell r="H85" t="str">
            <v>-</v>
          </cell>
          <cell r="I85"/>
          <cell r="J85"/>
          <cell r="K85"/>
          <cell r="L85"/>
        </row>
        <row r="86">
          <cell r="A86" t="str">
            <v>Voltage High Res</v>
          </cell>
          <cell r="B86" t="str">
            <v>[0 - 7,99527]</v>
          </cell>
          <cell r="C86" t="str">
            <v>V</v>
          </cell>
          <cell r="D86">
            <v>16</v>
          </cell>
          <cell r="E86">
            <v>1.22E-4</v>
          </cell>
          <cell r="F86">
            <v>0</v>
          </cell>
          <cell r="G86" t="str">
            <v>unsigned</v>
          </cell>
          <cell r="H86" t="str">
            <v>-</v>
          </cell>
          <cell r="I86"/>
          <cell r="J86"/>
          <cell r="K86"/>
          <cell r="L86"/>
        </row>
        <row r="87">
          <cell r="A87" t="str">
            <v>Voltage Res</v>
          </cell>
          <cell r="B87" t="str">
            <v>[-327,68 - 327,67]</v>
          </cell>
          <cell r="C87" t="str">
            <v>V</v>
          </cell>
          <cell r="D87">
            <v>16</v>
          </cell>
          <cell r="E87">
            <v>0.01</v>
          </cell>
          <cell r="F87">
            <v>-327.68</v>
          </cell>
          <cell r="G87" t="str">
            <v>unsigned</v>
          </cell>
          <cell r="H87" t="str">
            <v>-</v>
          </cell>
          <cell r="I87"/>
          <cell r="J87"/>
          <cell r="K87"/>
          <cell r="L87"/>
        </row>
        <row r="88">
          <cell r="A88" t="str">
            <v>Voltage Res 1</v>
          </cell>
          <cell r="B88" t="str">
            <v>[0 - 655,35]</v>
          </cell>
          <cell r="C88" t="str">
            <v>V</v>
          </cell>
          <cell r="D88">
            <v>16</v>
          </cell>
          <cell r="E88">
            <v>0.01</v>
          </cell>
          <cell r="F88">
            <v>0</v>
          </cell>
          <cell r="G88" t="str">
            <v>unsigned</v>
          </cell>
          <cell r="H88" t="str">
            <v>-</v>
          </cell>
          <cell r="I88"/>
          <cell r="J88"/>
          <cell r="K88"/>
          <cell r="L88"/>
        </row>
        <row r="89">
          <cell r="A89" t="str">
            <v>Voltage Res 2</v>
          </cell>
          <cell r="B89" t="str">
            <v>[0 - 6553,5]</v>
          </cell>
          <cell r="C89" t="str">
            <v>V</v>
          </cell>
          <cell r="D89">
            <v>16</v>
          </cell>
          <cell r="E89">
            <v>0.1</v>
          </cell>
          <cell r="F89">
            <v>0</v>
          </cell>
          <cell r="G89" t="str">
            <v>unsigned</v>
          </cell>
          <cell r="H89" t="str">
            <v>-</v>
          </cell>
          <cell r="I89"/>
          <cell r="J89"/>
          <cell r="K89"/>
          <cell r="L89"/>
        </row>
        <row r="90">
          <cell r="A90" t="str">
            <v>Voltage Res 3</v>
          </cell>
          <cell r="B90" t="str">
            <v>[0 - 1,275]</v>
          </cell>
          <cell r="C90" t="str">
            <v>V</v>
          </cell>
          <cell r="D90">
            <v>8</v>
          </cell>
          <cell r="E90">
            <v>5.0000000000000001E-3</v>
          </cell>
          <cell r="F90">
            <v>0</v>
          </cell>
          <cell r="G90" t="str">
            <v>unsigned</v>
          </cell>
          <cell r="H90" t="str">
            <v>-</v>
          </cell>
          <cell r="I90"/>
          <cell r="J90"/>
          <cell r="K90"/>
          <cell r="L90"/>
        </row>
        <row r="91">
          <cell r="A91" t="str">
            <v>Voltage Res 4</v>
          </cell>
          <cell r="B91" t="str">
            <v>[0 - 1310,7]</v>
          </cell>
          <cell r="C91" t="str">
            <v>V</v>
          </cell>
          <cell r="D91">
            <v>16</v>
          </cell>
          <cell r="E91">
            <v>0.02</v>
          </cell>
          <cell r="F91">
            <v>0</v>
          </cell>
          <cell r="G91" t="str">
            <v>unsigned</v>
          </cell>
          <cell r="H91" t="str">
            <v>-</v>
          </cell>
          <cell r="I91"/>
          <cell r="J91"/>
          <cell r="K91"/>
          <cell r="L91"/>
        </row>
        <row r="92">
          <cell r="A92" t="str">
            <v>Voltage Res 5</v>
          </cell>
          <cell r="B92" t="str">
            <v>[0 - 1023,984375]</v>
          </cell>
          <cell r="C92" t="str">
            <v>V</v>
          </cell>
          <cell r="D92">
            <v>16</v>
          </cell>
          <cell r="E92">
            <v>1.5625E-2</v>
          </cell>
          <cell r="F92">
            <v>0</v>
          </cell>
          <cell r="G92" t="str">
            <v>unsigned</v>
          </cell>
          <cell r="H92" t="str">
            <v>-</v>
          </cell>
          <cell r="I92"/>
          <cell r="J92"/>
          <cell r="K92"/>
          <cell r="L92" t="str">
            <v>LM45
modified
IS104065</v>
          </cell>
        </row>
        <row r="93">
          <cell r="A93" t="str">
            <v>Voltage Res 6</v>
          </cell>
          <cell r="B93" t="str">
            <v>[0 - 32767,5]</v>
          </cell>
          <cell r="C93" t="str">
            <v>V</v>
          </cell>
          <cell r="D93">
            <v>16</v>
          </cell>
          <cell r="E93">
            <v>0.5</v>
          </cell>
          <cell r="F93">
            <v>0</v>
          </cell>
          <cell r="G93" t="str">
            <v>unsigned</v>
          </cell>
          <cell r="H93"/>
          <cell r="I93"/>
          <cell r="J93"/>
          <cell r="K93"/>
          <cell r="L93" t="str">
            <v>LM47
new</v>
          </cell>
        </row>
        <row r="94">
          <cell r="A94" t="str">
            <v>Volume (litre)</v>
          </cell>
          <cell r="B94" t="str">
            <v>[0 - 255]</v>
          </cell>
          <cell r="C94" t="str">
            <v>l</v>
          </cell>
          <cell r="D94">
            <v>8</v>
          </cell>
          <cell r="E94">
            <v>1</v>
          </cell>
          <cell r="F94">
            <v>0</v>
          </cell>
          <cell r="G94" t="str">
            <v>signed</v>
          </cell>
          <cell r="H94" t="str">
            <v>-</v>
          </cell>
          <cell r="I94"/>
          <cell r="J94"/>
          <cell r="K94"/>
          <cell r="L94"/>
        </row>
        <row r="95">
          <cell r="A95" t="str">
            <v>Volume 1</v>
          </cell>
          <cell r="B95" t="str">
            <v>[0 - 1342,1772]</v>
          </cell>
          <cell r="C95" t="str">
            <v>l</v>
          </cell>
          <cell r="D95">
            <v>24</v>
          </cell>
          <cell r="E95">
            <v>8.0000000000000007E-5</v>
          </cell>
          <cell r="F95">
            <v>0</v>
          </cell>
          <cell r="G95" t="str">
            <v>unsigned</v>
          </cell>
          <cell r="H95" t="str">
            <v>-</v>
          </cell>
          <cell r="I95"/>
          <cell r="J95"/>
          <cell r="K95"/>
          <cell r="L95"/>
        </row>
        <row r="96">
          <cell r="A96" t="str">
            <v>Volume 2</v>
          </cell>
          <cell r="B96" t="str">
            <v>[0 - 5242,8]</v>
          </cell>
          <cell r="C96" t="str">
            <v>ml</v>
          </cell>
          <cell r="D96">
            <v>16</v>
          </cell>
          <cell r="E96">
            <v>0.08</v>
          </cell>
          <cell r="F96">
            <v>0</v>
          </cell>
          <cell r="G96" t="str">
            <v>unsigned</v>
          </cell>
          <cell r="H96" t="str">
            <v>-</v>
          </cell>
          <cell r="I96"/>
          <cell r="J96"/>
          <cell r="K96"/>
          <cell r="L96"/>
        </row>
        <row r="97">
          <cell r="A97" t="str">
            <v>Volume 3</v>
          </cell>
          <cell r="B97" t="str">
            <v>[0 - 42949.67295]</v>
          </cell>
          <cell r="C97" t="str">
            <v>l</v>
          </cell>
          <cell r="D97">
            <v>32</v>
          </cell>
          <cell r="E97">
            <v>1.0000000000000001E-5</v>
          </cell>
          <cell r="F97">
            <v>21474.836475</v>
          </cell>
          <cell r="G97" t="str">
            <v>signed</v>
          </cell>
          <cell r="H97" t="str">
            <v>-</v>
          </cell>
          <cell r="I97"/>
          <cell r="J97"/>
          <cell r="K97"/>
          <cell r="L97"/>
        </row>
        <row r="98">
          <cell r="A98" t="str">
            <v>Volume 5</v>
          </cell>
          <cell r="B98" t="str">
            <v>[0 - 327,675]</v>
          </cell>
          <cell r="C98" t="str">
            <v>l</v>
          </cell>
          <cell r="D98">
            <v>16</v>
          </cell>
          <cell r="E98">
            <v>5.0000000000000001E-3</v>
          </cell>
          <cell r="F98">
            <v>0</v>
          </cell>
          <cell r="G98" t="str">
            <v>unsigned</v>
          </cell>
          <cell r="H98"/>
          <cell r="I98"/>
          <cell r="J98"/>
          <cell r="K98"/>
          <cell r="L98" t="str">
            <v>LM45
new</v>
          </cell>
        </row>
        <row r="99">
          <cell r="A99" t="str">
            <v>Volume flow</v>
          </cell>
          <cell r="B99" t="str">
            <v>[0 - 6553,5]</v>
          </cell>
          <cell r="C99" t="str">
            <v>m3/h</v>
          </cell>
          <cell r="D99">
            <v>16</v>
          </cell>
          <cell r="E99">
            <v>0.1</v>
          </cell>
          <cell r="F99">
            <v>0</v>
          </cell>
          <cell r="G99" t="str">
            <v>unsigned</v>
          </cell>
          <cell r="H99" t="str">
            <v>-</v>
          </cell>
          <cell r="I99" t="str">
            <v>+/- 1 m3/h</v>
          </cell>
          <cell r="J99">
            <v>10</v>
          </cell>
          <cell r="K99"/>
          <cell r="L99"/>
        </row>
        <row r="100">
          <cell r="A100" t="str">
            <v>Adaptadion factor - hight resol</v>
          </cell>
          <cell r="B100" t="str">
            <v>[0 - 65,535]</v>
          </cell>
          <cell r="C100" t="str">
            <v>-</v>
          </cell>
          <cell r="D100">
            <v>16</v>
          </cell>
          <cell r="E100">
            <v>1E-3</v>
          </cell>
          <cell r="F100">
            <v>0</v>
          </cell>
          <cell r="G100" t="str">
            <v>unsigned</v>
          </cell>
          <cell r="H100" t="str">
            <v>-</v>
          </cell>
          <cell r="I100"/>
          <cell r="J100"/>
          <cell r="K100"/>
          <cell r="L100"/>
        </row>
        <row r="101">
          <cell r="A101" t="str">
            <v>Adaptadion factor - offset</v>
          </cell>
          <cell r="B101" t="str">
            <v>[0,666656494140621 - 1,33331298828124]</v>
          </cell>
          <cell r="C101" t="str">
            <v>-</v>
          </cell>
          <cell r="D101">
            <v>16</v>
          </cell>
          <cell r="E101">
            <v>1.01725260416666E-5</v>
          </cell>
          <cell r="F101">
            <v>0.666656494140621</v>
          </cell>
          <cell r="G101" t="str">
            <v>unsigned</v>
          </cell>
          <cell r="H101" t="str">
            <v>-</v>
          </cell>
          <cell r="I101"/>
          <cell r="J101"/>
          <cell r="K101"/>
          <cell r="L101"/>
        </row>
        <row r="102">
          <cell r="A102" t="str">
            <v>Adaptation - Factor</v>
          </cell>
          <cell r="B102" t="str">
            <v>[0,666666666666667 - 1,33072916666667]</v>
          </cell>
          <cell r="C102" t="str">
            <v>-</v>
          </cell>
          <cell r="D102">
            <v>8</v>
          </cell>
          <cell r="E102">
            <v>2.6041666666666665E-3</v>
          </cell>
          <cell r="F102">
            <v>0.66666666666666663</v>
          </cell>
          <cell r="G102" t="str">
            <v>unsigned</v>
          </cell>
          <cell r="H102" t="str">
            <v>-</v>
          </cell>
          <cell r="I102"/>
          <cell r="J102"/>
          <cell r="K102"/>
          <cell r="L102"/>
        </row>
        <row r="103">
          <cell r="A103" t="str">
            <v>Adaptation - Factor 16</v>
          </cell>
          <cell r="B103" t="str">
            <v>[0,66666667 - 1,33332316414063]</v>
          </cell>
          <cell r="C103" t="str">
            <v>-</v>
          </cell>
          <cell r="D103">
            <v>16</v>
          </cell>
          <cell r="E103">
            <v>1.0172526041666666E-5</v>
          </cell>
          <cell r="F103">
            <v>0.66666667000000002</v>
          </cell>
          <cell r="G103" t="str">
            <v>unsigned</v>
          </cell>
          <cell r="H103" t="str">
            <v>-</v>
          </cell>
          <cell r="I103"/>
          <cell r="J103"/>
          <cell r="K103"/>
          <cell r="L103"/>
        </row>
        <row r="104">
          <cell r="A104" t="str">
            <v>Adaptation - Factor 8</v>
          </cell>
          <cell r="B104" t="str">
            <v>[0,66666667 - 1,33072917]</v>
          </cell>
          <cell r="C104" t="str">
            <v>-</v>
          </cell>
          <cell r="D104">
            <v>8</v>
          </cell>
          <cell r="E104">
            <v>2.6041666666666665E-3</v>
          </cell>
          <cell r="F104">
            <v>0.66666667000000002</v>
          </cell>
          <cell r="G104" t="str">
            <v>unsigned</v>
          </cell>
          <cell r="H104" t="str">
            <v>-</v>
          </cell>
          <cell r="I104"/>
          <cell r="J104"/>
          <cell r="K104"/>
          <cell r="L104"/>
        </row>
        <row r="105">
          <cell r="A105" t="str">
            <v>Adaptation - Offset08</v>
          </cell>
          <cell r="B105" t="str">
            <v>[-512 - 508]</v>
          </cell>
          <cell r="C105" t="str">
            <v>µs</v>
          </cell>
          <cell r="D105">
            <v>8</v>
          </cell>
          <cell r="E105">
            <v>4</v>
          </cell>
          <cell r="F105">
            <v>-512</v>
          </cell>
          <cell r="G105" t="str">
            <v>unsigned</v>
          </cell>
          <cell r="H105" t="str">
            <v>-</v>
          </cell>
          <cell r="I105"/>
          <cell r="J105"/>
          <cell r="K105"/>
          <cell r="L105"/>
        </row>
        <row r="106">
          <cell r="A106" t="str">
            <v>Adaptation - Offset16</v>
          </cell>
          <cell r="B106" t="str">
            <v>[-32768 - 32767]</v>
          </cell>
          <cell r="C106" t="str">
            <v>-</v>
          </cell>
          <cell r="D106">
            <v>16</v>
          </cell>
          <cell r="E106">
            <v>1</v>
          </cell>
          <cell r="F106">
            <v>-32768</v>
          </cell>
          <cell r="G106" t="str">
            <v>unsigned</v>
          </cell>
          <cell r="H106" t="str">
            <v>-</v>
          </cell>
          <cell r="I106"/>
          <cell r="J106"/>
          <cell r="K106"/>
          <cell r="L106"/>
        </row>
        <row r="107">
          <cell r="A107" t="str">
            <v>Adaptation - Offset24</v>
          </cell>
          <cell r="B107" t="str">
            <v>[-0,1 - 25,5003891050584]</v>
          </cell>
          <cell r="C107" t="str">
            <v>wu</v>
          </cell>
          <cell r="D107">
            <v>24</v>
          </cell>
          <cell r="E107">
            <v>1.5259021896696423E-6</v>
          </cell>
          <cell r="F107">
            <v>-0.1</v>
          </cell>
          <cell r="G107" t="str">
            <v>unsigned</v>
          </cell>
          <cell r="H107" t="str">
            <v>-</v>
          </cell>
          <cell r="I107"/>
          <cell r="J107"/>
          <cell r="K107"/>
          <cell r="L107"/>
        </row>
        <row r="108">
          <cell r="A108" t="str">
            <v>Adaptation - Offset32</v>
          </cell>
          <cell r="B108" t="str">
            <v>[-2147483648 - 2147483647]</v>
          </cell>
          <cell r="C108" t="str">
            <v>-</v>
          </cell>
          <cell r="D108">
            <v>32</v>
          </cell>
          <cell r="E108">
            <v>1</v>
          </cell>
          <cell r="F108">
            <v>0</v>
          </cell>
          <cell r="G108" t="str">
            <v>signed</v>
          </cell>
          <cell r="H108" t="str">
            <v>-</v>
          </cell>
          <cell r="I108"/>
          <cell r="J108"/>
          <cell r="K108"/>
          <cell r="L108"/>
        </row>
        <row r="109">
          <cell r="A109" t="str">
            <v>Adaptation factor - offset2</v>
          </cell>
          <cell r="B109" t="str">
            <v>[-0,3333333 - 0,333323194140625]</v>
          </cell>
          <cell r="C109" t="str">
            <v>wu</v>
          </cell>
          <cell r="D109">
            <v>16</v>
          </cell>
          <cell r="E109">
            <v>1.0172526041666666E-5</v>
          </cell>
          <cell r="F109">
            <v>-0.3333333</v>
          </cell>
          <cell r="G109" t="str">
            <v>unsigned</v>
          </cell>
          <cell r="H109" t="str">
            <v>-</v>
          </cell>
          <cell r="I109"/>
          <cell r="J109"/>
          <cell r="K109"/>
          <cell r="L109"/>
        </row>
        <row r="110">
          <cell r="A110" t="str">
            <v>Adaptation01 - Factor 16</v>
          </cell>
          <cell r="B110" t="str">
            <v>[-327,68 - 327,67]</v>
          </cell>
          <cell r="C110" t="str">
            <v>-</v>
          </cell>
          <cell r="D110">
            <v>16</v>
          </cell>
          <cell r="E110">
            <v>0.01</v>
          </cell>
          <cell r="F110">
            <v>-327.68</v>
          </cell>
          <cell r="G110" t="str">
            <v>unsigned</v>
          </cell>
          <cell r="H110" t="str">
            <v>-</v>
          </cell>
          <cell r="I110"/>
          <cell r="J110"/>
          <cell r="K110"/>
          <cell r="L110"/>
        </row>
        <row r="111">
          <cell r="A111" t="str">
            <v>Adaptation02 - Factor 8</v>
          </cell>
          <cell r="B111" t="str">
            <v>[0 - 2]</v>
          </cell>
          <cell r="C111" t="str">
            <v>-</v>
          </cell>
          <cell r="D111">
            <v>8</v>
          </cell>
          <cell r="E111">
            <v>7.8431372549019607E-3</v>
          </cell>
          <cell r="F111">
            <v>0</v>
          </cell>
          <cell r="G111" t="str">
            <v>unsigned</v>
          </cell>
          <cell r="H111" t="str">
            <v>-</v>
          </cell>
          <cell r="I111"/>
          <cell r="J111"/>
          <cell r="K111"/>
          <cell r="L111"/>
        </row>
        <row r="112">
          <cell r="A112" t="str">
            <v>Adaptation02 - Offset16</v>
          </cell>
          <cell r="B112" t="str">
            <v>[-32640 - 32895]</v>
          </cell>
          <cell r="C112" t="str">
            <v>-</v>
          </cell>
          <cell r="D112">
            <v>16</v>
          </cell>
          <cell r="E112">
            <v>1</v>
          </cell>
          <cell r="F112">
            <v>-32640</v>
          </cell>
          <cell r="G112" t="str">
            <v>unsigned</v>
          </cell>
          <cell r="H112" t="str">
            <v>-</v>
          </cell>
          <cell r="I112"/>
          <cell r="J112"/>
          <cell r="K112"/>
          <cell r="L112"/>
        </row>
        <row r="113">
          <cell r="A113" t="str">
            <v>Adaptation03 - Factor 8</v>
          </cell>
          <cell r="B113" t="str">
            <v>[0 - 1,9921875]</v>
          </cell>
          <cell r="C113" t="str">
            <v>-</v>
          </cell>
          <cell r="D113">
            <v>8</v>
          </cell>
          <cell r="E113">
            <v>7.8125E-3</v>
          </cell>
          <cell r="F113">
            <v>0</v>
          </cell>
          <cell r="G113" t="str">
            <v>unsigned</v>
          </cell>
          <cell r="H113" t="str">
            <v>-</v>
          </cell>
          <cell r="I113"/>
          <cell r="J113"/>
          <cell r="K113"/>
          <cell r="L113"/>
        </row>
        <row r="114">
          <cell r="A114" t="str">
            <v>Adaptation03 - Offset16</v>
          </cell>
          <cell r="B114" t="str">
            <v>[-0,1 - 0,1]</v>
          </cell>
          <cell r="C114" t="str">
            <v>wu</v>
          </cell>
          <cell r="D114">
            <v>16</v>
          </cell>
          <cell r="E114">
            <v>3.0518043793392846E-6</v>
          </cell>
          <cell r="F114">
            <v>-0.1</v>
          </cell>
          <cell r="G114" t="str">
            <v>unsigned</v>
          </cell>
          <cell r="H114" t="str">
            <v>-</v>
          </cell>
          <cell r="I114"/>
          <cell r="J114"/>
          <cell r="K114"/>
          <cell r="L114"/>
        </row>
        <row r="115">
          <cell r="A115" t="str">
            <v>Adaptation04 - Factor 8</v>
          </cell>
          <cell r="B115" t="str">
            <v>[0 - 0,666656494140625]</v>
          </cell>
          <cell r="C115" t="str">
            <v>-</v>
          </cell>
          <cell r="D115">
            <v>16</v>
          </cell>
          <cell r="E115">
            <v>1.0172526041666666E-5</v>
          </cell>
          <cell r="F115">
            <v>0</v>
          </cell>
          <cell r="G115" t="str">
            <v>unsigned</v>
          </cell>
          <cell r="H115" t="str">
            <v>-</v>
          </cell>
          <cell r="I115"/>
          <cell r="J115"/>
          <cell r="K115"/>
          <cell r="L115"/>
        </row>
        <row r="116">
          <cell r="A116" t="str">
            <v>Air flow</v>
          </cell>
          <cell r="B116" t="str">
            <v>[0 - 655,35]</v>
          </cell>
          <cell r="C116" t="str">
            <v>g/s</v>
          </cell>
          <cell r="D116">
            <v>16</v>
          </cell>
          <cell r="E116">
            <v>0.01</v>
          </cell>
          <cell r="F116">
            <v>0</v>
          </cell>
          <cell r="G116" t="str">
            <v>unsigned</v>
          </cell>
          <cell r="H116" t="str">
            <v>-</v>
          </cell>
          <cell r="I116"/>
          <cell r="J116"/>
          <cell r="K116"/>
          <cell r="L116"/>
        </row>
        <row r="117">
          <cell r="A117" t="str">
            <v>Air flow02</v>
          </cell>
          <cell r="B117" t="str">
            <v>[0 - 1310,7]</v>
          </cell>
          <cell r="C117" t="str">
            <v>g/s</v>
          </cell>
          <cell r="D117">
            <v>16</v>
          </cell>
          <cell r="E117">
            <v>0.02</v>
          </cell>
          <cell r="F117">
            <v>0</v>
          </cell>
          <cell r="G117" t="str">
            <v>unsigned</v>
          </cell>
          <cell r="H117" t="str">
            <v>-</v>
          </cell>
          <cell r="I117"/>
          <cell r="J117"/>
          <cell r="K117"/>
          <cell r="L117" t="str">
            <v>LM45
new</v>
          </cell>
        </row>
        <row r="118">
          <cell r="A118" t="str">
            <v>Air mass</v>
          </cell>
          <cell r="B118" t="str">
            <v>[0 - 3,99993896484375]</v>
          </cell>
          <cell r="C118" t="str">
            <v>-</v>
          </cell>
          <cell r="D118">
            <v>16</v>
          </cell>
          <cell r="E118">
            <v>6.103515625E-5</v>
          </cell>
          <cell r="F118">
            <v>0</v>
          </cell>
          <cell r="G118" t="str">
            <v>unsigned</v>
          </cell>
          <cell r="H118" t="str">
            <v>-</v>
          </cell>
          <cell r="I118"/>
          <cell r="J118"/>
          <cell r="K118"/>
          <cell r="L118"/>
        </row>
        <row r="119">
          <cell r="A119" t="str">
            <v>Angle - Crankshaft</v>
          </cell>
          <cell r="B119" t="str">
            <v>[-655,36 - 655,34]</v>
          </cell>
          <cell r="C119" t="str">
            <v>°Crk</v>
          </cell>
          <cell r="D119">
            <v>16</v>
          </cell>
          <cell r="E119">
            <v>0.02</v>
          </cell>
          <cell r="F119">
            <v>-655.36</v>
          </cell>
          <cell r="G119" t="str">
            <v>unsigned</v>
          </cell>
          <cell r="H119" t="str">
            <v>advance &gt;0, delay&lt;0</v>
          </cell>
          <cell r="I119" t="str">
            <v>+/- 0,2 °Crk</v>
          </cell>
          <cell r="J119">
            <v>10</v>
          </cell>
          <cell r="K119">
            <v>1</v>
          </cell>
          <cell r="L119"/>
        </row>
        <row r="120">
          <cell r="A120" t="str">
            <v>Angle - Crankshaft 2</v>
          </cell>
          <cell r="B120" t="str">
            <v>[-23,625 - 72]</v>
          </cell>
          <cell r="C120" t="str">
            <v>°Crk</v>
          </cell>
          <cell r="D120">
            <v>8</v>
          </cell>
          <cell r="E120">
            <v>0.375</v>
          </cell>
          <cell r="F120">
            <v>-23.625</v>
          </cell>
          <cell r="G120" t="str">
            <v>unsigned</v>
          </cell>
          <cell r="H120" t="str">
            <v>advance &gt;0, delay&lt;0</v>
          </cell>
          <cell r="I120"/>
          <cell r="J120"/>
          <cell r="K120"/>
          <cell r="L120"/>
        </row>
        <row r="121">
          <cell r="A121" t="str">
            <v>Angle - Crankshaft 3</v>
          </cell>
          <cell r="B121" t="str">
            <v>[0 - 95,625]</v>
          </cell>
          <cell r="C121" t="str">
            <v>°Crk</v>
          </cell>
          <cell r="D121">
            <v>8</v>
          </cell>
          <cell r="E121">
            <v>0.375</v>
          </cell>
          <cell r="F121">
            <v>0</v>
          </cell>
          <cell r="G121" t="str">
            <v>unsigned</v>
          </cell>
          <cell r="H121" t="str">
            <v>advance &gt;0, delay&lt;0</v>
          </cell>
          <cell r="I121"/>
          <cell r="J121"/>
          <cell r="K121"/>
          <cell r="L121"/>
        </row>
        <row r="122">
          <cell r="A122" t="str">
            <v>Angle - Crankshaft 4</v>
          </cell>
          <cell r="B122" t="str">
            <v>[-64 - 63,5]</v>
          </cell>
          <cell r="C122" t="str">
            <v>°Crk</v>
          </cell>
          <cell r="D122">
            <v>8</v>
          </cell>
          <cell r="E122">
            <v>0.5</v>
          </cell>
          <cell r="F122">
            <v>-64</v>
          </cell>
          <cell r="G122" t="str">
            <v>unsigned</v>
          </cell>
          <cell r="H122" t="str">
            <v>-</v>
          </cell>
          <cell r="I122"/>
          <cell r="J122"/>
          <cell r="K122"/>
          <cell r="L122"/>
        </row>
        <row r="123">
          <cell r="A123" t="str">
            <v>Angle - Crankshaft 5</v>
          </cell>
          <cell r="B123" t="str">
            <v>[-360 - 405]</v>
          </cell>
          <cell r="C123" t="str">
            <v>°Crk</v>
          </cell>
          <cell r="D123">
            <v>8</v>
          </cell>
          <cell r="E123">
            <v>3</v>
          </cell>
          <cell r="F123">
            <v>-360</v>
          </cell>
          <cell r="G123" t="str">
            <v>unsigned</v>
          </cell>
          <cell r="H123" t="str">
            <v>-</v>
          </cell>
          <cell r="I123"/>
          <cell r="J123"/>
          <cell r="K123"/>
          <cell r="L123"/>
        </row>
        <row r="124">
          <cell r="A124" t="str">
            <v>Angle - Crankshaft 6</v>
          </cell>
          <cell r="B124" t="str">
            <v>[0 - 7,96875]</v>
          </cell>
          <cell r="C124" t="str">
            <v>°Crk</v>
          </cell>
          <cell r="D124">
            <v>8</v>
          </cell>
          <cell r="E124">
            <v>3.125E-2</v>
          </cell>
          <cell r="F124">
            <v>0</v>
          </cell>
          <cell r="G124" t="str">
            <v>unsigned</v>
          </cell>
          <cell r="H124" t="str">
            <v>-</v>
          </cell>
          <cell r="I124"/>
          <cell r="J124"/>
          <cell r="K124"/>
          <cell r="L124" t="str">
            <v>LM52
new</v>
          </cell>
        </row>
        <row r="125">
          <cell r="A125" t="str">
            <v xml:space="preserve">Angle - Dephasing </v>
          </cell>
          <cell r="B125" t="str">
            <v>[0 - 1310,7]</v>
          </cell>
          <cell r="C125" t="str">
            <v>°Crk</v>
          </cell>
          <cell r="D125">
            <v>16</v>
          </cell>
          <cell r="E125">
            <v>0.02</v>
          </cell>
          <cell r="F125">
            <v>0</v>
          </cell>
          <cell r="G125" t="str">
            <v>unsigned</v>
          </cell>
          <cell r="H125" t="str">
            <v>-</v>
          </cell>
          <cell r="I125"/>
          <cell r="J125"/>
          <cell r="K125"/>
          <cell r="L125"/>
        </row>
        <row r="126">
          <cell r="A126" t="str">
            <v>Angle - Dephasing low Res</v>
          </cell>
          <cell r="B126" t="str">
            <v>[0 - 765]</v>
          </cell>
          <cell r="C126" t="str">
            <v>°Crk</v>
          </cell>
          <cell r="D126">
            <v>8</v>
          </cell>
          <cell r="E126">
            <v>3</v>
          </cell>
          <cell r="F126">
            <v>0</v>
          </cell>
          <cell r="G126" t="str">
            <v>unsigned</v>
          </cell>
          <cell r="H126" t="str">
            <v>-</v>
          </cell>
          <cell r="I126"/>
          <cell r="J126"/>
          <cell r="K126"/>
          <cell r="L126"/>
        </row>
        <row r="127">
          <cell r="A127" t="str">
            <v>Area</v>
          </cell>
          <cell r="B127" t="str">
            <v>[0 - 0,00390613079071045]</v>
          </cell>
          <cell r="C127" t="str">
            <v>m²</v>
          </cell>
          <cell r="D127">
            <v>16</v>
          </cell>
          <cell r="E127">
            <v>5.9604644775390625E-8</v>
          </cell>
          <cell r="F127">
            <v>0</v>
          </cell>
          <cell r="G127" t="str">
            <v>unsigned</v>
          </cell>
          <cell r="H127" t="str">
            <v>-</v>
          </cell>
          <cell r="I127"/>
          <cell r="J127"/>
          <cell r="K127"/>
          <cell r="L127"/>
        </row>
        <row r="128">
          <cell r="A128" t="str">
            <v>Areal density</v>
          </cell>
          <cell r="B128" t="str">
            <v>[0 - 6553,5]</v>
          </cell>
          <cell r="C128" t="str">
            <v>kg,m²</v>
          </cell>
          <cell r="D128">
            <v>16</v>
          </cell>
          <cell r="E128">
            <v>0.1</v>
          </cell>
          <cell r="F128">
            <v>0</v>
          </cell>
          <cell r="G128" t="str">
            <v>unsigned</v>
          </cell>
          <cell r="H128" t="str">
            <v>-</v>
          </cell>
          <cell r="I128"/>
          <cell r="J128"/>
          <cell r="K128"/>
          <cell r="L128" t="str">
            <v>LM50
new</v>
          </cell>
        </row>
        <row r="129">
          <cell r="A129" t="str">
            <v>Carrier02</v>
          </cell>
          <cell r="B129" t="str">
            <v>[0 - 3]</v>
          </cell>
          <cell r="C129" t="str">
            <v>-</v>
          </cell>
          <cell r="D129">
            <v>2</v>
          </cell>
          <cell r="E129">
            <v>1</v>
          </cell>
          <cell r="F129">
            <v>0</v>
          </cell>
          <cell r="G129" t="str">
            <v>unsigned</v>
          </cell>
          <cell r="H129" t="str">
            <v>bit 0: 
bit 1:</v>
          </cell>
          <cell r="I129"/>
          <cell r="J129"/>
          <cell r="K129"/>
          <cell r="L129"/>
        </row>
        <row r="130">
          <cell r="A130" t="str">
            <v>Carrier03</v>
          </cell>
          <cell r="B130" t="str">
            <v>[0 - 7]</v>
          </cell>
          <cell r="C130" t="str">
            <v>-</v>
          </cell>
          <cell r="D130">
            <v>3</v>
          </cell>
          <cell r="E130">
            <v>1</v>
          </cell>
          <cell r="F130">
            <v>0</v>
          </cell>
          <cell r="G130" t="str">
            <v>unsigned</v>
          </cell>
          <cell r="H130" t="str">
            <v>bit 0: 
bit 1:
bit 2:</v>
          </cell>
          <cell r="I130"/>
          <cell r="J130"/>
          <cell r="K130"/>
          <cell r="L130"/>
        </row>
        <row r="131">
          <cell r="A131" t="str">
            <v>Carrier06</v>
          </cell>
          <cell r="B131" t="str">
            <v>[0 - 63]</v>
          </cell>
          <cell r="C131" t="str">
            <v>-</v>
          </cell>
          <cell r="D131">
            <v>6</v>
          </cell>
          <cell r="E131">
            <v>1</v>
          </cell>
          <cell r="F131">
            <v>0</v>
          </cell>
          <cell r="G131" t="str">
            <v>unsigned</v>
          </cell>
          <cell r="H131" t="str">
            <v>bit 0: 
bit 1:
bit 2:
bit 3:
bit 4:
bit 5:</v>
          </cell>
          <cell r="I131"/>
          <cell r="J131"/>
          <cell r="K131"/>
          <cell r="L131"/>
        </row>
        <row r="132">
          <cell r="A132" t="str">
            <v>Carrier08</v>
          </cell>
          <cell r="B132" t="str">
            <v>[0 - 255]</v>
          </cell>
          <cell r="C132" t="str">
            <v>-</v>
          </cell>
          <cell r="D132">
            <v>8</v>
          </cell>
          <cell r="E132">
            <v>1</v>
          </cell>
          <cell r="F132">
            <v>0</v>
          </cell>
          <cell r="G132" t="str">
            <v>unsigned</v>
          </cell>
          <cell r="H132" t="str">
            <v>bit 0: 
bit 1:
bit 2:
bit 3:
bit 4:
bit 5:
bit 6:
bit 7:</v>
          </cell>
          <cell r="I132" t="str">
            <v>+/- 0 -</v>
          </cell>
          <cell r="J132">
            <v>0</v>
          </cell>
          <cell r="K132"/>
          <cell r="L132"/>
        </row>
        <row r="133">
          <cell r="A133" t="str">
            <v>Carrier16</v>
          </cell>
          <cell r="B133" t="str">
            <v>[0 - 65535]</v>
          </cell>
          <cell r="C133" t="str">
            <v>-</v>
          </cell>
          <cell r="D133">
            <v>16</v>
          </cell>
          <cell r="E133">
            <v>1</v>
          </cell>
          <cell r="F133">
            <v>0</v>
          </cell>
          <cell r="G133" t="str">
            <v>unsigned</v>
          </cell>
          <cell r="H133" t="str">
            <v>bit 0: 
bit 1:
bit 2:
bit 3:
bit 4:
bit 5:
bit 6:
bit 7:</v>
          </cell>
          <cell r="I133"/>
          <cell r="J133"/>
          <cell r="K133"/>
          <cell r="L133"/>
        </row>
        <row r="134">
          <cell r="A134" t="str">
            <v>Carrier216</v>
          </cell>
          <cell r="B134" t="str">
            <v>[0 - 1,05312291668557E+65]</v>
          </cell>
          <cell r="C134" t="str">
            <v>-</v>
          </cell>
          <cell r="D134">
            <v>216</v>
          </cell>
          <cell r="E134">
            <v>1</v>
          </cell>
          <cell r="F134">
            <v>0</v>
          </cell>
          <cell r="G134" t="str">
            <v>unsigned</v>
          </cell>
          <cell r="H134" t="str">
            <v>-</v>
          </cell>
          <cell r="I134"/>
          <cell r="J134"/>
          <cell r="K134"/>
          <cell r="L134"/>
        </row>
        <row r="135">
          <cell r="A135" t="str">
            <v>Carrier24</v>
          </cell>
          <cell r="B135" t="str">
            <v>[0 - 16777215]</v>
          </cell>
          <cell r="C135" t="str">
            <v>-</v>
          </cell>
          <cell r="D135">
            <v>24</v>
          </cell>
          <cell r="E135">
            <v>1</v>
          </cell>
          <cell r="F135">
            <v>0</v>
          </cell>
          <cell r="G135" t="str">
            <v>unsigned</v>
          </cell>
          <cell r="H135" t="str">
            <v>-</v>
          </cell>
          <cell r="I135"/>
          <cell r="J135"/>
          <cell r="K135"/>
          <cell r="L135"/>
        </row>
        <row r="136">
          <cell r="A136" t="str">
            <v>Carrier256</v>
          </cell>
          <cell r="B136" t="str">
            <v>[0 - 1,15792089237316E+77]</v>
          </cell>
          <cell r="C136" t="str">
            <v>-</v>
          </cell>
          <cell r="D136">
            <v>256</v>
          </cell>
          <cell r="E136">
            <v>1</v>
          </cell>
          <cell r="F136">
            <v>0</v>
          </cell>
          <cell r="G136" t="str">
            <v>unsigned</v>
          </cell>
          <cell r="H136" t="str">
            <v>-</v>
          </cell>
          <cell r="I136"/>
          <cell r="J136"/>
          <cell r="K136"/>
          <cell r="L136"/>
        </row>
        <row r="137">
          <cell r="A137" t="str">
            <v>Carrier32</v>
          </cell>
          <cell r="B137" t="str">
            <v>[0 - 4294967295]</v>
          </cell>
          <cell r="C137" t="str">
            <v>-</v>
          </cell>
          <cell r="D137">
            <v>32</v>
          </cell>
          <cell r="E137">
            <v>1</v>
          </cell>
          <cell r="F137">
            <v>0</v>
          </cell>
          <cell r="G137" t="str">
            <v>unsigned</v>
          </cell>
          <cell r="H137" t="str">
            <v>-</v>
          </cell>
          <cell r="I137"/>
          <cell r="J137"/>
          <cell r="K137"/>
          <cell r="L137" t="str">
            <v>No signed because not carrier of 2 variables on 16 bits (used only on PID F424 and F425)</v>
          </cell>
        </row>
        <row r="138">
          <cell r="A138" t="str">
            <v>Carrier376</v>
          </cell>
          <cell r="B138" t="str">
            <v>[0 - 1,5391408670467E+113]</v>
          </cell>
          <cell r="C138" t="str">
            <v>-</v>
          </cell>
          <cell r="D138">
            <v>376</v>
          </cell>
          <cell r="E138">
            <v>1</v>
          </cell>
          <cell r="F138">
            <v>0</v>
          </cell>
          <cell r="G138" t="str">
            <v>unsigned</v>
          </cell>
          <cell r="H138" t="str">
            <v>-</v>
          </cell>
          <cell r="I138"/>
          <cell r="J138"/>
          <cell r="K138"/>
          <cell r="L138"/>
        </row>
        <row r="139">
          <cell r="A139" t="str">
            <v>Carrier40</v>
          </cell>
          <cell r="B139" t="str">
            <v>[0 - 1099511627775]</v>
          </cell>
          <cell r="C139" t="str">
            <v>-</v>
          </cell>
          <cell r="D139">
            <v>40</v>
          </cell>
          <cell r="E139">
            <v>1</v>
          </cell>
          <cell r="F139">
            <v>0</v>
          </cell>
          <cell r="G139" t="str">
            <v>unsigned</v>
          </cell>
          <cell r="H139" t="str">
            <v>-</v>
          </cell>
          <cell r="I139"/>
          <cell r="J139"/>
          <cell r="K139"/>
          <cell r="L139"/>
        </row>
        <row r="140">
          <cell r="A140" t="str">
            <v>Carrier480</v>
          </cell>
          <cell r="B140" t="str">
            <v>[0 - 3,121748550316E+144]</v>
          </cell>
          <cell r="C140" t="str">
            <v>-</v>
          </cell>
          <cell r="D140">
            <v>480</v>
          </cell>
          <cell r="E140">
            <v>1</v>
          </cell>
          <cell r="F140">
            <v>0</v>
          </cell>
          <cell r="G140" t="str">
            <v>unsigned</v>
          </cell>
          <cell r="H140" t="str">
            <v>-</v>
          </cell>
          <cell r="I140"/>
          <cell r="J140"/>
          <cell r="K140"/>
          <cell r="L140"/>
        </row>
        <row r="141">
          <cell r="A141" t="str">
            <v>Carrier64</v>
          </cell>
          <cell r="B141" t="str">
            <v>[0 - 18446744073709600000]</v>
          </cell>
          <cell r="C141" t="str">
            <v>-</v>
          </cell>
          <cell r="D141">
            <v>64</v>
          </cell>
          <cell r="E141">
            <v>1</v>
          </cell>
          <cell r="F141">
            <v>0</v>
          </cell>
          <cell r="G141" t="str">
            <v>unsigned</v>
          </cell>
          <cell r="H141" t="str">
            <v>-</v>
          </cell>
          <cell r="I141"/>
          <cell r="J141"/>
          <cell r="K141"/>
          <cell r="L141"/>
        </row>
        <row r="142">
          <cell r="A142" t="str">
            <v>Concentration</v>
          </cell>
          <cell r="B142" t="str">
            <v>[0 - 6553,5]</v>
          </cell>
          <cell r="C142" t="str">
            <v>ppm</v>
          </cell>
          <cell r="D142">
            <v>16</v>
          </cell>
          <cell r="E142">
            <v>0.1</v>
          </cell>
          <cell r="F142">
            <v>0</v>
          </cell>
          <cell r="G142" t="str">
            <v>unsigned</v>
          </cell>
          <cell r="H142" t="str">
            <v>-</v>
          </cell>
          <cell r="I142"/>
          <cell r="J142"/>
          <cell r="K142"/>
          <cell r="L142"/>
        </row>
        <row r="143">
          <cell r="A143" t="str">
            <v>Concentration02</v>
          </cell>
          <cell r="B143" t="str">
            <v>[-1 - 6552,5]</v>
          </cell>
          <cell r="C143" t="str">
            <v>ppm</v>
          </cell>
          <cell r="D143">
            <v>16</v>
          </cell>
          <cell r="E143">
            <v>0.1</v>
          </cell>
          <cell r="F143">
            <v>-1</v>
          </cell>
          <cell r="G143" t="str">
            <v>unsigned</v>
          </cell>
          <cell r="H143" t="str">
            <v>-</v>
          </cell>
          <cell r="I143"/>
          <cell r="J143"/>
          <cell r="K143"/>
          <cell r="L143"/>
        </row>
        <row r="144">
          <cell r="A144" t="str">
            <v>Counter - Res 1</v>
          </cell>
          <cell r="B144" t="str">
            <v>[0 - 655,35]</v>
          </cell>
          <cell r="C144" t="str">
            <v>-</v>
          </cell>
          <cell r="D144">
            <v>16</v>
          </cell>
          <cell r="E144">
            <v>0.01</v>
          </cell>
          <cell r="F144">
            <v>0</v>
          </cell>
          <cell r="G144" t="str">
            <v>unsigned</v>
          </cell>
          <cell r="H144" t="str">
            <v>-</v>
          </cell>
          <cell r="I144"/>
          <cell r="J144"/>
          <cell r="K144"/>
          <cell r="L144"/>
        </row>
        <row r="145">
          <cell r="A145" t="str">
            <v>Counter - Res Low</v>
          </cell>
          <cell r="B145" t="str">
            <v>[0,7 - 1,35535]</v>
          </cell>
          <cell r="C145" t="str">
            <v>wu</v>
          </cell>
          <cell r="D145">
            <v>16</v>
          </cell>
          <cell r="E145">
            <v>1.0000000000000001E-5</v>
          </cell>
          <cell r="F145">
            <v>0.7</v>
          </cell>
          <cell r="G145" t="str">
            <v>unsigned</v>
          </cell>
          <cell r="H145" t="str">
            <v>-</v>
          </cell>
          <cell r="I145"/>
          <cell r="J145"/>
          <cell r="K145"/>
          <cell r="L145"/>
        </row>
        <row r="146">
          <cell r="A146" t="str">
            <v>Counter - Res2</v>
          </cell>
          <cell r="B146" t="str">
            <v>[0 - 6553,5]</v>
          </cell>
          <cell r="C146" t="str">
            <v>-</v>
          </cell>
          <cell r="D146">
            <v>16</v>
          </cell>
          <cell r="E146">
            <v>0.1</v>
          </cell>
          <cell r="F146">
            <v>0</v>
          </cell>
          <cell r="G146" t="str">
            <v>unsigned</v>
          </cell>
          <cell r="H146" t="str">
            <v>-</v>
          </cell>
          <cell r="I146"/>
          <cell r="J146"/>
          <cell r="K146"/>
          <cell r="L146"/>
        </row>
        <row r="147">
          <cell r="A147" t="str">
            <v>Counter - Res3</v>
          </cell>
          <cell r="B147" t="str">
            <v>[0 - 655350]</v>
          </cell>
          <cell r="C147" t="str">
            <v>-</v>
          </cell>
          <cell r="D147">
            <v>16</v>
          </cell>
          <cell r="E147">
            <v>10</v>
          </cell>
          <cell r="F147">
            <v>0</v>
          </cell>
          <cell r="G147" t="str">
            <v>unsigned</v>
          </cell>
          <cell r="H147" t="str">
            <v>-</v>
          </cell>
          <cell r="I147"/>
          <cell r="J147"/>
          <cell r="K147"/>
          <cell r="L147"/>
        </row>
        <row r="148">
          <cell r="A148" t="str">
            <v>Counter - Res4</v>
          </cell>
          <cell r="B148" t="str">
            <v>[0 - 5,1]</v>
          </cell>
          <cell r="C148" t="str">
            <v>-</v>
          </cell>
          <cell r="D148">
            <v>8</v>
          </cell>
          <cell r="E148">
            <v>0.02</v>
          </cell>
          <cell r="F148">
            <v>0</v>
          </cell>
          <cell r="G148" t="str">
            <v>unsigned</v>
          </cell>
          <cell r="H148" t="str">
            <v>-</v>
          </cell>
          <cell r="I148"/>
          <cell r="J148"/>
          <cell r="K148"/>
          <cell r="L148"/>
        </row>
        <row r="149">
          <cell r="A149" t="str">
            <v>Counter - Res5</v>
          </cell>
          <cell r="B149" t="str">
            <v>[-1 - 64,535]</v>
          </cell>
          <cell r="C149" t="str">
            <v>wu</v>
          </cell>
          <cell r="D149">
            <v>16</v>
          </cell>
          <cell r="E149">
            <v>1E-3</v>
          </cell>
          <cell r="F149">
            <v>-1</v>
          </cell>
          <cell r="G149" t="str">
            <v>unsigned</v>
          </cell>
          <cell r="H149" t="str">
            <v>-</v>
          </cell>
          <cell r="I149"/>
          <cell r="J149"/>
          <cell r="K149"/>
          <cell r="L149"/>
        </row>
        <row r="150">
          <cell r="A150" t="str">
            <v>Counter - Res6</v>
          </cell>
          <cell r="B150" t="str">
            <v>[-32,768 - 32,767]</v>
          </cell>
          <cell r="C150" t="str">
            <v>wu</v>
          </cell>
          <cell r="D150">
            <v>16</v>
          </cell>
          <cell r="E150">
            <v>1E-3</v>
          </cell>
          <cell r="F150">
            <v>-32.768000000000001</v>
          </cell>
          <cell r="G150" t="str">
            <v>unsigned</v>
          </cell>
          <cell r="H150" t="str">
            <v>-</v>
          </cell>
          <cell r="I150"/>
          <cell r="J150"/>
          <cell r="K150"/>
          <cell r="L150"/>
        </row>
        <row r="151">
          <cell r="A151" t="str">
            <v>Counter02</v>
          </cell>
          <cell r="B151" t="str">
            <v>[0 - 3]</v>
          </cell>
          <cell r="C151" t="str">
            <v>-</v>
          </cell>
          <cell r="D151">
            <v>2</v>
          </cell>
          <cell r="E151">
            <v>1</v>
          </cell>
          <cell r="F151">
            <v>0</v>
          </cell>
          <cell r="G151" t="str">
            <v>unsigned</v>
          </cell>
          <cell r="H151" t="str">
            <v>-</v>
          </cell>
          <cell r="I151"/>
          <cell r="J151"/>
          <cell r="K151"/>
          <cell r="L151"/>
        </row>
        <row r="152">
          <cell r="A152" t="str">
            <v>Counter03</v>
          </cell>
          <cell r="B152" t="str">
            <v>[0 - 7]</v>
          </cell>
          <cell r="C152" t="str">
            <v>-</v>
          </cell>
          <cell r="D152">
            <v>3</v>
          </cell>
          <cell r="E152">
            <v>1</v>
          </cell>
          <cell r="F152">
            <v>0</v>
          </cell>
          <cell r="G152" t="str">
            <v>unsigned</v>
          </cell>
          <cell r="H152" t="str">
            <v>-</v>
          </cell>
          <cell r="I152"/>
          <cell r="J152"/>
          <cell r="K152"/>
          <cell r="L152"/>
        </row>
        <row r="153">
          <cell r="A153" t="str">
            <v>Counter06</v>
          </cell>
          <cell r="B153" t="str">
            <v>[0 - 63]</v>
          </cell>
          <cell r="C153" t="str">
            <v>-</v>
          </cell>
          <cell r="D153">
            <v>6</v>
          </cell>
          <cell r="E153">
            <v>1</v>
          </cell>
          <cell r="F153">
            <v>0</v>
          </cell>
          <cell r="G153" t="str">
            <v>unsigned</v>
          </cell>
          <cell r="H153" t="str">
            <v>-</v>
          </cell>
          <cell r="I153" t="str">
            <v>+/- 0 -</v>
          </cell>
          <cell r="J153">
            <v>0</v>
          </cell>
          <cell r="K153"/>
          <cell r="L153"/>
        </row>
        <row r="154">
          <cell r="A154" t="str">
            <v>Counter08</v>
          </cell>
          <cell r="B154" t="str">
            <v>[0 - 255]</v>
          </cell>
          <cell r="C154" t="str">
            <v>-</v>
          </cell>
          <cell r="D154">
            <v>8</v>
          </cell>
          <cell r="E154">
            <v>1</v>
          </cell>
          <cell r="F154">
            <v>0</v>
          </cell>
          <cell r="G154" t="str">
            <v>unsigned</v>
          </cell>
          <cell r="H154" t="str">
            <v>-</v>
          </cell>
          <cell r="I154" t="str">
            <v>+/- 0 -</v>
          </cell>
          <cell r="J154">
            <v>0</v>
          </cell>
          <cell r="K154">
            <v>0</v>
          </cell>
          <cell r="L154"/>
        </row>
        <row r="155">
          <cell r="A155" t="str">
            <v>Counter16</v>
          </cell>
          <cell r="B155" t="str">
            <v>[0 - 65535]</v>
          </cell>
          <cell r="C155" t="str">
            <v>-</v>
          </cell>
          <cell r="D155">
            <v>16</v>
          </cell>
          <cell r="E155">
            <v>1</v>
          </cell>
          <cell r="F155">
            <v>0</v>
          </cell>
          <cell r="G155" t="str">
            <v>unsigned</v>
          </cell>
          <cell r="H155" t="str">
            <v>-</v>
          </cell>
          <cell r="I155" t="str">
            <v>+/- 0 -</v>
          </cell>
          <cell r="J155">
            <v>0</v>
          </cell>
          <cell r="K155">
            <v>0</v>
          </cell>
          <cell r="L155"/>
        </row>
        <row r="156">
          <cell r="A156" t="str">
            <v>Counter24</v>
          </cell>
          <cell r="B156" t="str">
            <v>[0 - 16777215]</v>
          </cell>
          <cell r="C156" t="str">
            <v>-</v>
          </cell>
          <cell r="D156">
            <v>24</v>
          </cell>
          <cell r="E156">
            <v>1</v>
          </cell>
          <cell r="F156">
            <v>0</v>
          </cell>
          <cell r="G156" t="str">
            <v>unsigned</v>
          </cell>
          <cell r="H156" t="str">
            <v>-</v>
          </cell>
          <cell r="I156"/>
          <cell r="J156"/>
          <cell r="K156"/>
          <cell r="L156"/>
        </row>
        <row r="157">
          <cell r="A157" t="str">
            <v>Counter32</v>
          </cell>
          <cell r="B157" t="str">
            <v>[0 - 4294967295]</v>
          </cell>
          <cell r="C157" t="str">
            <v>-</v>
          </cell>
          <cell r="D157">
            <v>32</v>
          </cell>
          <cell r="E157">
            <v>1</v>
          </cell>
          <cell r="F157">
            <v>2147483648</v>
          </cell>
          <cell r="G157" t="str">
            <v>signed</v>
          </cell>
          <cell r="H157" t="str">
            <v>-</v>
          </cell>
          <cell r="I157"/>
          <cell r="J157"/>
          <cell r="K157"/>
          <cell r="L157" t="str">
            <v>Not used</v>
          </cell>
        </row>
        <row r="158">
          <cell r="A158" t="str">
            <v>Counter33</v>
          </cell>
          <cell r="B158" t="str">
            <v>[-32,7719999998807 - 4294934,5235]</v>
          </cell>
          <cell r="C158" t="str">
            <v>wu</v>
          </cell>
          <cell r="D158">
            <v>32</v>
          </cell>
          <cell r="E158">
            <v>1E-3</v>
          </cell>
          <cell r="F158">
            <v>2147450.8760000002</v>
          </cell>
          <cell r="G158" t="str">
            <v>signed</v>
          </cell>
          <cell r="H158" t="str">
            <v>-</v>
          </cell>
          <cell r="I158"/>
          <cell r="J158"/>
          <cell r="K158"/>
          <cell r="L158" t="str">
            <v>LM45
modified
IS103695</v>
          </cell>
        </row>
        <row r="159">
          <cell r="A159" t="str">
            <v>Counter352</v>
          </cell>
          <cell r="B159" t="str">
            <v>[0 - 9,1739944639603E+105]</v>
          </cell>
          <cell r="C159" t="str">
            <v>-</v>
          </cell>
          <cell r="D159">
            <v>352</v>
          </cell>
          <cell r="E159">
            <v>1</v>
          </cell>
          <cell r="F159">
            <v>0</v>
          </cell>
          <cell r="G159" t="str">
            <v>unsigned</v>
          </cell>
          <cell r="H159" t="str">
            <v>-</v>
          </cell>
          <cell r="I159" t="str">
            <v>+/- 10 -</v>
          </cell>
          <cell r="J159">
            <v>10</v>
          </cell>
          <cell r="L159"/>
        </row>
        <row r="160">
          <cell r="A160" t="str">
            <v>Counter64</v>
          </cell>
          <cell r="B160" t="str">
            <v>[0 - 18446744073709600000]</v>
          </cell>
          <cell r="C160" t="str">
            <v>-</v>
          </cell>
          <cell r="D160">
            <v>64</v>
          </cell>
          <cell r="E160">
            <v>1</v>
          </cell>
          <cell r="F160">
            <v>0</v>
          </cell>
          <cell r="G160" t="str">
            <v>unsigned</v>
          </cell>
          <cell r="H160" t="str">
            <v>-</v>
          </cell>
          <cell r="I160" t="str">
            <v>+/- 11 -</v>
          </cell>
          <cell r="J160">
            <v>11</v>
          </cell>
          <cell r="L160"/>
        </row>
        <row r="161">
          <cell r="A161" t="str">
            <v>CSF - Mass</v>
          </cell>
          <cell r="B161" t="str">
            <v>[0 - 204]</v>
          </cell>
          <cell r="C161" t="str">
            <v>g</v>
          </cell>
          <cell r="D161">
            <v>8</v>
          </cell>
          <cell r="E161">
            <v>0.8</v>
          </cell>
          <cell r="F161">
            <v>0</v>
          </cell>
          <cell r="G161" t="str">
            <v>unsigned</v>
          </cell>
          <cell r="H161" t="str">
            <v>-</v>
          </cell>
          <cell r="I161"/>
          <cell r="J161"/>
          <cell r="K161"/>
          <cell r="L161"/>
        </row>
        <row r="162">
          <cell r="A162" t="str">
            <v>CSF - Speed</v>
          </cell>
          <cell r="B162" t="str">
            <v>[0 - 252]</v>
          </cell>
          <cell r="C162" t="str">
            <v>km/h</v>
          </cell>
          <cell r="D162">
            <v>6</v>
          </cell>
          <cell r="E162">
            <v>4</v>
          </cell>
          <cell r="F162">
            <v>0</v>
          </cell>
          <cell r="G162" t="str">
            <v>unsigned</v>
          </cell>
          <cell r="H162" t="str">
            <v>-</v>
          </cell>
          <cell r="I162"/>
          <cell r="J162"/>
          <cell r="K162"/>
          <cell r="L162"/>
        </row>
        <row r="163">
          <cell r="A163" t="str">
            <v>Current</v>
          </cell>
          <cell r="B163" t="str">
            <v>[-32768 - 32767]</v>
          </cell>
          <cell r="C163" t="str">
            <v>mA</v>
          </cell>
          <cell r="D163">
            <v>16</v>
          </cell>
          <cell r="E163">
            <v>1</v>
          </cell>
          <cell r="F163">
            <v>-32768</v>
          </cell>
          <cell r="G163" t="str">
            <v>unsigned</v>
          </cell>
          <cell r="H163" t="str">
            <v>-</v>
          </cell>
          <cell r="I163" t="str">
            <v>+/- 10 mA</v>
          </cell>
          <cell r="J163">
            <v>10</v>
          </cell>
          <cell r="K163">
            <v>10</v>
          </cell>
          <cell r="L163"/>
        </row>
        <row r="164">
          <cell r="A164" t="str">
            <v>Current 11</v>
          </cell>
          <cell r="B164" t="str">
            <v>[-128 - 127,99609375]</v>
          </cell>
          <cell r="C164" t="str">
            <v>mA</v>
          </cell>
          <cell r="D164">
            <v>16</v>
          </cell>
          <cell r="E164">
            <v>3.90625E-3</v>
          </cell>
          <cell r="F164">
            <v>-128</v>
          </cell>
          <cell r="G164" t="str">
            <v>unsigned</v>
          </cell>
          <cell r="H164" t="str">
            <v>-</v>
          </cell>
          <cell r="I164"/>
          <cell r="J164"/>
          <cell r="K164"/>
          <cell r="L164" t="str">
            <v>LM48
new</v>
          </cell>
        </row>
        <row r="165">
          <cell r="A165" t="str">
            <v>Current 12</v>
          </cell>
          <cell r="B165" t="str">
            <v>[-3276,8 - 3276,75]</v>
          </cell>
          <cell r="C165" t="str">
            <v>A</v>
          </cell>
          <cell r="D165">
            <v>16</v>
          </cell>
          <cell r="E165">
            <v>0.1</v>
          </cell>
          <cell r="F165">
            <v>0</v>
          </cell>
          <cell r="G165" t="str">
            <v>signed</v>
          </cell>
          <cell r="H165"/>
          <cell r="I165"/>
          <cell r="J165"/>
          <cell r="K165"/>
          <cell r="L165" t="str">
            <v>LM48
new</v>
          </cell>
        </row>
        <row r="166">
          <cell r="A166" t="str">
            <v>Current 2</v>
          </cell>
          <cell r="B166" t="str">
            <v>[0 - 12,75]</v>
          </cell>
          <cell r="C166" t="str">
            <v>A</v>
          </cell>
          <cell r="D166">
            <v>8</v>
          </cell>
          <cell r="E166">
            <v>0.05</v>
          </cell>
          <cell r="F166">
            <v>0</v>
          </cell>
          <cell r="G166" t="str">
            <v>unsigned</v>
          </cell>
          <cell r="H166" t="str">
            <v>-</v>
          </cell>
          <cell r="I166"/>
          <cell r="J166"/>
          <cell r="K166"/>
          <cell r="L166"/>
        </row>
        <row r="167">
          <cell r="A167" t="str">
            <v>Current 3</v>
          </cell>
          <cell r="B167" t="str">
            <v>[-327,675 - 327,675]</v>
          </cell>
          <cell r="C167" t="str">
            <v>A</v>
          </cell>
          <cell r="D167">
            <v>16</v>
          </cell>
          <cell r="E167">
            <v>0.01</v>
          </cell>
          <cell r="F167">
            <v>-327.67500000000001</v>
          </cell>
          <cell r="G167" t="str">
            <v>unsigned</v>
          </cell>
          <cell r="H167" t="str">
            <v>-</v>
          </cell>
          <cell r="I167"/>
          <cell r="J167"/>
          <cell r="K167"/>
          <cell r="L167"/>
        </row>
        <row r="168">
          <cell r="A168" t="str">
            <v>Current 4</v>
          </cell>
          <cell r="B168" t="str">
            <v>[-32767 - 32768]</v>
          </cell>
          <cell r="C168" t="str">
            <v>A</v>
          </cell>
          <cell r="D168">
            <v>16</v>
          </cell>
          <cell r="E168">
            <v>1</v>
          </cell>
          <cell r="F168">
            <v>-32767</v>
          </cell>
          <cell r="G168" t="str">
            <v>unsigned</v>
          </cell>
          <cell r="H168" t="str">
            <v>-</v>
          </cell>
          <cell r="I168"/>
          <cell r="J168"/>
          <cell r="K168"/>
          <cell r="L168"/>
        </row>
        <row r="169">
          <cell r="A169" t="str">
            <v>Current 5</v>
          </cell>
          <cell r="B169" t="str">
            <v>[0 - 255]</v>
          </cell>
          <cell r="C169" t="str">
            <v>A</v>
          </cell>
          <cell r="D169">
            <v>8</v>
          </cell>
          <cell r="E169">
            <v>1</v>
          </cell>
          <cell r="F169">
            <v>0</v>
          </cell>
          <cell r="G169" t="str">
            <v>unsigned</v>
          </cell>
          <cell r="H169" t="str">
            <v>-</v>
          </cell>
          <cell r="I169"/>
          <cell r="J169"/>
          <cell r="K169"/>
          <cell r="L169"/>
        </row>
        <row r="170">
          <cell r="A170" t="str">
            <v>Current 6</v>
          </cell>
          <cell r="B170" t="str">
            <v>[-2147483,648 - 2147483,647]</v>
          </cell>
          <cell r="C170" t="str">
            <v>A</v>
          </cell>
          <cell r="D170">
            <v>32</v>
          </cell>
          <cell r="E170">
            <v>1E-3</v>
          </cell>
          <cell r="F170">
            <v>0</v>
          </cell>
          <cell r="G170" t="str">
            <v>signed</v>
          </cell>
          <cell r="H170" t="str">
            <v>-</v>
          </cell>
          <cell r="I170"/>
          <cell r="J170"/>
          <cell r="K170"/>
          <cell r="L170"/>
        </row>
        <row r="171">
          <cell r="A171" t="str">
            <v>Current 7</v>
          </cell>
          <cell r="B171" t="str">
            <v>[-500 - 15883,75]</v>
          </cell>
          <cell r="C171" t="str">
            <v>A</v>
          </cell>
          <cell r="D171">
            <v>16</v>
          </cell>
          <cell r="E171">
            <v>0.25</v>
          </cell>
          <cell r="F171">
            <v>-500</v>
          </cell>
          <cell r="G171" t="str">
            <v>unsigned</v>
          </cell>
          <cell r="H171" t="str">
            <v>-</v>
          </cell>
          <cell r="I171"/>
          <cell r="J171"/>
          <cell r="K171"/>
          <cell r="L171"/>
        </row>
        <row r="172">
          <cell r="A172" t="str">
            <v>Current 8</v>
          </cell>
          <cell r="B172" t="str">
            <v>[-10 - 55,535]</v>
          </cell>
          <cell r="C172" t="str">
            <v>mA</v>
          </cell>
          <cell r="D172">
            <v>16</v>
          </cell>
          <cell r="E172">
            <v>1E-3</v>
          </cell>
          <cell r="F172">
            <v>-10</v>
          </cell>
          <cell r="G172" t="str">
            <v>unsigned</v>
          </cell>
          <cell r="H172" t="str">
            <v>-</v>
          </cell>
          <cell r="I172"/>
          <cell r="J172"/>
          <cell r="K172"/>
          <cell r="L172"/>
        </row>
        <row r="173">
          <cell r="A173" t="str">
            <v>Current 9</v>
          </cell>
          <cell r="B173" t="str">
            <v>[-3276,8 - 3276,7]</v>
          </cell>
          <cell r="C173" t="str">
            <v>A</v>
          </cell>
          <cell r="D173">
            <v>16</v>
          </cell>
          <cell r="E173">
            <v>0.1</v>
          </cell>
          <cell r="F173">
            <v>-3276.8</v>
          </cell>
          <cell r="G173" t="str">
            <v>unsigned</v>
          </cell>
          <cell r="H173"/>
          <cell r="I173"/>
          <cell r="J173"/>
          <cell r="K173"/>
          <cell r="L173" t="str">
            <v>LM45
created for LM44 variables</v>
          </cell>
        </row>
        <row r="174">
          <cell r="A174" t="str">
            <v>Current/Hour</v>
          </cell>
          <cell r="B174" t="str">
            <v>[-8191,875 - 8191,875]</v>
          </cell>
          <cell r="C174" t="str">
            <v>Ah</v>
          </cell>
          <cell r="D174">
            <v>16</v>
          </cell>
          <cell r="E174">
            <v>0.25</v>
          </cell>
          <cell r="F174">
            <v>-8191.875</v>
          </cell>
          <cell r="G174" t="str">
            <v>unsigned</v>
          </cell>
          <cell r="H174" t="str">
            <v>-</v>
          </cell>
          <cell r="I174"/>
          <cell r="J174"/>
          <cell r="K174"/>
          <cell r="L174"/>
        </row>
        <row r="175">
          <cell r="A175" t="str">
            <v>Differential pressure - High</v>
          </cell>
          <cell r="B175" t="str">
            <v>[-3276,8 - 3276,7]</v>
          </cell>
          <cell r="C175" t="str">
            <v>bar</v>
          </cell>
          <cell r="D175">
            <v>16</v>
          </cell>
          <cell r="E175">
            <v>0.1</v>
          </cell>
          <cell r="F175">
            <v>-3276.8</v>
          </cell>
          <cell r="G175" t="str">
            <v>unsigned</v>
          </cell>
          <cell r="H175" t="str">
            <v>-</v>
          </cell>
          <cell r="I175"/>
          <cell r="J175"/>
          <cell r="K175"/>
          <cell r="L175"/>
        </row>
        <row r="176">
          <cell r="A176" t="str">
            <v>Differential pressure - Low</v>
          </cell>
          <cell r="B176" t="str">
            <v>[-32768 - 32767]</v>
          </cell>
          <cell r="C176" t="str">
            <v>mbar</v>
          </cell>
          <cell r="D176">
            <v>16</v>
          </cell>
          <cell r="E176">
            <v>1</v>
          </cell>
          <cell r="F176">
            <v>-32768</v>
          </cell>
          <cell r="G176" t="str">
            <v>unsigned</v>
          </cell>
          <cell r="H176" t="str">
            <v>-</v>
          </cell>
          <cell r="I176"/>
          <cell r="J176"/>
          <cell r="K176"/>
          <cell r="L176"/>
        </row>
        <row r="177">
          <cell r="A177" t="str">
            <v>Distance</v>
          </cell>
          <cell r="B177" t="str">
            <v>[0 - 16777215]</v>
          </cell>
          <cell r="C177" t="str">
            <v>km</v>
          </cell>
          <cell r="D177">
            <v>24</v>
          </cell>
          <cell r="E177">
            <v>1</v>
          </cell>
          <cell r="F177">
            <v>0</v>
          </cell>
          <cell r="G177" t="str">
            <v>unsigned</v>
          </cell>
          <cell r="H177" t="str">
            <v>-</v>
          </cell>
          <cell r="I177" t="str">
            <v>+/- 0 km</v>
          </cell>
          <cell r="J177">
            <v>0</v>
          </cell>
          <cell r="K177">
            <v>1</v>
          </cell>
          <cell r="L177"/>
        </row>
        <row r="178">
          <cell r="A178" t="str">
            <v>Distance - decameter</v>
          </cell>
          <cell r="B178" t="str">
            <v>[0 - 4294967295]</v>
          </cell>
          <cell r="C178" t="str">
            <v>dam</v>
          </cell>
          <cell r="D178">
            <v>32</v>
          </cell>
          <cell r="E178">
            <v>1</v>
          </cell>
          <cell r="F178">
            <v>2147483648</v>
          </cell>
          <cell r="G178" t="str">
            <v>signed</v>
          </cell>
          <cell r="H178" t="str">
            <v>-</v>
          </cell>
          <cell r="I178"/>
          <cell r="J178"/>
          <cell r="K178"/>
          <cell r="L178"/>
        </row>
        <row r="179">
          <cell r="A179" t="str">
            <v>Distance - High res</v>
          </cell>
          <cell r="B179" t="str">
            <v>[0 - 1048560]</v>
          </cell>
          <cell r="C179" t="str">
            <v>km</v>
          </cell>
          <cell r="D179">
            <v>16</v>
          </cell>
          <cell r="E179">
            <v>16</v>
          </cell>
          <cell r="F179">
            <v>0</v>
          </cell>
          <cell r="G179" t="str">
            <v>unsigned</v>
          </cell>
          <cell r="H179" t="str">
            <v>-</v>
          </cell>
          <cell r="I179"/>
          <cell r="J179"/>
          <cell r="K179"/>
          <cell r="L179"/>
        </row>
        <row r="180">
          <cell r="A180" t="str">
            <v>Distance - High res2</v>
          </cell>
          <cell r="B180" t="str">
            <v>[0 - 65535]</v>
          </cell>
          <cell r="C180" t="str">
            <v>km/h</v>
          </cell>
          <cell r="D180">
            <v>16</v>
          </cell>
          <cell r="E180">
            <v>1</v>
          </cell>
          <cell r="F180">
            <v>0</v>
          </cell>
          <cell r="G180" t="str">
            <v>unsigned</v>
          </cell>
          <cell r="H180" t="str">
            <v>-</v>
          </cell>
          <cell r="I180"/>
          <cell r="J180"/>
          <cell r="K180"/>
          <cell r="L180"/>
        </row>
        <row r="181">
          <cell r="A181" t="str">
            <v>Distance - Low</v>
          </cell>
          <cell r="B181" t="str">
            <v>[0 - 65535]</v>
          </cell>
          <cell r="C181" t="str">
            <v>mm</v>
          </cell>
          <cell r="D181">
            <v>16</v>
          </cell>
          <cell r="E181">
            <v>1</v>
          </cell>
          <cell r="F181">
            <v>0</v>
          </cell>
          <cell r="G181" t="str">
            <v>unsigned</v>
          </cell>
          <cell r="H181" t="str">
            <v>-</v>
          </cell>
          <cell r="I181" t="str">
            <v>+/- 10 mm</v>
          </cell>
          <cell r="J181">
            <v>10</v>
          </cell>
          <cell r="K181">
            <v>2</v>
          </cell>
          <cell r="L181"/>
        </row>
        <row r="182">
          <cell r="A182" t="str">
            <v>Distance - Low2</v>
          </cell>
          <cell r="B182" t="str">
            <v>[0 - 80,325]</v>
          </cell>
          <cell r="C182" t="str">
            <v>mm</v>
          </cell>
          <cell r="D182">
            <v>8</v>
          </cell>
          <cell r="E182">
            <v>0.315</v>
          </cell>
          <cell r="F182">
            <v>0</v>
          </cell>
          <cell r="G182" t="str">
            <v>unsigned</v>
          </cell>
          <cell r="H182" t="str">
            <v>-</v>
          </cell>
          <cell r="I182"/>
          <cell r="J182"/>
          <cell r="K182"/>
          <cell r="L182"/>
        </row>
        <row r="183">
          <cell r="A183" t="str">
            <v>Distance - Low3</v>
          </cell>
          <cell r="B183" t="str">
            <v>[-40 - 87,998046875]</v>
          </cell>
          <cell r="C183" t="str">
            <v>mm</v>
          </cell>
          <cell r="D183">
            <v>16</v>
          </cell>
          <cell r="E183">
            <v>1.953125E-3</v>
          </cell>
          <cell r="F183">
            <v>-40</v>
          </cell>
          <cell r="G183" t="str">
            <v>unsigned</v>
          </cell>
          <cell r="H183" t="str">
            <v>-</v>
          </cell>
          <cell r="I183"/>
          <cell r="J183"/>
          <cell r="K183"/>
          <cell r="L183"/>
        </row>
        <row r="184">
          <cell r="A184" t="str">
            <v>Distance - meter</v>
          </cell>
          <cell r="B184" t="str">
            <v>[0 - 1048,56]</v>
          </cell>
          <cell r="C184" t="str">
            <v>m</v>
          </cell>
          <cell r="D184">
            <v>16</v>
          </cell>
          <cell r="E184">
            <v>1.6E-2</v>
          </cell>
          <cell r="F184">
            <v>0</v>
          </cell>
          <cell r="G184" t="str">
            <v>unsigned</v>
          </cell>
          <cell r="H184" t="str">
            <v>-</v>
          </cell>
          <cell r="I184"/>
          <cell r="J184"/>
          <cell r="K184"/>
          <cell r="L184"/>
        </row>
        <row r="185">
          <cell r="A185" t="str">
            <v>Distance - Meter2</v>
          </cell>
          <cell r="B185" t="str">
            <v>[0 - 429496,7295]</v>
          </cell>
          <cell r="C185" t="str">
            <v>m</v>
          </cell>
          <cell r="D185">
            <v>32</v>
          </cell>
          <cell r="E185">
            <v>1E-4</v>
          </cell>
          <cell r="F185">
            <v>214748.36480000001</v>
          </cell>
          <cell r="G185" t="str">
            <v>signed</v>
          </cell>
          <cell r="H185" t="str">
            <v>-</v>
          </cell>
          <cell r="I185"/>
          <cell r="J185"/>
          <cell r="K185"/>
          <cell r="L185"/>
        </row>
        <row r="186">
          <cell r="A186" t="str">
            <v>Distance - Middle</v>
          </cell>
          <cell r="B186" t="str">
            <v>[0 - 65535]</v>
          </cell>
          <cell r="C186" t="str">
            <v>km</v>
          </cell>
          <cell r="D186">
            <v>16</v>
          </cell>
          <cell r="E186">
            <v>1</v>
          </cell>
          <cell r="F186">
            <v>0</v>
          </cell>
          <cell r="G186" t="str">
            <v>unsigned</v>
          </cell>
          <cell r="H186" t="str">
            <v>-</v>
          </cell>
          <cell r="I186"/>
          <cell r="J186"/>
          <cell r="K186"/>
          <cell r="L186"/>
        </row>
        <row r="187">
          <cell r="A187" t="str">
            <v>Distance - Offset</v>
          </cell>
          <cell r="B187" t="str">
            <v>[-10000 - 16767215]</v>
          </cell>
          <cell r="C187" t="str">
            <v>km</v>
          </cell>
          <cell r="D187">
            <v>24</v>
          </cell>
          <cell r="E187">
            <v>1</v>
          </cell>
          <cell r="F187">
            <v>-10000</v>
          </cell>
          <cell r="G187" t="str">
            <v>unsigned</v>
          </cell>
          <cell r="H187" t="str">
            <v>-</v>
          </cell>
          <cell r="I187"/>
          <cell r="J187"/>
          <cell r="K187"/>
          <cell r="L187"/>
        </row>
        <row r="188">
          <cell r="A188" t="str">
            <v>Distance - Offset meter</v>
          </cell>
          <cell r="B188" t="str">
            <v>[0 - 4660337,5]</v>
          </cell>
          <cell r="C188" t="str">
            <v>m</v>
          </cell>
          <cell r="D188">
            <v>24</v>
          </cell>
          <cell r="E188">
            <v>0.27777777777777779</v>
          </cell>
          <cell r="F188">
            <v>0</v>
          </cell>
          <cell r="G188" t="str">
            <v>unsigned</v>
          </cell>
          <cell r="H188" t="str">
            <v>-</v>
          </cell>
          <cell r="I188"/>
          <cell r="J188"/>
          <cell r="K188"/>
          <cell r="L188"/>
        </row>
        <row r="189">
          <cell r="A189" t="str">
            <v>Distance - Offset meter1</v>
          </cell>
          <cell r="B189" t="str">
            <v>[0 - 4294967295]</v>
          </cell>
          <cell r="C189" t="str">
            <v>m</v>
          </cell>
          <cell r="D189">
            <v>32</v>
          </cell>
          <cell r="E189">
            <v>1</v>
          </cell>
          <cell r="F189">
            <v>2147483648</v>
          </cell>
          <cell r="G189" t="str">
            <v>signed</v>
          </cell>
          <cell r="H189" t="str">
            <v>-</v>
          </cell>
          <cell r="I189"/>
          <cell r="J189"/>
          <cell r="K189"/>
          <cell r="L189"/>
        </row>
        <row r="190">
          <cell r="A190" t="str">
            <v>Distance - Offset2</v>
          </cell>
          <cell r="B190" t="str">
            <v>[-2147483647.5 - 2147483647.5]</v>
          </cell>
          <cell r="C190" t="str">
            <v>km</v>
          </cell>
          <cell r="D190">
            <v>32</v>
          </cell>
          <cell r="E190">
            <v>1</v>
          </cell>
          <cell r="F190">
            <v>0</v>
          </cell>
          <cell r="G190" t="str">
            <v>signed</v>
          </cell>
          <cell r="H190" t="str">
            <v>-</v>
          </cell>
          <cell r="I190"/>
          <cell r="J190"/>
          <cell r="K190"/>
          <cell r="L190"/>
        </row>
        <row r="191">
          <cell r="A191" t="str">
            <v>Distance1</v>
          </cell>
          <cell r="B191" t="str">
            <v>[0 - 429496729,5]</v>
          </cell>
          <cell r="C191" t="str">
            <v>km</v>
          </cell>
          <cell r="D191">
            <v>32</v>
          </cell>
          <cell r="E191">
            <v>0.1</v>
          </cell>
          <cell r="F191">
            <v>214748364.80000001</v>
          </cell>
          <cell r="G191" t="str">
            <v>signed</v>
          </cell>
          <cell r="H191" t="str">
            <v>-</v>
          </cell>
          <cell r="I191"/>
          <cell r="J191"/>
          <cell r="K191"/>
          <cell r="L191"/>
        </row>
        <row r="192">
          <cell r="A192" t="str">
            <v>Distance2</v>
          </cell>
          <cell r="B192" t="str">
            <v>[0 - 42949672,95]</v>
          </cell>
          <cell r="C192" t="str">
            <v>km</v>
          </cell>
          <cell r="D192">
            <v>32</v>
          </cell>
          <cell r="E192">
            <v>0.01</v>
          </cell>
          <cell r="F192">
            <v>21474836.48</v>
          </cell>
          <cell r="G192" t="str">
            <v>signed</v>
          </cell>
          <cell r="H192" t="str">
            <v>-</v>
          </cell>
          <cell r="I192"/>
          <cell r="J192"/>
          <cell r="K192"/>
          <cell r="L192"/>
        </row>
        <row r="193">
          <cell r="A193" t="str">
            <v>Distance3</v>
          </cell>
          <cell r="B193" t="str">
            <v>[0 - 655350]</v>
          </cell>
          <cell r="C193" t="str">
            <v>km</v>
          </cell>
          <cell r="D193">
            <v>16</v>
          </cell>
          <cell r="E193">
            <v>10</v>
          </cell>
          <cell r="F193">
            <v>0</v>
          </cell>
          <cell r="G193" t="str">
            <v>unsigned</v>
          </cell>
          <cell r="H193" t="str">
            <v>-</v>
          </cell>
          <cell r="I193"/>
          <cell r="J193"/>
          <cell r="K193"/>
          <cell r="L193"/>
        </row>
        <row r="194">
          <cell r="A194" t="str">
            <v>Distance4</v>
          </cell>
          <cell r="B194" t="str">
            <v>[0 - 65535]</v>
          </cell>
          <cell r="C194" t="str">
            <v>kkm</v>
          </cell>
          <cell r="D194">
            <v>16</v>
          </cell>
          <cell r="E194">
            <v>1</v>
          </cell>
          <cell r="F194">
            <v>0</v>
          </cell>
          <cell r="G194" t="str">
            <v>unsigned</v>
          </cell>
          <cell r="H194" t="str">
            <v>-</v>
          </cell>
          <cell r="I194"/>
          <cell r="J194"/>
          <cell r="K194"/>
          <cell r="L194"/>
        </row>
        <row r="195">
          <cell r="A195" t="str">
            <v>Distance5</v>
          </cell>
          <cell r="B195" t="str">
            <v>[0 - 65,535]</v>
          </cell>
          <cell r="C195" t="str">
            <v>kkm</v>
          </cell>
          <cell r="D195">
            <v>16</v>
          </cell>
          <cell r="E195">
            <v>1E-3</v>
          </cell>
          <cell r="F195">
            <v>0</v>
          </cell>
          <cell r="G195" t="str">
            <v>unsigned</v>
          </cell>
          <cell r="H195" t="str">
            <v>-</v>
          </cell>
          <cell r="I195"/>
          <cell r="J195"/>
          <cell r="K195"/>
          <cell r="L195"/>
        </row>
        <row r="196">
          <cell r="A196" t="str">
            <v>Distance7</v>
          </cell>
          <cell r="B196" t="str">
            <v>[0 - 6553,5]</v>
          </cell>
          <cell r="C196" t="str">
            <v>km</v>
          </cell>
          <cell r="D196">
            <v>16</v>
          </cell>
          <cell r="E196">
            <v>0.1</v>
          </cell>
          <cell r="F196">
            <v>0</v>
          </cell>
          <cell r="G196" t="str">
            <v>unsigned</v>
          </cell>
          <cell r="H196" t="str">
            <v>-</v>
          </cell>
          <cell r="I196" t="str">
            <v>LM47
new</v>
          </cell>
          <cell r="J196"/>
          <cell r="K196"/>
          <cell r="L196" t="str">
            <v>LM48
new</v>
          </cell>
        </row>
        <row r="197">
          <cell r="A197" t="str">
            <v>Energy percentage</v>
          </cell>
          <cell r="B197" t="str">
            <v>[0 - 3,27675]</v>
          </cell>
          <cell r="C197" t="str">
            <v>kWh/%</v>
          </cell>
          <cell r="D197">
            <v>16</v>
          </cell>
          <cell r="E197">
            <v>5.0000000000000002E-5</v>
          </cell>
          <cell r="F197">
            <v>0</v>
          </cell>
          <cell r="G197" t="str">
            <v>unsigned</v>
          </cell>
          <cell r="H197"/>
          <cell r="I197"/>
          <cell r="J197"/>
          <cell r="K197"/>
          <cell r="L197" t="str">
            <v>LM47
new</v>
          </cell>
        </row>
        <row r="198">
          <cell r="A198" t="str">
            <v>Energy02</v>
          </cell>
          <cell r="B198" t="str">
            <v>[-214748364,8 - 214748364,75]</v>
          </cell>
          <cell r="C198" t="str">
            <v>KJ</v>
          </cell>
          <cell r="D198">
            <v>32</v>
          </cell>
          <cell r="E198">
            <v>0.1</v>
          </cell>
          <cell r="F198">
            <v>0</v>
          </cell>
          <cell r="G198" t="str">
            <v>signed</v>
          </cell>
          <cell r="H198"/>
          <cell r="I198"/>
          <cell r="J198"/>
          <cell r="K198"/>
          <cell r="L198" t="str">
            <v>LM50
new</v>
          </cell>
        </row>
        <row r="199">
          <cell r="A199" t="str">
            <v>Energy03</v>
          </cell>
          <cell r="B199" t="str">
            <v>[0 - 6553,5]</v>
          </cell>
          <cell r="C199" t="str">
            <v>kwh</v>
          </cell>
          <cell r="D199">
            <v>16</v>
          </cell>
          <cell r="E199">
            <v>0.1</v>
          </cell>
          <cell r="F199">
            <v>0</v>
          </cell>
          <cell r="G199" t="str">
            <v>unsigned</v>
          </cell>
          <cell r="H199"/>
          <cell r="I199" t="str">
            <v>LM46
new</v>
          </cell>
          <cell r="K199"/>
          <cell r="L199" t="str">
            <v>LM50
new</v>
          </cell>
        </row>
        <row r="200">
          <cell r="A200" t="str">
            <v>Engine cycles</v>
          </cell>
          <cell r="B200" t="str">
            <v>[0 - 65535]</v>
          </cell>
          <cell r="C200" t="str">
            <v>TDC</v>
          </cell>
          <cell r="D200">
            <v>16</v>
          </cell>
          <cell r="E200">
            <v>1</v>
          </cell>
          <cell r="F200">
            <v>0</v>
          </cell>
          <cell r="G200" t="str">
            <v>unsigned</v>
          </cell>
          <cell r="H200" t="str">
            <v>-</v>
          </cell>
          <cell r="I200"/>
          <cell r="J200"/>
          <cell r="K200"/>
          <cell r="L200" t="str">
            <v>top dead center</v>
          </cell>
        </row>
        <row r="201">
          <cell r="A201" t="str">
            <v>Engine cycles 1</v>
          </cell>
          <cell r="B201" t="str">
            <v>[0 - 255]</v>
          </cell>
          <cell r="C201" t="str">
            <v>TDC</v>
          </cell>
          <cell r="D201">
            <v>8</v>
          </cell>
          <cell r="E201">
            <v>1</v>
          </cell>
          <cell r="F201">
            <v>0</v>
          </cell>
          <cell r="G201" t="str">
            <v>unsigned</v>
          </cell>
          <cell r="H201" t="str">
            <v>-</v>
          </cell>
          <cell r="I201"/>
          <cell r="J201"/>
          <cell r="K201"/>
          <cell r="L201"/>
        </row>
        <row r="202">
          <cell r="A202" t="str">
            <v>Engine cycles 2</v>
          </cell>
          <cell r="B202" t="str">
            <v>[0 - 429496729.5]</v>
          </cell>
          <cell r="C202" t="str">
            <v>TDC</v>
          </cell>
          <cell r="D202">
            <v>32</v>
          </cell>
          <cell r="E202">
            <v>0.1</v>
          </cell>
          <cell r="F202">
            <v>214748364.80000001</v>
          </cell>
          <cell r="G202" t="str">
            <v>signed</v>
          </cell>
          <cell r="H202" t="str">
            <v>-</v>
          </cell>
          <cell r="I202"/>
          <cell r="J202"/>
          <cell r="K202"/>
          <cell r="L202"/>
        </row>
        <row r="203">
          <cell r="A203" t="str">
            <v>Engine cycles 3</v>
          </cell>
          <cell r="B203" t="str">
            <v>[0 - 16777215]</v>
          </cell>
          <cell r="C203" t="str">
            <v>TDC</v>
          </cell>
          <cell r="D203">
            <v>24</v>
          </cell>
          <cell r="E203">
            <v>1</v>
          </cell>
          <cell r="F203">
            <v>0</v>
          </cell>
          <cell r="G203" t="str">
            <v>unsigned</v>
          </cell>
          <cell r="H203" t="str">
            <v>-</v>
          </cell>
          <cell r="I203"/>
          <cell r="J203"/>
          <cell r="K203"/>
          <cell r="L203"/>
        </row>
        <row r="204">
          <cell r="A204" t="str">
            <v>Engine revolutions</v>
          </cell>
          <cell r="B204" t="str">
            <v>[0 - 4294967295]</v>
          </cell>
          <cell r="C204" t="str">
            <v>trs</v>
          </cell>
          <cell r="D204">
            <v>32</v>
          </cell>
          <cell r="E204">
            <v>1</v>
          </cell>
          <cell r="F204">
            <v>2147483648</v>
          </cell>
          <cell r="G204" t="str">
            <v>signed</v>
          </cell>
          <cell r="H204" t="str">
            <v>-</v>
          </cell>
          <cell r="I204"/>
          <cell r="J204"/>
          <cell r="K204"/>
          <cell r="L204"/>
        </row>
        <row r="205">
          <cell r="A205" t="str">
            <v>Engine revolutions 2</v>
          </cell>
          <cell r="B205" t="str">
            <v>[0 - 655350000]</v>
          </cell>
          <cell r="C205" t="str">
            <v>trs</v>
          </cell>
          <cell r="D205">
            <v>16</v>
          </cell>
          <cell r="E205">
            <v>10000</v>
          </cell>
          <cell r="F205">
            <v>0</v>
          </cell>
          <cell r="G205" t="str">
            <v>unsigned</v>
          </cell>
          <cell r="H205" t="str">
            <v>-</v>
          </cell>
          <cell r="I205"/>
          <cell r="J205"/>
          <cell r="K205"/>
          <cell r="L205"/>
        </row>
        <row r="206">
          <cell r="A206" t="str">
            <v>Engine speed</v>
          </cell>
          <cell r="B206" t="str">
            <v>[0 - 16383,75]</v>
          </cell>
          <cell r="C206" t="str">
            <v>rpm</v>
          </cell>
          <cell r="D206">
            <v>16</v>
          </cell>
          <cell r="E206">
            <v>0.25</v>
          </cell>
          <cell r="F206">
            <v>0</v>
          </cell>
          <cell r="G206" t="str">
            <v>unsigned</v>
          </cell>
          <cell r="H206" t="str">
            <v>-</v>
          </cell>
          <cell r="I206" t="str">
            <v>+/- 2,5 rpm</v>
          </cell>
          <cell r="J206">
            <v>10</v>
          </cell>
          <cell r="K206">
            <v>5</v>
          </cell>
          <cell r="L206"/>
        </row>
        <row r="207">
          <cell r="A207" t="str">
            <v>Engine speed1</v>
          </cell>
          <cell r="B207" t="str">
            <v>[1000 - 17383,75]</v>
          </cell>
          <cell r="C207" t="str">
            <v>rpm</v>
          </cell>
          <cell r="D207">
            <v>16</v>
          </cell>
          <cell r="E207">
            <v>0.25</v>
          </cell>
          <cell r="F207">
            <v>1000</v>
          </cell>
          <cell r="G207" t="str">
            <v>unsigned</v>
          </cell>
          <cell r="H207" t="str">
            <v>-</v>
          </cell>
          <cell r="I207"/>
          <cell r="J207"/>
          <cell r="K207"/>
          <cell r="L207"/>
        </row>
        <row r="208">
          <cell r="A208" t="str">
            <v>Engine speed10</v>
          </cell>
          <cell r="B208" t="str">
            <v>[-20000 - 635350]</v>
          </cell>
          <cell r="C208" t="str">
            <v>rpm</v>
          </cell>
          <cell r="D208">
            <v>16</v>
          </cell>
          <cell r="E208">
            <v>10</v>
          </cell>
          <cell r="F208">
            <v>-20000</v>
          </cell>
          <cell r="G208" t="str">
            <v>unsigned</v>
          </cell>
          <cell r="H208"/>
          <cell r="I208" t="str">
            <v>LM45
new</v>
          </cell>
          <cell r="J208"/>
          <cell r="K208"/>
          <cell r="L208" t="str">
            <v>LM48
new</v>
          </cell>
        </row>
        <row r="209">
          <cell r="A209" t="str">
            <v>Engine speed2</v>
          </cell>
          <cell r="B209" t="str">
            <v>[0 - 8160]</v>
          </cell>
          <cell r="C209" t="str">
            <v>rpm</v>
          </cell>
          <cell r="D209">
            <v>8</v>
          </cell>
          <cell r="E209">
            <v>32</v>
          </cell>
          <cell r="F209">
            <v>0</v>
          </cell>
          <cell r="G209" t="str">
            <v>unsigned</v>
          </cell>
          <cell r="H209" t="str">
            <v>-</v>
          </cell>
          <cell r="I209"/>
          <cell r="J209"/>
          <cell r="K209"/>
          <cell r="L209"/>
        </row>
        <row r="210">
          <cell r="A210" t="str">
            <v>Engine speed3</v>
          </cell>
          <cell r="B210" t="str">
            <v>[-16384 - 16383,5]</v>
          </cell>
          <cell r="C210" t="str">
            <v>rpm</v>
          </cell>
          <cell r="D210">
            <v>16</v>
          </cell>
          <cell r="E210">
            <v>0.5</v>
          </cell>
          <cell r="F210">
            <v>-16384</v>
          </cell>
          <cell r="G210" t="str">
            <v>unsigned</v>
          </cell>
          <cell r="H210" t="str">
            <v>-</v>
          </cell>
          <cell r="I210"/>
          <cell r="J210"/>
          <cell r="K210"/>
          <cell r="L210"/>
        </row>
        <row r="211">
          <cell r="A211" t="str">
            <v>Engine speed4</v>
          </cell>
          <cell r="B211" t="str">
            <v>[0 - 65535]</v>
          </cell>
          <cell r="C211" t="str">
            <v>rpm</v>
          </cell>
          <cell r="D211">
            <v>16</v>
          </cell>
          <cell r="E211">
            <v>1</v>
          </cell>
          <cell r="F211">
            <v>0</v>
          </cell>
          <cell r="G211" t="str">
            <v>unsigned</v>
          </cell>
          <cell r="H211" t="str">
            <v>-</v>
          </cell>
          <cell r="I211"/>
          <cell r="J211"/>
          <cell r="K211"/>
          <cell r="L211"/>
        </row>
        <row r="212">
          <cell r="A212" t="str">
            <v>Engine speed5</v>
          </cell>
          <cell r="B212" t="str">
            <v>[0 - 2550]</v>
          </cell>
          <cell r="C212" t="str">
            <v>rpm</v>
          </cell>
          <cell r="D212">
            <v>8</v>
          </cell>
          <cell r="E212">
            <v>10</v>
          </cell>
          <cell r="F212">
            <v>0</v>
          </cell>
          <cell r="G212" t="str">
            <v>unsigned</v>
          </cell>
          <cell r="H212"/>
          <cell r="I212"/>
          <cell r="J212"/>
          <cell r="K212"/>
          <cell r="L212"/>
        </row>
        <row r="213">
          <cell r="A213" t="str">
            <v>Engine speed6</v>
          </cell>
          <cell r="B213" t="str">
            <v>[0 - 655350]</v>
          </cell>
          <cell r="C213" t="str">
            <v>rpm</v>
          </cell>
          <cell r="D213">
            <v>16</v>
          </cell>
          <cell r="E213">
            <v>10</v>
          </cell>
          <cell r="F213">
            <v>0</v>
          </cell>
          <cell r="G213" t="str">
            <v>unsigned</v>
          </cell>
          <cell r="H213"/>
          <cell r="I213"/>
          <cell r="J213"/>
          <cell r="K213"/>
          <cell r="L213" t="str">
            <v>LM45
new</v>
          </cell>
        </row>
        <row r="214">
          <cell r="A214" t="str">
            <v>Engine speed8</v>
          </cell>
          <cell r="B214" t="str">
            <v>[-32768 - 32767,5]</v>
          </cell>
          <cell r="C214" t="str">
            <v>rpm</v>
          </cell>
          <cell r="D214">
            <v>16</v>
          </cell>
          <cell r="E214">
            <v>1</v>
          </cell>
          <cell r="F214">
            <v>0</v>
          </cell>
          <cell r="G214" t="str">
            <v>signed</v>
          </cell>
          <cell r="H214"/>
          <cell r="I214" t="str">
            <v>LM47
new</v>
          </cell>
          <cell r="J214"/>
          <cell r="K214"/>
          <cell r="L214" t="str">
            <v>LM47
new</v>
          </cell>
        </row>
        <row r="215">
          <cell r="A215" t="str">
            <v>Engine speed9</v>
          </cell>
          <cell r="B215" t="str">
            <v>[-8192 - 8191,875]</v>
          </cell>
          <cell r="C215" t="str">
            <v>rpm</v>
          </cell>
          <cell r="D215">
            <v>16</v>
          </cell>
          <cell r="E215">
            <v>0.25</v>
          </cell>
          <cell r="F215">
            <v>0</v>
          </cell>
          <cell r="G215" t="str">
            <v>signed</v>
          </cell>
          <cell r="H215"/>
          <cell r="I215" t="str">
            <v>LM47
new</v>
          </cell>
          <cell r="J215"/>
          <cell r="K215"/>
          <cell r="L215" t="str">
            <v>LM47
new</v>
          </cell>
        </row>
        <row r="216">
          <cell r="A216" t="str">
            <v>Force01</v>
          </cell>
          <cell r="B216" t="str">
            <v>[-20000 - 111070]</v>
          </cell>
          <cell r="C216" t="str">
            <v>N</v>
          </cell>
          <cell r="D216">
            <v>16</v>
          </cell>
          <cell r="E216">
            <v>2</v>
          </cell>
          <cell r="F216">
            <v>-20000</v>
          </cell>
          <cell r="G216" t="str">
            <v>unsigned</v>
          </cell>
          <cell r="H216" t="str">
            <v>-</v>
          </cell>
          <cell r="I216"/>
          <cell r="J216"/>
          <cell r="K216"/>
          <cell r="L216"/>
        </row>
        <row r="217">
          <cell r="A217" t="str">
            <v>Frequency</v>
          </cell>
          <cell r="B217" t="str">
            <v>[0 - 1020]</v>
          </cell>
          <cell r="C217" t="str">
            <v>Hz</v>
          </cell>
          <cell r="D217">
            <v>8</v>
          </cell>
          <cell r="E217">
            <v>4</v>
          </cell>
          <cell r="F217">
            <v>0</v>
          </cell>
          <cell r="G217" t="str">
            <v>unsigned</v>
          </cell>
          <cell r="H217" t="str">
            <v>-</v>
          </cell>
          <cell r="I217"/>
          <cell r="J217"/>
          <cell r="K217"/>
          <cell r="L217"/>
        </row>
        <row r="218">
          <cell r="A218" t="str">
            <v>Frequency02</v>
          </cell>
          <cell r="B218" t="str">
            <v>[0 - 32767,5]</v>
          </cell>
          <cell r="C218" t="str">
            <v>Hz</v>
          </cell>
          <cell r="D218">
            <v>16</v>
          </cell>
          <cell r="E218">
            <v>0.5</v>
          </cell>
          <cell r="F218">
            <v>0</v>
          </cell>
          <cell r="G218" t="str">
            <v>unsigned</v>
          </cell>
          <cell r="H218" t="str">
            <v>-</v>
          </cell>
          <cell r="I218"/>
          <cell r="J218"/>
          <cell r="K218"/>
          <cell r="L218" t="str">
            <v>LM47
new</v>
          </cell>
        </row>
        <row r="219">
          <cell r="A219" t="str">
            <v>Fuel Consumption</v>
          </cell>
          <cell r="B219" t="str">
            <v>[0 - 3276,75]</v>
          </cell>
          <cell r="C219" t="str">
            <v>l/h</v>
          </cell>
          <cell r="D219">
            <v>16</v>
          </cell>
          <cell r="E219">
            <v>0.05</v>
          </cell>
          <cell r="F219">
            <v>0</v>
          </cell>
          <cell r="G219" t="str">
            <v>unsigned</v>
          </cell>
          <cell r="H219" t="str">
            <v>-</v>
          </cell>
          <cell r="I219"/>
          <cell r="J219"/>
          <cell r="K219"/>
          <cell r="L219"/>
        </row>
        <row r="220">
          <cell r="A220" t="str">
            <v>fuel Consumption04</v>
          </cell>
          <cell r="B220" t="str">
            <v>[0 - 42949672,955]</v>
          </cell>
          <cell r="C220" t="str">
            <v>L</v>
          </cell>
          <cell r="D220">
            <v>32</v>
          </cell>
          <cell r="E220">
            <v>0.01</v>
          </cell>
          <cell r="F220">
            <v>21474836.48</v>
          </cell>
          <cell r="G220" t="str">
            <v>signed</v>
          </cell>
          <cell r="H220"/>
          <cell r="I220" t="str">
            <v>LM52
new</v>
          </cell>
          <cell r="J220"/>
          <cell r="K220"/>
          <cell r="L220" t="str">
            <v>LM52
new</v>
          </cell>
        </row>
        <row r="221">
          <cell r="A221" t="str">
            <v>Fuel Timing</v>
          </cell>
          <cell r="B221" t="str">
            <v>[-210 - 301,9921875]</v>
          </cell>
          <cell r="C221" t="str">
            <v>-</v>
          </cell>
          <cell r="D221">
            <v>16</v>
          </cell>
          <cell r="E221">
            <v>7.8125E-3</v>
          </cell>
          <cell r="F221">
            <v>-210</v>
          </cell>
          <cell r="G221" t="str">
            <v>unsigned</v>
          </cell>
          <cell r="H221" t="str">
            <v>-</v>
          </cell>
          <cell r="I221"/>
          <cell r="J221"/>
          <cell r="K221"/>
          <cell r="L221"/>
        </row>
        <row r="222">
          <cell r="A222" t="str">
            <v>Gradient01</v>
          </cell>
          <cell r="B222" t="str">
            <v>[-8192 - 57343]</v>
          </cell>
          <cell r="C222" t="str">
            <v>rpm/s</v>
          </cell>
          <cell r="D222">
            <v>16</v>
          </cell>
          <cell r="E222">
            <v>1</v>
          </cell>
          <cell r="F222">
            <v>-8192</v>
          </cell>
          <cell r="G222" t="str">
            <v>unsigned</v>
          </cell>
          <cell r="H222" t="str">
            <v>-</v>
          </cell>
          <cell r="I222"/>
          <cell r="J222"/>
          <cell r="K222"/>
          <cell r="L222"/>
        </row>
        <row r="223">
          <cell r="A223" t="str">
            <v>Hour</v>
          </cell>
          <cell r="B223" t="str">
            <v>[0 - 6553,5]</v>
          </cell>
          <cell r="C223" t="str">
            <v>h</v>
          </cell>
          <cell r="D223">
            <v>16</v>
          </cell>
          <cell r="E223">
            <v>0.1</v>
          </cell>
          <cell r="F223">
            <v>0</v>
          </cell>
          <cell r="G223" t="str">
            <v>unsigned</v>
          </cell>
          <cell r="H223"/>
          <cell r="I223"/>
          <cell r="J223"/>
          <cell r="K223"/>
          <cell r="L223" t="str">
            <v>LM48
new</v>
          </cell>
        </row>
        <row r="224">
          <cell r="A224" t="str">
            <v>Lambda 1</v>
          </cell>
          <cell r="B224" t="str">
            <v>[0 - 7,99527]</v>
          </cell>
          <cell r="C224" t="str">
            <v>lambda</v>
          </cell>
          <cell r="D224">
            <v>16</v>
          </cell>
          <cell r="E224">
            <v>1.22E-4</v>
          </cell>
          <cell r="F224">
            <v>0</v>
          </cell>
          <cell r="G224" t="str">
            <v>unsigned</v>
          </cell>
          <cell r="H224" t="str">
            <v>-</v>
          </cell>
          <cell r="I224"/>
          <cell r="J224"/>
          <cell r="K224"/>
          <cell r="L224"/>
        </row>
        <row r="225">
          <cell r="A225" t="str">
            <v>Mass</v>
          </cell>
          <cell r="B225" t="str">
            <v>[0 - 655,35]</v>
          </cell>
          <cell r="C225" t="str">
            <v>g</v>
          </cell>
          <cell r="D225">
            <v>16</v>
          </cell>
          <cell r="E225">
            <v>0.01</v>
          </cell>
          <cell r="F225">
            <v>0</v>
          </cell>
          <cell r="G225" t="str">
            <v>unsigned</v>
          </cell>
          <cell r="H225" t="str">
            <v>-</v>
          </cell>
          <cell r="I225"/>
          <cell r="J225"/>
          <cell r="K225"/>
          <cell r="L225"/>
        </row>
        <row r="226">
          <cell r="A226" t="str">
            <v>Mass 1</v>
          </cell>
          <cell r="B226" t="str">
            <v>[0 - 6553,5]</v>
          </cell>
          <cell r="C226" t="str">
            <v>mg</v>
          </cell>
          <cell r="D226">
            <v>16</v>
          </cell>
          <cell r="E226">
            <v>0.1</v>
          </cell>
          <cell r="F226">
            <v>0</v>
          </cell>
          <cell r="G226" t="str">
            <v>unsigned</v>
          </cell>
          <cell r="H226" t="str">
            <v>-</v>
          </cell>
          <cell r="I226"/>
          <cell r="J226"/>
          <cell r="K226"/>
          <cell r="L226"/>
        </row>
        <row r="227">
          <cell r="A227" t="str">
            <v>Mass 10</v>
          </cell>
          <cell r="B227" t="str">
            <v>[-32,768 - 32,767]</v>
          </cell>
          <cell r="C227" t="str">
            <v>g</v>
          </cell>
          <cell r="D227">
            <v>16</v>
          </cell>
          <cell r="E227">
            <v>1E-3</v>
          </cell>
          <cell r="F227">
            <v>-32.768000000000001</v>
          </cell>
          <cell r="G227" t="str">
            <v>unsigned</v>
          </cell>
          <cell r="H227" t="str">
            <v>-</v>
          </cell>
          <cell r="I227"/>
          <cell r="J227"/>
          <cell r="K227"/>
          <cell r="L227" t="str">
            <v>LM48
new</v>
          </cell>
        </row>
        <row r="228">
          <cell r="A228" t="str">
            <v>Mass 13</v>
          </cell>
          <cell r="B228" t="str">
            <v>[0 - 65535]</v>
          </cell>
          <cell r="C228" t="str">
            <v>kg</v>
          </cell>
          <cell r="D228">
            <v>16</v>
          </cell>
          <cell r="E228">
            <v>1</v>
          </cell>
          <cell r="F228">
            <v>0</v>
          </cell>
          <cell r="G228" t="str">
            <v>unsigned</v>
          </cell>
          <cell r="H228"/>
          <cell r="I228"/>
          <cell r="J228"/>
          <cell r="K228"/>
          <cell r="L228" t="str">
            <v>LM50
new</v>
          </cell>
        </row>
        <row r="229">
          <cell r="A229" t="str">
            <v>Mass 2</v>
          </cell>
          <cell r="B229" t="str">
            <v>[0 - 6553,5]</v>
          </cell>
          <cell r="C229" t="str">
            <v>g</v>
          </cell>
          <cell r="D229">
            <v>16</v>
          </cell>
          <cell r="E229">
            <v>0.1</v>
          </cell>
          <cell r="F229">
            <v>0</v>
          </cell>
          <cell r="G229" t="str">
            <v>unsigned</v>
          </cell>
          <cell r="H229" t="str">
            <v>-</v>
          </cell>
          <cell r="I229"/>
          <cell r="J229"/>
          <cell r="K229"/>
          <cell r="L229"/>
        </row>
        <row r="230">
          <cell r="A230" t="str">
            <v>Mass 3</v>
          </cell>
          <cell r="B230" t="str">
            <v>[0 - 4294,967295]</v>
          </cell>
          <cell r="C230" t="str">
            <v>g</v>
          </cell>
          <cell r="D230">
            <v>32</v>
          </cell>
          <cell r="E230">
            <v>9.9999999999999995E-7</v>
          </cell>
          <cell r="F230">
            <v>2147.4836479999999</v>
          </cell>
          <cell r="G230" t="str">
            <v>signed</v>
          </cell>
          <cell r="H230" t="str">
            <v>-</v>
          </cell>
          <cell r="I230"/>
          <cell r="J230"/>
          <cell r="K230"/>
          <cell r="L230"/>
        </row>
        <row r="231">
          <cell r="A231" t="str">
            <v>Mass 4</v>
          </cell>
          <cell r="B231" t="str">
            <v>[0 - 65.535]</v>
          </cell>
          <cell r="C231" t="str">
            <v>g</v>
          </cell>
          <cell r="D231">
            <v>16</v>
          </cell>
          <cell r="E231">
            <v>1E-3</v>
          </cell>
          <cell r="F231">
            <v>0</v>
          </cell>
          <cell r="G231" t="str">
            <v>unsigned</v>
          </cell>
          <cell r="H231" t="str">
            <v>-</v>
          </cell>
          <cell r="I231"/>
          <cell r="J231"/>
          <cell r="K231"/>
          <cell r="L231"/>
        </row>
        <row r="232">
          <cell r="A232" t="str">
            <v>Mass 5</v>
          </cell>
          <cell r="B232" t="str">
            <v>[0 - 42,9496729]</v>
          </cell>
          <cell r="C232" t="str">
            <v>g</v>
          </cell>
          <cell r="D232">
            <v>32</v>
          </cell>
          <cell r="E232">
            <v>1E-8</v>
          </cell>
          <cell r="F232">
            <v>21.47483648</v>
          </cell>
          <cell r="G232" t="str">
            <v>signed</v>
          </cell>
          <cell r="H232" t="str">
            <v>-</v>
          </cell>
          <cell r="I232"/>
          <cell r="J232"/>
          <cell r="K232"/>
          <cell r="L232"/>
        </row>
        <row r="233">
          <cell r="A233" t="str">
            <v>Mass 6</v>
          </cell>
          <cell r="B233" t="str">
            <v>[0 - 429496.7295]</v>
          </cell>
          <cell r="C233" t="str">
            <v>g</v>
          </cell>
          <cell r="D233">
            <v>32</v>
          </cell>
          <cell r="E233">
            <v>1E-4</v>
          </cell>
          <cell r="F233">
            <v>214748.36475000001</v>
          </cell>
          <cell r="G233" t="str">
            <v>signed</v>
          </cell>
          <cell r="H233" t="str">
            <v>-</v>
          </cell>
          <cell r="I233"/>
          <cell r="J233"/>
          <cell r="K233"/>
          <cell r="L233"/>
        </row>
        <row r="234">
          <cell r="A234" t="str">
            <v>Mass 7</v>
          </cell>
          <cell r="B234" t="str">
            <v>[0 - 10,73741823875]</v>
          </cell>
          <cell r="C234" t="str">
            <v>g</v>
          </cell>
          <cell r="D234">
            <v>32</v>
          </cell>
          <cell r="E234">
            <v>2.5000000000000001E-9</v>
          </cell>
          <cell r="F234">
            <v>5.3687091200000001</v>
          </cell>
          <cell r="G234" t="str">
            <v>signed</v>
          </cell>
          <cell r="H234" t="str">
            <v>-</v>
          </cell>
          <cell r="I234"/>
          <cell r="J234"/>
          <cell r="K234"/>
          <cell r="L234" t="str">
            <v>LM45
modified
IS103695</v>
          </cell>
        </row>
        <row r="235">
          <cell r="A235" t="str">
            <v>Mass 9</v>
          </cell>
          <cell r="B235" t="str">
            <v>[0 - 4587,45]</v>
          </cell>
          <cell r="C235" t="str">
            <v>g</v>
          </cell>
          <cell r="D235">
            <v>16</v>
          </cell>
          <cell r="E235">
            <v>7.0000000000000007E-2</v>
          </cell>
          <cell r="F235">
            <v>0</v>
          </cell>
          <cell r="G235" t="str">
            <v>unsigned</v>
          </cell>
          <cell r="H235" t="str">
            <v>-</v>
          </cell>
          <cell r="I235" t="str">
            <v>LM47
new</v>
          </cell>
          <cell r="J235"/>
          <cell r="K235"/>
          <cell r="L235"/>
        </row>
        <row r="236">
          <cell r="A236" t="str">
            <v>Mass flow - Error</v>
          </cell>
          <cell r="B236" t="str">
            <v>[-3276,8 - 3276,7]</v>
          </cell>
          <cell r="C236" t="str">
            <v>mg/strk</v>
          </cell>
          <cell r="D236">
            <v>16</v>
          </cell>
          <cell r="E236">
            <v>0.1</v>
          </cell>
          <cell r="F236">
            <v>-3276.8</v>
          </cell>
          <cell r="G236" t="str">
            <v>unsigned</v>
          </cell>
          <cell r="H236" t="str">
            <v>-</v>
          </cell>
          <cell r="I236" t="str">
            <v>+/- 1 mg/strk</v>
          </cell>
          <cell r="J236" t="str">
            <v>10</v>
          </cell>
          <cell r="K236"/>
          <cell r="L236"/>
        </row>
        <row r="237">
          <cell r="A237" t="str">
            <v>Mass flow - Error High Res</v>
          </cell>
          <cell r="B237" t="str">
            <v>[-327,68 - 327,67]</v>
          </cell>
          <cell r="C237" t="str">
            <v>mg/strk</v>
          </cell>
          <cell r="D237">
            <v>16</v>
          </cell>
          <cell r="E237">
            <v>0.01</v>
          </cell>
          <cell r="F237">
            <v>-327.68</v>
          </cell>
          <cell r="G237" t="str">
            <v>unsigned</v>
          </cell>
          <cell r="H237" t="str">
            <v>-</v>
          </cell>
          <cell r="I237"/>
          <cell r="J237"/>
          <cell r="K237"/>
          <cell r="L237"/>
        </row>
        <row r="238">
          <cell r="A238" t="str">
            <v>Mass flow - Error High Res 2</v>
          </cell>
          <cell r="B238" t="str">
            <v>[-32,768 - 32,767]</v>
          </cell>
          <cell r="C238" t="str">
            <v>mg/strk</v>
          </cell>
          <cell r="D238">
            <v>16</v>
          </cell>
          <cell r="E238">
            <v>1E-3</v>
          </cell>
          <cell r="F238">
            <v>-32.768000000000001</v>
          </cell>
          <cell r="G238" t="str">
            <v>unsigned</v>
          </cell>
          <cell r="H238" t="str">
            <v>-</v>
          </cell>
          <cell r="I238"/>
          <cell r="J238"/>
          <cell r="K238"/>
          <cell r="L238"/>
        </row>
        <row r="239">
          <cell r="A239" t="str">
            <v>Mass flow - Error High Res 3</v>
          </cell>
          <cell r="B239" t="str">
            <v>[-21474836,48 - 21474836,475]</v>
          </cell>
          <cell r="C239" t="str">
            <v>mg/strk</v>
          </cell>
          <cell r="D239" t="str">
            <v>32</v>
          </cell>
          <cell r="E239">
            <v>0.01</v>
          </cell>
          <cell r="F239" t="str">
            <v>0</v>
          </cell>
          <cell r="G239" t="str">
            <v>signed</v>
          </cell>
          <cell r="H239" t="str">
            <v>-</v>
          </cell>
          <cell r="I239"/>
          <cell r="J239"/>
          <cell r="L239" t="str">
            <v>M51
new</v>
          </cell>
        </row>
        <row r="240">
          <cell r="A240" t="str">
            <v>Mass flow - High</v>
          </cell>
          <cell r="B240" t="str">
            <v>[0 - 6553,5]</v>
          </cell>
          <cell r="C240" t="str">
            <v>mg/strk</v>
          </cell>
          <cell r="D240">
            <v>16</v>
          </cell>
          <cell r="E240">
            <v>0.1</v>
          </cell>
          <cell r="F240">
            <v>0</v>
          </cell>
          <cell r="G240" t="str">
            <v>unsigned</v>
          </cell>
          <cell r="H240" t="str">
            <v>-</v>
          </cell>
          <cell r="I240" t="str">
            <v>+/- 1 mg/strk</v>
          </cell>
          <cell r="J240">
            <v>10</v>
          </cell>
          <cell r="K240">
            <v>10</v>
          </cell>
          <cell r="L240"/>
        </row>
        <row r="241">
          <cell r="A241" t="str">
            <v>Mass flow - High Res</v>
          </cell>
          <cell r="B241" t="str">
            <v>[0 - 42949,6704]</v>
          </cell>
          <cell r="C241" t="str">
            <v>mg/strk</v>
          </cell>
          <cell r="D241">
            <v>24</v>
          </cell>
          <cell r="E241">
            <v>2.5600000000000002E-3</v>
          </cell>
          <cell r="F241">
            <v>0</v>
          </cell>
          <cell r="G241" t="str">
            <v>unsigned</v>
          </cell>
          <cell r="H241" t="str">
            <v>-</v>
          </cell>
          <cell r="I241"/>
          <cell r="J241"/>
          <cell r="K241"/>
          <cell r="L241"/>
        </row>
        <row r="242">
          <cell r="A242" t="str">
            <v>Mass flow - High Res 2</v>
          </cell>
          <cell r="B242" t="str">
            <v>[0 - 5368,6272]</v>
          </cell>
          <cell r="C242" t="str">
            <v>mg/strk</v>
          </cell>
          <cell r="D242">
            <v>16</v>
          </cell>
          <cell r="E242">
            <v>8.1920000000000007E-2</v>
          </cell>
          <cell r="F242">
            <v>0</v>
          </cell>
          <cell r="G242" t="str">
            <v>unsigned</v>
          </cell>
          <cell r="H242" t="str">
            <v>-</v>
          </cell>
          <cell r="I242"/>
          <cell r="J242"/>
          <cell r="K242"/>
          <cell r="L242"/>
        </row>
        <row r="243">
          <cell r="A243" t="str">
            <v>Mass flow - High Res 3</v>
          </cell>
          <cell r="B243" t="str">
            <v>[0 - 4294967,2955]</v>
          </cell>
          <cell r="C243" t="str">
            <v>mg/strk</v>
          </cell>
          <cell r="D243">
            <v>32</v>
          </cell>
          <cell r="E243">
            <v>1E-3</v>
          </cell>
          <cell r="F243">
            <v>2147483.648</v>
          </cell>
          <cell r="G243" t="str">
            <v>signed</v>
          </cell>
          <cell r="H243" t="str">
            <v>-</v>
          </cell>
          <cell r="I243"/>
          <cell r="J243"/>
          <cell r="K243"/>
          <cell r="L243" t="str">
            <v>LM45
modified
IS103695</v>
          </cell>
        </row>
        <row r="244">
          <cell r="A244" t="str">
            <v>Mass flow - kg/h</v>
          </cell>
          <cell r="B244" t="str">
            <v>[0 - 3276,75]</v>
          </cell>
          <cell r="C244" t="str">
            <v>kg/h</v>
          </cell>
          <cell r="D244">
            <v>16</v>
          </cell>
          <cell r="E244">
            <v>0.05</v>
          </cell>
          <cell r="F244">
            <v>0</v>
          </cell>
          <cell r="G244" t="str">
            <v>unsigned</v>
          </cell>
          <cell r="H244" t="str">
            <v>-</v>
          </cell>
          <cell r="I244" t="str">
            <v>+/- 0,5 kg/h</v>
          </cell>
          <cell r="J244">
            <v>10</v>
          </cell>
          <cell r="K244">
            <v>5</v>
          </cell>
          <cell r="L244"/>
        </row>
        <row r="245">
          <cell r="A245" t="str">
            <v>Mass flow - kg/s</v>
          </cell>
          <cell r="B245" t="str">
            <v>[0 - 0,65535]</v>
          </cell>
          <cell r="C245" t="str">
            <v>kg/s</v>
          </cell>
          <cell r="D245">
            <v>16</v>
          </cell>
          <cell r="E245">
            <v>1.0000000000000001E-5</v>
          </cell>
          <cell r="F245">
            <v>0</v>
          </cell>
          <cell r="G245" t="str">
            <v>unsigned</v>
          </cell>
          <cell r="H245" t="str">
            <v>-</v>
          </cell>
          <cell r="I245"/>
          <cell r="J245"/>
          <cell r="K245"/>
          <cell r="L245"/>
        </row>
        <row r="246">
          <cell r="A246" t="str">
            <v>Mass flow - Low</v>
          </cell>
          <cell r="B246" t="str">
            <v>[0 - 655,35]</v>
          </cell>
          <cell r="C246" t="str">
            <v>mg/strk</v>
          </cell>
          <cell r="D246">
            <v>16</v>
          </cell>
          <cell r="E246">
            <v>0.01</v>
          </cell>
          <cell r="F246">
            <v>0</v>
          </cell>
          <cell r="G246" t="str">
            <v>unsigned</v>
          </cell>
          <cell r="H246" t="str">
            <v>-</v>
          </cell>
          <cell r="I246" t="str">
            <v>+/- 1 mg/strk</v>
          </cell>
          <cell r="J246">
            <v>100</v>
          </cell>
          <cell r="K246">
            <v>5</v>
          </cell>
          <cell r="L246"/>
        </row>
        <row r="247">
          <cell r="A247" t="str">
            <v>Mass flow - mg/s</v>
          </cell>
          <cell r="B247" t="str">
            <v>[-1638,4 - 1638,35]</v>
          </cell>
          <cell r="C247" t="str">
            <v>mg/strk</v>
          </cell>
          <cell r="D247">
            <v>16</v>
          </cell>
          <cell r="E247">
            <v>0.05</v>
          </cell>
          <cell r="F247">
            <v>-1638.4</v>
          </cell>
          <cell r="G247" t="str">
            <v>unsigned</v>
          </cell>
          <cell r="H247" t="str">
            <v>-</v>
          </cell>
          <cell r="I247"/>
          <cell r="J247"/>
          <cell r="K247"/>
          <cell r="L247"/>
        </row>
        <row r="248">
          <cell r="A248" t="str">
            <v>Mass flow Low - g/min</v>
          </cell>
          <cell r="B248" t="str">
            <v>[0 - 655,35]</v>
          </cell>
          <cell r="C248" t="str">
            <v>g/min</v>
          </cell>
          <cell r="D248">
            <v>16</v>
          </cell>
          <cell r="E248">
            <v>0.01</v>
          </cell>
          <cell r="F248">
            <v>0</v>
          </cell>
          <cell r="G248" t="str">
            <v>unsigned</v>
          </cell>
          <cell r="H248" t="str">
            <v>-</v>
          </cell>
          <cell r="I248"/>
          <cell r="J248"/>
          <cell r="K248"/>
          <cell r="L248"/>
        </row>
        <row r="249">
          <cell r="A249" t="str">
            <v>Mass flow Low - kg/h</v>
          </cell>
          <cell r="B249" t="str">
            <v>[0 - 6553,5]</v>
          </cell>
          <cell r="C249" t="str">
            <v>kg/h</v>
          </cell>
          <cell r="D249">
            <v>16</v>
          </cell>
          <cell r="E249">
            <v>0.1</v>
          </cell>
          <cell r="F249">
            <v>0</v>
          </cell>
          <cell r="G249" t="str">
            <v>unsigned</v>
          </cell>
          <cell r="H249" t="str">
            <v>-</v>
          </cell>
          <cell r="I249"/>
          <cell r="J249"/>
          <cell r="K249"/>
          <cell r="L249"/>
        </row>
        <row r="250">
          <cell r="A250" t="str">
            <v>Mass flow01</v>
          </cell>
          <cell r="B250" t="str">
            <v>[0 - 214748364,775]</v>
          </cell>
          <cell r="C250" t="str">
            <v>mg/strk</v>
          </cell>
          <cell r="D250">
            <v>32</v>
          </cell>
          <cell r="E250">
            <v>0.05</v>
          </cell>
          <cell r="F250">
            <v>107374182.40000001</v>
          </cell>
          <cell r="G250" t="str">
            <v>signed</v>
          </cell>
          <cell r="H250" t="str">
            <v>-</v>
          </cell>
          <cell r="I250"/>
          <cell r="J250"/>
          <cell r="K250"/>
          <cell r="L250" t="str">
            <v>LM 45 
modified
IS103695</v>
          </cell>
        </row>
        <row r="251">
          <cell r="A251" t="str">
            <v>Mass flow02</v>
          </cell>
          <cell r="B251" t="str">
            <v>[0 - 3276,75]</v>
          </cell>
          <cell r="C251" t="str">
            <v>mg/strk</v>
          </cell>
          <cell r="D251">
            <v>16</v>
          </cell>
          <cell r="E251">
            <v>0.05</v>
          </cell>
          <cell r="F251">
            <v>0</v>
          </cell>
          <cell r="G251" t="str">
            <v>unsigned</v>
          </cell>
          <cell r="H251" t="str">
            <v>-</v>
          </cell>
          <cell r="I251"/>
          <cell r="J251"/>
          <cell r="K251"/>
          <cell r="L251"/>
        </row>
        <row r="252">
          <cell r="A252" t="str">
            <v>Mass flow03</v>
          </cell>
          <cell r="B252" t="str">
            <v>[0 - 2047,96875]</v>
          </cell>
          <cell r="C252" t="str">
            <v>mg/strk</v>
          </cell>
          <cell r="D252">
            <v>16</v>
          </cell>
          <cell r="E252">
            <v>3.125E-2</v>
          </cell>
          <cell r="F252">
            <v>0</v>
          </cell>
          <cell r="G252" t="str">
            <v>unsigned</v>
          </cell>
          <cell r="H252" t="str">
            <v>-</v>
          </cell>
          <cell r="I252"/>
          <cell r="J252"/>
          <cell r="K252"/>
          <cell r="L252" t="str">
            <v>LM45
new</v>
          </cell>
        </row>
        <row r="253">
          <cell r="A253" t="str">
            <v>Mass flow04</v>
          </cell>
          <cell r="B253" t="str">
            <v>[0 - 13107]</v>
          </cell>
          <cell r="C253" t="str">
            <v>kg/h</v>
          </cell>
          <cell r="D253">
            <v>16</v>
          </cell>
          <cell r="E253">
            <v>0.2</v>
          </cell>
          <cell r="F253">
            <v>0</v>
          </cell>
          <cell r="G253" t="str">
            <v>unsigned</v>
          </cell>
          <cell r="H253" t="str">
            <v>-</v>
          </cell>
          <cell r="I253"/>
          <cell r="J253"/>
          <cell r="K253"/>
          <cell r="L253" t="str">
            <v>LM45
new</v>
          </cell>
        </row>
        <row r="254">
          <cell r="A254" t="str">
            <v>Mass per km</v>
          </cell>
          <cell r="B254" t="str">
            <v>[-0,15 - 0,36]</v>
          </cell>
          <cell r="C254" t="str">
            <v>g/km</v>
          </cell>
          <cell r="D254">
            <v>8</v>
          </cell>
          <cell r="E254">
            <v>2E-3</v>
          </cell>
          <cell r="F254">
            <v>-0.15</v>
          </cell>
          <cell r="G254" t="str">
            <v>unsigned</v>
          </cell>
          <cell r="H254" t="str">
            <v>-</v>
          </cell>
          <cell r="I254"/>
          <cell r="J254"/>
          <cell r="K254"/>
          <cell r="L254"/>
        </row>
        <row r="255">
          <cell r="A255" t="str">
            <v>Mass per km - mg/km</v>
          </cell>
          <cell r="B255" t="str">
            <v>[0 - 6553,5]</v>
          </cell>
          <cell r="C255" t="str">
            <v>mg/km</v>
          </cell>
          <cell r="D255">
            <v>16</v>
          </cell>
          <cell r="E255">
            <v>0.1</v>
          </cell>
          <cell r="F255">
            <v>0</v>
          </cell>
          <cell r="G255" t="str">
            <v>unsigned</v>
          </cell>
          <cell r="H255" t="str">
            <v>-</v>
          </cell>
          <cell r="I255"/>
          <cell r="J255"/>
          <cell r="K255"/>
          <cell r="L255"/>
        </row>
        <row r="256">
          <cell r="A256" t="str">
            <v>Number Vehicle</v>
          </cell>
          <cell r="B256" t="str">
            <v>[0 - 8,71122859317602E+40]</v>
          </cell>
          <cell r="C256" t="str">
            <v>-</v>
          </cell>
          <cell r="D256">
            <v>136</v>
          </cell>
          <cell r="E256">
            <v>1</v>
          </cell>
          <cell r="F256">
            <v>0</v>
          </cell>
          <cell r="G256" t="str">
            <v>unsigned</v>
          </cell>
          <cell r="H256" t="str">
            <v>-</v>
          </cell>
          <cell r="I256"/>
          <cell r="J256"/>
          <cell r="K256"/>
          <cell r="L256"/>
        </row>
        <row r="257">
          <cell r="A257" t="str">
            <v>Oil</v>
          </cell>
          <cell r="B257" t="str">
            <v>[0 - 4294967,295]</v>
          </cell>
          <cell r="C257" t="str">
            <v>s</v>
          </cell>
          <cell r="D257">
            <v>32</v>
          </cell>
          <cell r="E257">
            <v>1E-3</v>
          </cell>
          <cell r="F257">
            <v>2147483.648</v>
          </cell>
          <cell r="G257" t="str">
            <v>signed</v>
          </cell>
          <cell r="H257" t="str">
            <v>-</v>
          </cell>
          <cell r="I257"/>
          <cell r="J257"/>
          <cell r="K257"/>
          <cell r="L257"/>
        </row>
        <row r="258">
          <cell r="A258" t="str">
            <v>Oil wear</v>
          </cell>
          <cell r="B258" t="str">
            <v>[0 - 1]</v>
          </cell>
          <cell r="C258" t="str">
            <v>wu</v>
          </cell>
          <cell r="D258">
            <v>16</v>
          </cell>
          <cell r="E258">
            <v>1.5259021896696422E-5</v>
          </cell>
          <cell r="F258">
            <v>0</v>
          </cell>
          <cell r="G258" t="str">
            <v>unsigned</v>
          </cell>
          <cell r="H258" t="str">
            <v>-</v>
          </cell>
          <cell r="I258"/>
          <cell r="J258"/>
          <cell r="K258"/>
          <cell r="L258"/>
        </row>
        <row r="259">
          <cell r="A259" t="str">
            <v>Percentage</v>
          </cell>
          <cell r="B259" t="str">
            <v>[-327,68 - 327,67]</v>
          </cell>
          <cell r="C259" t="str">
            <v>%</v>
          </cell>
          <cell r="D259">
            <v>16</v>
          </cell>
          <cell r="E259">
            <v>0.01</v>
          </cell>
          <cell r="F259">
            <v>-327.68</v>
          </cell>
          <cell r="G259" t="str">
            <v>unsigned</v>
          </cell>
          <cell r="H259" t="str">
            <v>-</v>
          </cell>
          <cell r="I259" t="str">
            <v>+/- 0,1 %</v>
          </cell>
          <cell r="J259">
            <v>10</v>
          </cell>
          <cell r="K259">
            <v>2</v>
          </cell>
          <cell r="L259"/>
        </row>
        <row r="260">
          <cell r="A260" t="str">
            <v>Percentage -  Res</v>
          </cell>
          <cell r="B260" t="str">
            <v>[0 - 3198,108]</v>
          </cell>
          <cell r="C260" t="str">
            <v>%</v>
          </cell>
          <cell r="D260">
            <v>16</v>
          </cell>
          <cell r="E260">
            <v>4.8800000000000003E-2</v>
          </cell>
          <cell r="F260">
            <v>0</v>
          </cell>
          <cell r="G260" t="str">
            <v>unsigned</v>
          </cell>
          <cell r="H260" t="str">
            <v>-</v>
          </cell>
          <cell r="I260"/>
          <cell r="J260"/>
          <cell r="K260"/>
          <cell r="L260"/>
        </row>
        <row r="261">
          <cell r="A261" t="str">
            <v>Percentage -  Res offset 1</v>
          </cell>
          <cell r="B261" t="str">
            <v>[-1599,054 - 1599,0052]</v>
          </cell>
          <cell r="C261" t="str">
            <v>%</v>
          </cell>
          <cell r="D261">
            <v>16</v>
          </cell>
          <cell r="E261">
            <v>4.8800000000000003E-2</v>
          </cell>
          <cell r="F261">
            <v>-1599.0540000000001</v>
          </cell>
          <cell r="G261" t="str">
            <v>unsigned</v>
          </cell>
          <cell r="H261" t="str">
            <v>-</v>
          </cell>
          <cell r="I261"/>
          <cell r="J261"/>
          <cell r="K261"/>
          <cell r="L261"/>
        </row>
        <row r="262">
          <cell r="A262" t="str">
            <v>Percentage -  Res1</v>
          </cell>
          <cell r="B262" t="str">
            <v>[0 - 3276,75]</v>
          </cell>
          <cell r="C262" t="str">
            <v>%</v>
          </cell>
          <cell r="D262">
            <v>16</v>
          </cell>
          <cell r="E262">
            <v>0.05</v>
          </cell>
          <cell r="F262">
            <v>0</v>
          </cell>
          <cell r="G262" t="str">
            <v>unsigned</v>
          </cell>
          <cell r="H262" t="str">
            <v>-</v>
          </cell>
          <cell r="I262"/>
          <cell r="J262"/>
          <cell r="K262"/>
          <cell r="L262"/>
        </row>
        <row r="263">
          <cell r="A263" t="str">
            <v>Percentage - High Res</v>
          </cell>
          <cell r="B263" t="str">
            <v>[0 - 100]</v>
          </cell>
          <cell r="C263" t="str">
            <v>%</v>
          </cell>
          <cell r="D263">
            <v>16</v>
          </cell>
          <cell r="E263">
            <v>1.5259021896696422E-3</v>
          </cell>
          <cell r="F263">
            <v>0</v>
          </cell>
          <cell r="G263" t="str">
            <v>unsigned</v>
          </cell>
          <cell r="H263" t="str">
            <v>-</v>
          </cell>
          <cell r="I263"/>
          <cell r="J263"/>
          <cell r="K263"/>
          <cell r="L263"/>
        </row>
        <row r="264">
          <cell r="A264" t="str">
            <v>Percentage - High Res 2</v>
          </cell>
          <cell r="B264" t="str">
            <v>[0 - 100]</v>
          </cell>
          <cell r="C264" t="str">
            <v>%</v>
          </cell>
          <cell r="D264">
            <v>8</v>
          </cell>
          <cell r="E264">
            <v>0.39215686274509798</v>
          </cell>
          <cell r="F264">
            <v>0</v>
          </cell>
          <cell r="G264" t="str">
            <v>unsigned</v>
          </cell>
          <cell r="H264" t="str">
            <v>-</v>
          </cell>
          <cell r="I264"/>
          <cell r="J264"/>
          <cell r="K264"/>
          <cell r="L264"/>
        </row>
        <row r="265">
          <cell r="A265" t="str">
            <v>Percentage - High Res offset</v>
          </cell>
          <cell r="B265" t="str">
            <v>[-50 - 49,9984740978103]</v>
          </cell>
          <cell r="C265" t="str">
            <v>%</v>
          </cell>
          <cell r="D265">
            <v>16</v>
          </cell>
          <cell r="E265">
            <v>1.5259021896696422E-3</v>
          </cell>
          <cell r="F265">
            <v>-50</v>
          </cell>
          <cell r="G265" t="str">
            <v>unsigned</v>
          </cell>
          <cell r="H265" t="str">
            <v>-</v>
          </cell>
          <cell r="I265"/>
          <cell r="J265"/>
          <cell r="K265"/>
          <cell r="L265"/>
        </row>
        <row r="266">
          <cell r="A266" t="str">
            <v>Percentage - High Res offset 2</v>
          </cell>
          <cell r="B266" t="str">
            <v>[0,666656494140625 - 1,33331298828125]</v>
          </cell>
          <cell r="C266" t="str">
            <v>%</v>
          </cell>
          <cell r="D266">
            <v>16</v>
          </cell>
          <cell r="E266">
            <v>1.0172526041666666E-5</v>
          </cell>
          <cell r="F266">
            <v>0.666656494140625</v>
          </cell>
          <cell r="G266" t="str">
            <v>unsigned</v>
          </cell>
          <cell r="H266" t="str">
            <v>-</v>
          </cell>
          <cell r="I266"/>
          <cell r="J266"/>
          <cell r="K266"/>
          <cell r="L266"/>
        </row>
        <row r="267">
          <cell r="A267" t="str">
            <v>Percentage - High Res offset 3</v>
          </cell>
          <cell r="B267" t="str">
            <v>[-100 - 99,21875]</v>
          </cell>
          <cell r="C267" t="str">
            <v>%</v>
          </cell>
          <cell r="D267">
            <v>8</v>
          </cell>
          <cell r="E267">
            <v>0.78125</v>
          </cell>
          <cell r="F267">
            <v>-100</v>
          </cell>
          <cell r="G267" t="str">
            <v>unsigned</v>
          </cell>
          <cell r="H267" t="str">
            <v>-</v>
          </cell>
          <cell r="I267"/>
          <cell r="J267"/>
          <cell r="K267"/>
          <cell r="L267"/>
        </row>
        <row r="268">
          <cell r="A268" t="str">
            <v>Percentage - High Res offset 4</v>
          </cell>
          <cell r="B268" t="str">
            <v>[0,66666667 - 1,33072917]</v>
          </cell>
          <cell r="C268" t="str">
            <v>%</v>
          </cell>
          <cell r="D268">
            <v>8</v>
          </cell>
          <cell r="E268">
            <v>2.60416666666667E-3</v>
          </cell>
          <cell r="F268">
            <v>0.66666667000000002</v>
          </cell>
          <cell r="G268" t="str">
            <v>unsigned</v>
          </cell>
          <cell r="H268" t="str">
            <v>-</v>
          </cell>
          <cell r="I268"/>
          <cell r="J268"/>
          <cell r="K268"/>
          <cell r="L268"/>
        </row>
        <row r="269">
          <cell r="A269" t="str">
            <v>percentage - Res10</v>
          </cell>
          <cell r="B269" t="str">
            <v>[-100 - 99,21875]</v>
          </cell>
          <cell r="C269" t="str">
            <v>%</v>
          </cell>
          <cell r="D269">
            <v>8</v>
          </cell>
          <cell r="E269">
            <v>0.78125</v>
          </cell>
          <cell r="F269">
            <v>-100</v>
          </cell>
          <cell r="G269" t="str">
            <v>unsigned</v>
          </cell>
          <cell r="H269" t="str">
            <v>-</v>
          </cell>
          <cell r="I269"/>
          <cell r="J269"/>
          <cell r="K269"/>
          <cell r="L269"/>
        </row>
        <row r="270">
          <cell r="A270" t="str">
            <v>Percentage - Res11</v>
          </cell>
          <cell r="B270" t="str">
            <v>[0 - 127,5]</v>
          </cell>
          <cell r="C270" t="str">
            <v>%</v>
          </cell>
          <cell r="D270">
            <v>8</v>
          </cell>
          <cell r="E270">
            <v>0.5</v>
          </cell>
          <cell r="F270">
            <v>0</v>
          </cell>
          <cell r="G270" t="str">
            <v>unsigned</v>
          </cell>
          <cell r="H270" t="str">
            <v>-</v>
          </cell>
          <cell r="I270"/>
          <cell r="J270"/>
          <cell r="K270"/>
          <cell r="L270"/>
        </row>
        <row r="271">
          <cell r="A271" t="str">
            <v>Percentage - Res12</v>
          </cell>
          <cell r="B271" t="str">
            <v>[-50 - 205]</v>
          </cell>
          <cell r="C271" t="str">
            <v>%</v>
          </cell>
          <cell r="D271">
            <v>8</v>
          </cell>
          <cell r="E271">
            <v>1</v>
          </cell>
          <cell r="F271">
            <v>-50</v>
          </cell>
          <cell r="G271" t="str">
            <v>unsigned</v>
          </cell>
          <cell r="H271" t="str">
            <v>-</v>
          </cell>
          <cell r="I271"/>
          <cell r="J271"/>
          <cell r="K271"/>
          <cell r="L271"/>
        </row>
        <row r="272">
          <cell r="A272" t="str">
            <v>Percentage - Res13</v>
          </cell>
          <cell r="B272" t="str">
            <v>[-6 - 59,535]</v>
          </cell>
          <cell r="C272" t="str">
            <v>%</v>
          </cell>
          <cell r="D272">
            <v>16</v>
          </cell>
          <cell r="E272">
            <v>1E-3</v>
          </cell>
          <cell r="F272">
            <v>-6</v>
          </cell>
          <cell r="G272" t="str">
            <v>unsigned</v>
          </cell>
          <cell r="H272" t="str">
            <v>-</v>
          </cell>
          <cell r="I272"/>
          <cell r="J272"/>
          <cell r="K272"/>
          <cell r="L272"/>
        </row>
        <row r="273">
          <cell r="A273" t="str">
            <v>Percentage - Res14</v>
          </cell>
          <cell r="B273" t="str">
            <v>[0 - 5]</v>
          </cell>
          <cell r="C273" t="str">
            <v>%</v>
          </cell>
          <cell r="D273">
            <v>16</v>
          </cell>
          <cell r="E273">
            <v>7.6295109483482095E-5</v>
          </cell>
          <cell r="F273">
            <v>0</v>
          </cell>
          <cell r="G273" t="str">
            <v>unsigned</v>
          </cell>
          <cell r="H273" t="str">
            <v>-</v>
          </cell>
          <cell r="I273"/>
          <cell r="J273"/>
          <cell r="K273"/>
          <cell r="L273"/>
        </row>
        <row r="274">
          <cell r="A274" t="str">
            <v>Percentage - Res15</v>
          </cell>
          <cell r="B274" t="str">
            <v>[0 - 1310,7]</v>
          </cell>
          <cell r="C274" t="str">
            <v>%</v>
          </cell>
          <cell r="D274">
            <v>16</v>
          </cell>
          <cell r="E274">
            <v>0.02</v>
          </cell>
          <cell r="F274">
            <v>0</v>
          </cell>
          <cell r="G274" t="str">
            <v>unsigned</v>
          </cell>
          <cell r="H274" t="str">
            <v>-</v>
          </cell>
          <cell r="I274"/>
          <cell r="J274"/>
          <cell r="K274"/>
          <cell r="L274"/>
        </row>
        <row r="275">
          <cell r="A275" t="str">
            <v>Percentage - Res16</v>
          </cell>
          <cell r="B275" t="str">
            <v>[-100 - 6453,5]</v>
          </cell>
          <cell r="C275" t="str">
            <v>%</v>
          </cell>
          <cell r="D275">
            <v>16</v>
          </cell>
          <cell r="E275">
            <v>0.1</v>
          </cell>
          <cell r="F275">
            <v>-100</v>
          </cell>
          <cell r="G275" t="str">
            <v>unsigned</v>
          </cell>
          <cell r="H275" t="str">
            <v>-</v>
          </cell>
          <cell r="I275"/>
          <cell r="J275"/>
          <cell r="K275"/>
          <cell r="L275"/>
        </row>
        <row r="276">
          <cell r="A276" t="str">
            <v>Percentage - Res17</v>
          </cell>
          <cell r="B276" t="str">
            <v>[0 - 2550]</v>
          </cell>
          <cell r="C276" t="str">
            <v>%</v>
          </cell>
          <cell r="D276">
            <v>8</v>
          </cell>
          <cell r="E276">
            <v>10</v>
          </cell>
          <cell r="F276">
            <v>0</v>
          </cell>
          <cell r="G276" t="str">
            <v>unsigned</v>
          </cell>
          <cell r="H276" t="str">
            <v>-</v>
          </cell>
          <cell r="I276"/>
          <cell r="J276"/>
          <cell r="K276"/>
          <cell r="L276"/>
        </row>
        <row r="277">
          <cell r="A277" t="str">
            <v>Percentage - Res18</v>
          </cell>
          <cell r="B277" t="str">
            <v>[0 - 25700]</v>
          </cell>
          <cell r="C277" t="str">
            <v>%</v>
          </cell>
          <cell r="D277">
            <v>16</v>
          </cell>
          <cell r="E277">
            <v>0.39215686274509803</v>
          </cell>
          <cell r="F277">
            <v>0</v>
          </cell>
          <cell r="G277" t="str">
            <v>unsigned</v>
          </cell>
          <cell r="H277" t="str">
            <v>-</v>
          </cell>
          <cell r="I277"/>
          <cell r="J277"/>
          <cell r="K277"/>
          <cell r="L277"/>
        </row>
        <row r="278">
          <cell r="A278" t="str">
            <v>Percentage - Res19</v>
          </cell>
          <cell r="B278" t="str">
            <v>[-125 - 130]</v>
          </cell>
          <cell r="C278" t="str">
            <v>%</v>
          </cell>
          <cell r="D278">
            <v>8</v>
          </cell>
          <cell r="E278">
            <v>1</v>
          </cell>
          <cell r="F278">
            <v>-125</v>
          </cell>
          <cell r="G278" t="str">
            <v>unsigned</v>
          </cell>
          <cell r="H278" t="str">
            <v>-</v>
          </cell>
          <cell r="I278"/>
          <cell r="J278"/>
          <cell r="K278"/>
          <cell r="L278"/>
        </row>
        <row r="279">
          <cell r="A279" t="str">
            <v>Percentage - Res2</v>
          </cell>
          <cell r="B279" t="str">
            <v>[0 - 655,35]</v>
          </cell>
          <cell r="C279" t="str">
            <v>%</v>
          </cell>
          <cell r="D279">
            <v>16</v>
          </cell>
          <cell r="E279">
            <v>0.01</v>
          </cell>
          <cell r="F279">
            <v>0</v>
          </cell>
          <cell r="G279" t="str">
            <v>unsigned</v>
          </cell>
          <cell r="H279" t="str">
            <v>-</v>
          </cell>
          <cell r="I279"/>
          <cell r="J279"/>
          <cell r="K279"/>
          <cell r="L279"/>
        </row>
        <row r="280">
          <cell r="A280" t="str">
            <v>Percentage - Res20</v>
          </cell>
          <cell r="B280" t="str">
            <v>[-100 - 3099,951171875]</v>
          </cell>
          <cell r="C280" t="str">
            <v>%</v>
          </cell>
          <cell r="D280">
            <v>16</v>
          </cell>
          <cell r="E280">
            <v>4.8828125E-2</v>
          </cell>
          <cell r="F280">
            <v>-100</v>
          </cell>
          <cell r="G280" t="str">
            <v>unsigned</v>
          </cell>
          <cell r="H280" t="str">
            <v>-</v>
          </cell>
          <cell r="I280"/>
          <cell r="J280"/>
          <cell r="K280"/>
          <cell r="L280"/>
        </row>
        <row r="281">
          <cell r="A281" t="str">
            <v>Percentage - Res21</v>
          </cell>
          <cell r="B281" t="str">
            <v>[0 - 12,75]</v>
          </cell>
          <cell r="C281" t="str">
            <v>%</v>
          </cell>
          <cell r="D281">
            <v>8</v>
          </cell>
          <cell r="E281">
            <v>0.05</v>
          </cell>
          <cell r="F281">
            <v>0</v>
          </cell>
          <cell r="G281" t="str">
            <v>unsigned</v>
          </cell>
          <cell r="H281" t="str">
            <v>-</v>
          </cell>
          <cell r="I281"/>
          <cell r="J281"/>
          <cell r="K281"/>
          <cell r="L281"/>
        </row>
        <row r="282">
          <cell r="A282" t="str">
            <v>Percentage - Res22</v>
          </cell>
          <cell r="B282" t="str">
            <v>[0 - 4294967,2955]</v>
          </cell>
          <cell r="C282" t="str">
            <v>%</v>
          </cell>
          <cell r="D282">
            <v>32</v>
          </cell>
          <cell r="E282">
            <v>1E-3</v>
          </cell>
          <cell r="F282">
            <v>2147483.648</v>
          </cell>
          <cell r="G282" t="str">
            <v>signed</v>
          </cell>
          <cell r="H282" t="str">
            <v>-</v>
          </cell>
          <cell r="I282"/>
          <cell r="J282"/>
          <cell r="K282"/>
          <cell r="L282" t="str">
            <v>LM45
modified
IS103695</v>
          </cell>
        </row>
        <row r="283">
          <cell r="A283" t="str">
            <v>Percentage - Res24</v>
          </cell>
          <cell r="B283" t="str">
            <v>[-327,68 - 327,675]</v>
          </cell>
          <cell r="C283" t="str">
            <v>%</v>
          </cell>
          <cell r="D283">
            <v>16</v>
          </cell>
          <cell r="E283">
            <v>0.01</v>
          </cell>
          <cell r="F283">
            <v>0</v>
          </cell>
          <cell r="G283" t="str">
            <v>signed</v>
          </cell>
          <cell r="H283" t="str">
            <v>-</v>
          </cell>
          <cell r="I283"/>
          <cell r="J283"/>
          <cell r="K283"/>
          <cell r="L283" t="str">
            <v>LM48
new</v>
          </cell>
        </row>
        <row r="284">
          <cell r="A284" t="str">
            <v>Percentage - Res3</v>
          </cell>
          <cell r="B284" t="str">
            <v>[0 - 4294,967295]</v>
          </cell>
          <cell r="C284" t="str">
            <v>%</v>
          </cell>
          <cell r="D284">
            <v>32</v>
          </cell>
          <cell r="E284">
            <v>9.9999999999999995E-7</v>
          </cell>
          <cell r="F284">
            <v>2147.4836479999999</v>
          </cell>
          <cell r="G284" t="str">
            <v>signed</v>
          </cell>
          <cell r="H284" t="str">
            <v>-</v>
          </cell>
          <cell r="I284"/>
          <cell r="J284"/>
          <cell r="K284"/>
          <cell r="L284"/>
        </row>
        <row r="285">
          <cell r="A285" t="str">
            <v>Percentage - Res4</v>
          </cell>
          <cell r="B285" t="str">
            <v>[0 - 16383,75]</v>
          </cell>
          <cell r="C285" t="str">
            <v>%</v>
          </cell>
          <cell r="D285">
            <v>16</v>
          </cell>
          <cell r="E285">
            <v>0.25</v>
          </cell>
          <cell r="F285">
            <v>0</v>
          </cell>
          <cell r="G285" t="str">
            <v>unsigned</v>
          </cell>
          <cell r="H285" t="str">
            <v>-</v>
          </cell>
          <cell r="I285"/>
          <cell r="J285"/>
          <cell r="K285"/>
          <cell r="L285"/>
        </row>
        <row r="286">
          <cell r="A286" t="str">
            <v>Percentage - Res5</v>
          </cell>
          <cell r="B286" t="str">
            <v>[0 - 4,99999999883584]</v>
          </cell>
          <cell r="C286" t="str">
            <v>%</v>
          </cell>
          <cell r="D286">
            <v>32</v>
          </cell>
          <cell r="E286">
            <v>1.1641532182693481E-9</v>
          </cell>
          <cell r="F286">
            <v>2.5</v>
          </cell>
          <cell r="G286" t="str">
            <v>signed</v>
          </cell>
          <cell r="H286" t="str">
            <v>-</v>
          </cell>
          <cell r="I286"/>
          <cell r="J286"/>
          <cell r="K286"/>
          <cell r="L286"/>
        </row>
        <row r="287">
          <cell r="A287" t="str">
            <v>Percentage - Res6</v>
          </cell>
          <cell r="B287" t="str">
            <v>[0 - 42,94967295]</v>
          </cell>
          <cell r="C287" t="str">
            <v>%</v>
          </cell>
          <cell r="D287">
            <v>32</v>
          </cell>
          <cell r="E287">
            <v>1E-8</v>
          </cell>
          <cell r="F287">
            <v>21.47483648</v>
          </cell>
          <cell r="G287" t="str">
            <v>signed</v>
          </cell>
          <cell r="H287" t="str">
            <v>-</v>
          </cell>
          <cell r="I287"/>
          <cell r="J287"/>
          <cell r="K287"/>
          <cell r="L287"/>
        </row>
        <row r="288">
          <cell r="A288" t="str">
            <v>Percentage - Res7</v>
          </cell>
          <cell r="B288" t="str">
            <v>[0 - 19,9999999953433]</v>
          </cell>
          <cell r="C288" t="str">
            <v>%</v>
          </cell>
          <cell r="D288">
            <v>32</v>
          </cell>
          <cell r="E288">
            <v>4.6566128730773926E-9</v>
          </cell>
          <cell r="F288">
            <v>10</v>
          </cell>
          <cell r="G288" t="str">
            <v>signed</v>
          </cell>
          <cell r="H288" t="str">
            <v>-</v>
          </cell>
          <cell r="I288"/>
          <cell r="J288"/>
          <cell r="K288"/>
          <cell r="L288"/>
        </row>
        <row r="289">
          <cell r="A289" t="str">
            <v>Percentage - Res8</v>
          </cell>
          <cell r="B289" t="str">
            <v>[0 - 25,5]</v>
          </cell>
          <cell r="C289" t="str">
            <v>%</v>
          </cell>
          <cell r="D289">
            <v>8</v>
          </cell>
          <cell r="E289">
            <v>0.1</v>
          </cell>
          <cell r="F289">
            <v>0</v>
          </cell>
          <cell r="G289" t="str">
            <v>unsigned</v>
          </cell>
          <cell r="H289" t="str">
            <v>-</v>
          </cell>
          <cell r="I289"/>
          <cell r="J289"/>
          <cell r="K289"/>
          <cell r="L289"/>
        </row>
        <row r="290">
          <cell r="A290" t="str">
            <v>Percentage - Res9</v>
          </cell>
          <cell r="B290" t="str">
            <v>[0 - 6553,5]</v>
          </cell>
          <cell r="C290" t="str">
            <v>%</v>
          </cell>
          <cell r="D290">
            <v>16</v>
          </cell>
          <cell r="E290">
            <v>0.1</v>
          </cell>
          <cell r="F290">
            <v>0</v>
          </cell>
          <cell r="G290" t="str">
            <v>unsigned</v>
          </cell>
          <cell r="H290" t="str">
            <v>-</v>
          </cell>
          <cell r="I290"/>
          <cell r="J290"/>
          <cell r="K290"/>
          <cell r="L290"/>
        </row>
        <row r="291">
          <cell r="A291" t="str">
            <v>Percentage 1</v>
          </cell>
          <cell r="B291" t="str">
            <v>[0 - 65535]</v>
          </cell>
          <cell r="C291" t="str">
            <v>%</v>
          </cell>
          <cell r="D291">
            <v>16</v>
          </cell>
          <cell r="E291">
            <v>1</v>
          </cell>
          <cell r="F291">
            <v>0</v>
          </cell>
          <cell r="G291" t="str">
            <v>unsigned</v>
          </cell>
          <cell r="H291" t="str">
            <v>-</v>
          </cell>
          <cell r="I291"/>
          <cell r="J291"/>
          <cell r="K291"/>
          <cell r="L291"/>
        </row>
        <row r="292">
          <cell r="A292" t="str">
            <v>Percentage 2</v>
          </cell>
          <cell r="B292" t="str">
            <v>[0 - 510]</v>
          </cell>
          <cell r="C292" t="str">
            <v>%</v>
          </cell>
          <cell r="D292">
            <v>8</v>
          </cell>
          <cell r="E292">
            <v>2</v>
          </cell>
          <cell r="F292">
            <v>0</v>
          </cell>
          <cell r="G292" t="str">
            <v>unsigned</v>
          </cell>
          <cell r="H292"/>
          <cell r="I292"/>
          <cell r="J292"/>
          <cell r="K292"/>
          <cell r="L292" t="str">
            <v>LM51
new</v>
          </cell>
        </row>
        <row r="293">
          <cell r="A293" t="str">
            <v>Percentage 3</v>
          </cell>
          <cell r="B293" t="str">
            <v>[0 - 255]</v>
          </cell>
          <cell r="C293" t="str">
            <v>%</v>
          </cell>
          <cell r="D293">
            <v>8</v>
          </cell>
          <cell r="E293">
            <v>1</v>
          </cell>
          <cell r="F293">
            <v>0</v>
          </cell>
          <cell r="G293" t="str">
            <v>unsigned</v>
          </cell>
          <cell r="H293" t="str">
            <v>-</v>
          </cell>
          <cell r="I293"/>
          <cell r="J293"/>
          <cell r="K293"/>
          <cell r="L293" t="str">
            <v>LM52
new</v>
          </cell>
        </row>
        <row r="294">
          <cell r="A294" t="str">
            <v>Pound Mole 1</v>
          </cell>
          <cell r="B294" t="str">
            <v>[0 - 655,35]</v>
          </cell>
          <cell r="C294" t="str">
            <v>mmol</v>
          </cell>
          <cell r="D294">
            <v>16</v>
          </cell>
          <cell r="E294">
            <v>0.01</v>
          </cell>
          <cell r="F294">
            <v>0</v>
          </cell>
          <cell r="G294" t="str">
            <v>unsigned</v>
          </cell>
          <cell r="H294" t="str">
            <v>-</v>
          </cell>
          <cell r="I294"/>
          <cell r="J294"/>
          <cell r="K294"/>
          <cell r="L294"/>
        </row>
        <row r="295">
          <cell r="A295" t="str">
            <v>Power</v>
          </cell>
          <cell r="B295" t="str">
            <v>[0 - 655350]</v>
          </cell>
          <cell r="C295" t="str">
            <v>W</v>
          </cell>
          <cell r="D295">
            <v>16</v>
          </cell>
          <cell r="E295">
            <v>10</v>
          </cell>
          <cell r="F295">
            <v>0</v>
          </cell>
          <cell r="G295" t="str">
            <v>unsigned</v>
          </cell>
          <cell r="H295" t="str">
            <v>-</v>
          </cell>
          <cell r="I295"/>
          <cell r="J295"/>
          <cell r="K295"/>
          <cell r="L295"/>
        </row>
        <row r="296">
          <cell r="A296" t="str">
            <v>Power slope</v>
          </cell>
          <cell r="B296" t="str">
            <v>[0 - 655350]</v>
          </cell>
          <cell r="C296" t="str">
            <v>W/s</v>
          </cell>
          <cell r="D296">
            <v>16</v>
          </cell>
          <cell r="E296">
            <v>10</v>
          </cell>
          <cell r="F296">
            <v>0</v>
          </cell>
          <cell r="G296" t="str">
            <v>unsigned</v>
          </cell>
          <cell r="H296" t="str">
            <v>-</v>
          </cell>
          <cell r="I296"/>
          <cell r="J296"/>
          <cell r="K296"/>
          <cell r="L296"/>
        </row>
        <row r="297">
          <cell r="A297" t="str">
            <v>Power1</v>
          </cell>
          <cell r="B297" t="str">
            <v>[0 - 16383,75]</v>
          </cell>
          <cell r="C297" t="str">
            <v>kW</v>
          </cell>
          <cell r="D297">
            <v>16</v>
          </cell>
          <cell r="E297">
            <v>0.25</v>
          </cell>
          <cell r="F297">
            <v>0</v>
          </cell>
          <cell r="G297" t="str">
            <v>unsigned</v>
          </cell>
          <cell r="H297" t="str">
            <v>-</v>
          </cell>
          <cell r="I297"/>
          <cell r="J297"/>
          <cell r="K297"/>
          <cell r="L297"/>
        </row>
        <row r="298">
          <cell r="A298" t="str">
            <v>Power10</v>
          </cell>
          <cell r="B298" t="str">
            <v>[0 - 131070]</v>
          </cell>
          <cell r="C298" t="str">
            <v>W</v>
          </cell>
          <cell r="D298">
            <v>16</v>
          </cell>
          <cell r="E298">
            <v>2</v>
          </cell>
          <cell r="F298">
            <v>0</v>
          </cell>
          <cell r="G298" t="str">
            <v>unsigned</v>
          </cell>
          <cell r="H298"/>
          <cell r="I298" t="str">
            <v>LM48
new</v>
          </cell>
          <cell r="J298"/>
          <cell r="K298"/>
          <cell r="L298" t="str">
            <v>LM48
new</v>
          </cell>
        </row>
        <row r="299">
          <cell r="A299" t="str">
            <v>Power11</v>
          </cell>
          <cell r="B299" t="str">
            <v>[0 - 63750]</v>
          </cell>
          <cell r="C299" t="str">
            <v>W</v>
          </cell>
          <cell r="D299">
            <v>8</v>
          </cell>
          <cell r="E299">
            <v>250</v>
          </cell>
          <cell r="F299">
            <v>0</v>
          </cell>
          <cell r="G299" t="str">
            <v>unsigned</v>
          </cell>
          <cell r="H299"/>
          <cell r="I299" t="str">
            <v>LM48
new</v>
          </cell>
          <cell r="J299"/>
          <cell r="K299"/>
          <cell r="L299" t="str">
            <v>M51
new</v>
          </cell>
        </row>
        <row r="300">
          <cell r="A300" t="str">
            <v>Power2</v>
          </cell>
          <cell r="B300" t="str">
            <v>[0 - 127,5]</v>
          </cell>
          <cell r="C300" t="str">
            <v>kW</v>
          </cell>
          <cell r="D300">
            <v>8</v>
          </cell>
          <cell r="E300">
            <v>0.5</v>
          </cell>
          <cell r="F300">
            <v>0</v>
          </cell>
          <cell r="G300" t="str">
            <v>unsigned</v>
          </cell>
          <cell r="H300" t="str">
            <v>-</v>
          </cell>
          <cell r="I300"/>
          <cell r="J300"/>
          <cell r="K300"/>
          <cell r="L300"/>
        </row>
        <row r="301">
          <cell r="A301" t="str">
            <v>Power3</v>
          </cell>
          <cell r="B301" t="str">
            <v>[0 - 3276,75]</v>
          </cell>
          <cell r="C301" t="str">
            <v>kW</v>
          </cell>
          <cell r="D301">
            <v>16</v>
          </cell>
          <cell r="E301">
            <v>0.05</v>
          </cell>
          <cell r="F301">
            <v>0</v>
          </cell>
          <cell r="G301" t="str">
            <v>unsigned</v>
          </cell>
          <cell r="H301" t="str">
            <v>-</v>
          </cell>
          <cell r="I301"/>
          <cell r="J301"/>
          <cell r="K301"/>
          <cell r="L301"/>
        </row>
        <row r="302">
          <cell r="A302" t="str">
            <v>Power8</v>
          </cell>
          <cell r="B302" t="str">
            <v>[0 - 6553,5]</v>
          </cell>
          <cell r="C302" t="str">
            <v>kW</v>
          </cell>
          <cell r="D302">
            <v>16</v>
          </cell>
          <cell r="E302">
            <v>0.1</v>
          </cell>
          <cell r="F302">
            <v>0</v>
          </cell>
          <cell r="G302" t="str">
            <v>unsigned</v>
          </cell>
          <cell r="H302" t="str">
            <v>-</v>
          </cell>
          <cell r="I302" t="str">
            <v>LM47
new</v>
          </cell>
          <cell r="J302"/>
          <cell r="K302"/>
          <cell r="L302" t="str">
            <v>LM47
new</v>
          </cell>
        </row>
        <row r="303">
          <cell r="A303" t="str">
            <v>Power9</v>
          </cell>
          <cell r="B303" t="str">
            <v>[0 - 2047,96875]</v>
          </cell>
          <cell r="C303" t="str">
            <v>W</v>
          </cell>
          <cell r="D303">
            <v>16</v>
          </cell>
          <cell r="E303">
            <v>3.125E-2</v>
          </cell>
          <cell r="F303">
            <v>0</v>
          </cell>
          <cell r="G303" t="str">
            <v>unsigned</v>
          </cell>
          <cell r="H303"/>
          <cell r="I303" t="str">
            <v>LM47
new</v>
          </cell>
          <cell r="J303"/>
          <cell r="K303"/>
          <cell r="L303" t="str">
            <v>LM48
new</v>
          </cell>
        </row>
        <row r="304">
          <cell r="A304" t="str">
            <v>Pressure</v>
          </cell>
          <cell r="B304" t="str">
            <v>[0 - 255]</v>
          </cell>
          <cell r="C304" t="str">
            <v>kPa</v>
          </cell>
          <cell r="D304">
            <v>8</v>
          </cell>
          <cell r="E304">
            <v>1</v>
          </cell>
          <cell r="F304">
            <v>0</v>
          </cell>
          <cell r="G304" t="str">
            <v>unsigned</v>
          </cell>
          <cell r="H304" t="str">
            <v>-</v>
          </cell>
          <cell r="I304"/>
          <cell r="J304"/>
          <cell r="K304"/>
          <cell r="L304"/>
        </row>
        <row r="305">
          <cell r="A305" t="str">
            <v>Pressure - High</v>
          </cell>
          <cell r="B305" t="str">
            <v>[0 - 6553,5]</v>
          </cell>
          <cell r="C305" t="str">
            <v>bar</v>
          </cell>
          <cell r="D305">
            <v>16</v>
          </cell>
          <cell r="E305">
            <v>0.1</v>
          </cell>
          <cell r="F305">
            <v>0</v>
          </cell>
          <cell r="G305" t="str">
            <v>unsigned</v>
          </cell>
          <cell r="H305" t="str">
            <v>-</v>
          </cell>
          <cell r="I305" t="str">
            <v>+/- 1 bar</v>
          </cell>
          <cell r="J305">
            <v>10</v>
          </cell>
          <cell r="K305">
            <v>10</v>
          </cell>
          <cell r="L305"/>
        </row>
        <row r="306">
          <cell r="A306" t="str">
            <v>Pressure - High hPa</v>
          </cell>
          <cell r="B306" t="str">
            <v>[0 - 65535]</v>
          </cell>
          <cell r="C306" t="str">
            <v>hPa</v>
          </cell>
          <cell r="D306">
            <v>16</v>
          </cell>
          <cell r="E306">
            <v>1</v>
          </cell>
          <cell r="F306">
            <v>0</v>
          </cell>
          <cell r="G306" t="str">
            <v>unsigned</v>
          </cell>
          <cell r="H306" t="str">
            <v>-</v>
          </cell>
          <cell r="I306"/>
          <cell r="J306"/>
          <cell r="K306"/>
          <cell r="L306"/>
        </row>
        <row r="307">
          <cell r="A307" t="str">
            <v>Pressure - High res</v>
          </cell>
          <cell r="B307" t="str">
            <v>[-300 - 355,35]</v>
          </cell>
          <cell r="C307" t="str">
            <v>hPa</v>
          </cell>
          <cell r="D307">
            <v>16</v>
          </cell>
          <cell r="E307">
            <v>0.01</v>
          </cell>
          <cell r="F307">
            <v>-300</v>
          </cell>
          <cell r="G307" t="str">
            <v>unsigned</v>
          </cell>
          <cell r="H307" t="str">
            <v>-</v>
          </cell>
          <cell r="I307"/>
          <cell r="J307"/>
          <cell r="K307"/>
          <cell r="L307"/>
        </row>
        <row r="308">
          <cell r="A308" t="str">
            <v>Pressure - High res02</v>
          </cell>
          <cell r="B308" t="str">
            <v>[0 - 655,35]</v>
          </cell>
          <cell r="C308" t="str">
            <v>hPa</v>
          </cell>
          <cell r="D308">
            <v>16</v>
          </cell>
          <cell r="E308">
            <v>0.01</v>
          </cell>
          <cell r="F308">
            <v>0</v>
          </cell>
          <cell r="G308" t="str">
            <v>unsigned</v>
          </cell>
          <cell r="H308" t="str">
            <v>-</v>
          </cell>
          <cell r="I308"/>
          <cell r="J308"/>
          <cell r="K308"/>
          <cell r="L308"/>
        </row>
        <row r="309">
          <cell r="A309" t="str">
            <v>Pressure - High res03</v>
          </cell>
          <cell r="B309" t="str">
            <v>[0 - 42949672,955]</v>
          </cell>
          <cell r="C309" t="str">
            <v>hPa</v>
          </cell>
          <cell r="D309">
            <v>32</v>
          </cell>
          <cell r="E309">
            <v>0.01</v>
          </cell>
          <cell r="F309">
            <v>21474836.48</v>
          </cell>
          <cell r="G309" t="str">
            <v>signed</v>
          </cell>
          <cell r="H309"/>
          <cell r="I309"/>
          <cell r="J309"/>
          <cell r="K309"/>
          <cell r="L309" t="str">
            <v>LM45
modified
IS103695</v>
          </cell>
        </row>
        <row r="310">
          <cell r="A310" t="str">
            <v>Pressure - Low</v>
          </cell>
          <cell r="B310" t="str">
            <v>[0 - 65535]</v>
          </cell>
          <cell r="C310" t="str">
            <v>mbar</v>
          </cell>
          <cell r="D310">
            <v>16</v>
          </cell>
          <cell r="E310">
            <v>1</v>
          </cell>
          <cell r="F310">
            <v>0</v>
          </cell>
          <cell r="G310" t="str">
            <v>unsigned</v>
          </cell>
          <cell r="H310" t="str">
            <v>-</v>
          </cell>
          <cell r="I310" t="str">
            <v>+/- 10 mbar</v>
          </cell>
          <cell r="J310">
            <v>10</v>
          </cell>
          <cell r="K310">
            <v>10</v>
          </cell>
          <cell r="L310"/>
        </row>
        <row r="311">
          <cell r="A311" t="str">
            <v>Pressure - Low res</v>
          </cell>
          <cell r="B311" t="str">
            <v>[0 - 12750]</v>
          </cell>
          <cell r="C311" t="str">
            <v>hPa</v>
          </cell>
          <cell r="D311">
            <v>8</v>
          </cell>
          <cell r="E311">
            <v>50</v>
          </cell>
          <cell r="F311">
            <v>0</v>
          </cell>
          <cell r="G311" t="str">
            <v>unsigned</v>
          </cell>
          <cell r="H311" t="str">
            <v>-</v>
          </cell>
          <cell r="I311"/>
          <cell r="J311"/>
          <cell r="K311"/>
          <cell r="L311"/>
        </row>
        <row r="312">
          <cell r="A312" t="str">
            <v>Pressure - Low res 02</v>
          </cell>
          <cell r="B312" t="str">
            <v>[0 - 2550]</v>
          </cell>
          <cell r="C312" t="str">
            <v>hPa</v>
          </cell>
          <cell r="D312">
            <v>8</v>
          </cell>
          <cell r="E312">
            <v>10</v>
          </cell>
          <cell r="F312">
            <v>0</v>
          </cell>
          <cell r="G312" t="str">
            <v>unsigned</v>
          </cell>
          <cell r="H312" t="str">
            <v>-</v>
          </cell>
          <cell r="I312"/>
          <cell r="J312"/>
          <cell r="K312"/>
          <cell r="L312"/>
        </row>
        <row r="313">
          <cell r="A313" t="str">
            <v>Pressure - Offset</v>
          </cell>
          <cell r="B313" t="str">
            <v>[-32768 - 32767]</v>
          </cell>
          <cell r="C313" t="str">
            <v>hPa</v>
          </cell>
          <cell r="D313">
            <v>16</v>
          </cell>
          <cell r="E313">
            <v>1</v>
          </cell>
          <cell r="F313">
            <v>-32768</v>
          </cell>
          <cell r="G313" t="str">
            <v>unsigned</v>
          </cell>
          <cell r="H313" t="str">
            <v>-</v>
          </cell>
          <cell r="I313"/>
          <cell r="J313"/>
          <cell r="K313"/>
          <cell r="L313"/>
        </row>
        <row r="314">
          <cell r="A314" t="str">
            <v>Pressure - Offset low hPa</v>
          </cell>
          <cell r="B314" t="str">
            <v>[-100 - 155]</v>
          </cell>
          <cell r="C314" t="str">
            <v>hPa</v>
          </cell>
          <cell r="D314">
            <v>8</v>
          </cell>
          <cell r="E314">
            <v>1</v>
          </cell>
          <cell r="F314">
            <v>-100</v>
          </cell>
          <cell r="G314" t="str">
            <v>unsigned</v>
          </cell>
          <cell r="H314" t="str">
            <v>-</v>
          </cell>
          <cell r="I314"/>
          <cell r="J314"/>
          <cell r="K314"/>
          <cell r="L314"/>
        </row>
        <row r="315">
          <cell r="A315" t="str">
            <v>Pressure - Offset2</v>
          </cell>
          <cell r="B315" t="str">
            <v>[-10000 - 55535]</v>
          </cell>
          <cell r="C315" t="str">
            <v>hPa</v>
          </cell>
          <cell r="D315">
            <v>16</v>
          </cell>
          <cell r="E315">
            <v>1</v>
          </cell>
          <cell r="F315">
            <v>-10000</v>
          </cell>
          <cell r="G315" t="str">
            <v>unsigned</v>
          </cell>
          <cell r="H315" t="str">
            <v>-</v>
          </cell>
          <cell r="I315"/>
          <cell r="J315"/>
          <cell r="K315"/>
          <cell r="L315" t="str">
            <v>LM48
new</v>
          </cell>
        </row>
        <row r="316">
          <cell r="A316" t="str">
            <v>Pressure - Pa</v>
          </cell>
          <cell r="B316" t="str">
            <v>[-8192 - 8191,75]</v>
          </cell>
          <cell r="C316" t="str">
            <v>Pa</v>
          </cell>
          <cell r="D316">
            <v>16</v>
          </cell>
          <cell r="E316">
            <v>0.25</v>
          </cell>
          <cell r="F316">
            <v>-8192</v>
          </cell>
          <cell r="G316" t="str">
            <v>unsigned</v>
          </cell>
          <cell r="H316" t="str">
            <v>-</v>
          </cell>
          <cell r="I316"/>
          <cell r="J316"/>
          <cell r="K316"/>
          <cell r="L316"/>
        </row>
        <row r="317">
          <cell r="A317" t="str">
            <v>Pressure 10</v>
          </cell>
          <cell r="B317" t="str">
            <v>[0 - 655,35]</v>
          </cell>
          <cell r="C317" t="str">
            <v>kPa</v>
          </cell>
          <cell r="D317">
            <v>16</v>
          </cell>
          <cell r="E317">
            <v>0.01</v>
          </cell>
          <cell r="F317">
            <v>0</v>
          </cell>
          <cell r="G317" t="str">
            <v>unsigned</v>
          </cell>
          <cell r="H317" t="str">
            <v>-</v>
          </cell>
          <cell r="I317"/>
          <cell r="J317"/>
          <cell r="K317"/>
          <cell r="L317"/>
        </row>
        <row r="318">
          <cell r="A318" t="str">
            <v>Pressure 11</v>
          </cell>
          <cell r="B318" t="str">
            <v>[-327,68 - 327,67]</v>
          </cell>
          <cell r="C318" t="str">
            <v>kPa</v>
          </cell>
          <cell r="D318">
            <v>16</v>
          </cell>
          <cell r="E318">
            <v>0.01</v>
          </cell>
          <cell r="F318">
            <v>-327.68</v>
          </cell>
          <cell r="G318" t="str">
            <v>unsigned</v>
          </cell>
          <cell r="H318" t="str">
            <v>-</v>
          </cell>
          <cell r="I318"/>
          <cell r="J318"/>
          <cell r="K318"/>
          <cell r="L318"/>
        </row>
        <row r="319">
          <cell r="A319" t="str">
            <v>Pressure 12</v>
          </cell>
          <cell r="B319" t="str">
            <v>[0 - 327,675]</v>
          </cell>
          <cell r="C319" t="str">
            <v>kPa</v>
          </cell>
          <cell r="D319">
            <v>16</v>
          </cell>
          <cell r="E319">
            <v>5.0000000000000001E-3</v>
          </cell>
          <cell r="F319">
            <v>0</v>
          </cell>
          <cell r="G319" t="str">
            <v>unsigned</v>
          </cell>
          <cell r="H319" t="str">
            <v>-</v>
          </cell>
          <cell r="I319"/>
          <cell r="J319"/>
          <cell r="K319"/>
          <cell r="L319"/>
        </row>
        <row r="320">
          <cell r="A320" t="str">
            <v>Pressure 13</v>
          </cell>
          <cell r="B320" t="str">
            <v>[0 - 2550]</v>
          </cell>
          <cell r="C320" t="str">
            <v>kPa</v>
          </cell>
          <cell r="D320">
            <v>8</v>
          </cell>
          <cell r="E320">
            <v>10</v>
          </cell>
          <cell r="F320">
            <v>0</v>
          </cell>
          <cell r="G320" t="str">
            <v>unsigned</v>
          </cell>
          <cell r="H320"/>
          <cell r="I320"/>
          <cell r="J320"/>
          <cell r="K320"/>
          <cell r="L320" t="str">
            <v>LM47
new</v>
          </cell>
        </row>
        <row r="321">
          <cell r="A321" t="str">
            <v>Pressure 14</v>
          </cell>
          <cell r="B321" t="str">
            <v>[-327,68 - 327,675]</v>
          </cell>
          <cell r="C321" t="str">
            <v>kPa</v>
          </cell>
          <cell r="D321">
            <v>16</v>
          </cell>
          <cell r="E321">
            <v>0.01</v>
          </cell>
          <cell r="F321">
            <v>0</v>
          </cell>
          <cell r="G321" t="str">
            <v>signed</v>
          </cell>
          <cell r="H321"/>
          <cell r="I321"/>
          <cell r="J321"/>
          <cell r="K321"/>
          <cell r="L321" t="str">
            <v>LM48
new</v>
          </cell>
        </row>
        <row r="322">
          <cell r="A322" t="str">
            <v>Pressure 2</v>
          </cell>
          <cell r="B322" t="str">
            <v>[0 - 65535]</v>
          </cell>
          <cell r="C322" t="str">
            <v>bar</v>
          </cell>
          <cell r="D322">
            <v>16</v>
          </cell>
          <cell r="E322">
            <v>1</v>
          </cell>
          <cell r="F322">
            <v>0</v>
          </cell>
          <cell r="G322" t="str">
            <v>unsigned</v>
          </cell>
          <cell r="H322" t="str">
            <v>-</v>
          </cell>
          <cell r="I322"/>
          <cell r="J322"/>
          <cell r="K322"/>
          <cell r="L322"/>
        </row>
        <row r="323">
          <cell r="A323" t="str">
            <v>Pressure 2 - Pa</v>
          </cell>
          <cell r="B323" t="str">
            <v>[-32768 - 32767]</v>
          </cell>
          <cell r="C323" t="str">
            <v>Pa</v>
          </cell>
          <cell r="D323">
            <v>16</v>
          </cell>
          <cell r="E323">
            <v>1</v>
          </cell>
          <cell r="F323">
            <v>-32768</v>
          </cell>
          <cell r="G323" t="str">
            <v>unsigned</v>
          </cell>
          <cell r="H323" t="str">
            <v>-</v>
          </cell>
          <cell r="I323"/>
          <cell r="J323"/>
          <cell r="K323"/>
          <cell r="L323"/>
        </row>
        <row r="324">
          <cell r="A324" t="str">
            <v>Pressure 3</v>
          </cell>
          <cell r="B324" t="str">
            <v>[0 - 655,35]</v>
          </cell>
          <cell r="C324" t="str">
            <v>bar</v>
          </cell>
          <cell r="D324">
            <v>16</v>
          </cell>
          <cell r="E324">
            <v>0.01</v>
          </cell>
          <cell r="F324">
            <v>0</v>
          </cell>
          <cell r="G324" t="str">
            <v>unsigned</v>
          </cell>
          <cell r="H324" t="str">
            <v>-</v>
          </cell>
          <cell r="I324"/>
          <cell r="J324"/>
          <cell r="K324"/>
          <cell r="L324"/>
        </row>
        <row r="325">
          <cell r="A325" t="str">
            <v>Pressure 4</v>
          </cell>
          <cell r="B325" t="str">
            <v>[0 - 127,5]</v>
          </cell>
          <cell r="C325" t="str">
            <v>bar</v>
          </cell>
          <cell r="D325">
            <v>8</v>
          </cell>
          <cell r="E325">
            <v>0.5</v>
          </cell>
          <cell r="F325">
            <v>0</v>
          </cell>
          <cell r="G325" t="str">
            <v>unsigned</v>
          </cell>
          <cell r="H325" t="str">
            <v>-</v>
          </cell>
          <cell r="I325"/>
          <cell r="J325"/>
          <cell r="K325"/>
          <cell r="L325"/>
        </row>
        <row r="326">
          <cell r="A326" t="str">
            <v>Pressure 5</v>
          </cell>
          <cell r="B326" t="str">
            <v>[0 - 65,535]</v>
          </cell>
          <cell r="C326" t="str">
            <v>bar</v>
          </cell>
          <cell r="D326">
            <v>16</v>
          </cell>
          <cell r="E326">
            <v>1E-3</v>
          </cell>
          <cell r="F326">
            <v>0</v>
          </cell>
          <cell r="G326" t="str">
            <v>unsigned</v>
          </cell>
          <cell r="H326" t="str">
            <v>-</v>
          </cell>
          <cell r="I326"/>
          <cell r="J326"/>
          <cell r="K326"/>
          <cell r="L326"/>
        </row>
        <row r="327">
          <cell r="A327" t="str">
            <v>Pressure 6</v>
          </cell>
          <cell r="B327" t="str">
            <v>[0 - 1275]</v>
          </cell>
          <cell r="C327" t="str">
            <v>kPa</v>
          </cell>
          <cell r="D327">
            <v>8</v>
          </cell>
          <cell r="E327">
            <v>5</v>
          </cell>
          <cell r="F327">
            <v>0</v>
          </cell>
          <cell r="G327" t="str">
            <v>unsigned</v>
          </cell>
          <cell r="H327" t="str">
            <v>-</v>
          </cell>
          <cell r="I327"/>
          <cell r="J327"/>
          <cell r="K327"/>
          <cell r="L327"/>
        </row>
        <row r="328">
          <cell r="A328" t="str">
            <v>Pressure 7</v>
          </cell>
          <cell r="B328" t="str">
            <v>[0 - 765]</v>
          </cell>
          <cell r="C328" t="str">
            <v>kPa</v>
          </cell>
          <cell r="D328">
            <v>8</v>
          </cell>
          <cell r="E328">
            <v>3</v>
          </cell>
          <cell r="F328">
            <v>0</v>
          </cell>
          <cell r="G328" t="str">
            <v>unsigned</v>
          </cell>
          <cell r="H328" t="str">
            <v>-</v>
          </cell>
          <cell r="I328"/>
          <cell r="J328"/>
          <cell r="K328"/>
          <cell r="L328"/>
        </row>
        <row r="329">
          <cell r="A329" t="str">
            <v>Pressure 8</v>
          </cell>
          <cell r="B329" t="str">
            <v>[0 - 5178]</v>
          </cell>
          <cell r="C329" t="str">
            <v>kPa</v>
          </cell>
          <cell r="D329">
            <v>16</v>
          </cell>
          <cell r="E329">
            <v>7.9011215381094069E-2</v>
          </cell>
          <cell r="F329">
            <v>0</v>
          </cell>
          <cell r="G329" t="str">
            <v>unsigned</v>
          </cell>
          <cell r="H329" t="str">
            <v>-</v>
          </cell>
          <cell r="I329"/>
          <cell r="J329"/>
          <cell r="K329"/>
          <cell r="L329"/>
        </row>
        <row r="330">
          <cell r="A330" t="str">
            <v>Pressure 9</v>
          </cell>
          <cell r="B330" t="str">
            <v>[0 - 2047,96875]</v>
          </cell>
          <cell r="C330" t="str">
            <v>kPa</v>
          </cell>
          <cell r="D330">
            <v>16</v>
          </cell>
          <cell r="E330">
            <v>3.125E-2</v>
          </cell>
          <cell r="F330">
            <v>0</v>
          </cell>
          <cell r="G330" t="str">
            <v>unsigned</v>
          </cell>
          <cell r="H330" t="str">
            <v>-</v>
          </cell>
          <cell r="I330"/>
          <cell r="J330"/>
          <cell r="K330"/>
          <cell r="L330"/>
        </row>
        <row r="331">
          <cell r="A331" t="str">
            <v>Pressure High 2</v>
          </cell>
          <cell r="B331" t="str">
            <v>[0 - 655350]</v>
          </cell>
          <cell r="C331" t="str">
            <v>kPa</v>
          </cell>
          <cell r="D331">
            <v>16</v>
          </cell>
          <cell r="E331">
            <v>10</v>
          </cell>
          <cell r="F331">
            <v>0</v>
          </cell>
          <cell r="G331" t="str">
            <v>unsigned</v>
          </cell>
          <cell r="H331" t="str">
            <v>-</v>
          </cell>
          <cell r="I331"/>
          <cell r="J331"/>
          <cell r="K331"/>
          <cell r="L331"/>
        </row>
        <row r="332">
          <cell r="A332" t="str">
            <v>Pressure.Time</v>
          </cell>
          <cell r="B332" t="str">
            <v>[0 - 6553,5]</v>
          </cell>
          <cell r="C332" t="str">
            <v>hPA.s</v>
          </cell>
          <cell r="D332">
            <v>16</v>
          </cell>
          <cell r="E332">
            <v>0.1</v>
          </cell>
          <cell r="F332">
            <v>0</v>
          </cell>
          <cell r="G332" t="str">
            <v>unsigned</v>
          </cell>
          <cell r="H332" t="str">
            <v>-</v>
          </cell>
          <cell r="I332"/>
          <cell r="J332"/>
          <cell r="K332"/>
          <cell r="L332"/>
        </row>
        <row r="333">
          <cell r="A333" t="str">
            <v>Rate</v>
          </cell>
          <cell r="B333" t="str">
            <v>[-2147483,648 - 2147483,6475]</v>
          </cell>
          <cell r="C333" t="str">
            <v>%/s</v>
          </cell>
          <cell r="D333">
            <v>32</v>
          </cell>
          <cell r="E333">
            <v>1E-3</v>
          </cell>
          <cell r="F333">
            <v>0</v>
          </cell>
          <cell r="G333" t="str">
            <v>signed</v>
          </cell>
          <cell r="H333"/>
          <cell r="I333"/>
          <cell r="J333"/>
          <cell r="K333"/>
          <cell r="L333" t="str">
            <v>LM48</v>
          </cell>
        </row>
        <row r="334">
          <cell r="A334" t="str">
            <v>Ratio</v>
          </cell>
          <cell r="B334" t="str">
            <v>[0 - 2,55]</v>
          </cell>
          <cell r="C334" t="str">
            <v>-</v>
          </cell>
          <cell r="D334">
            <v>8</v>
          </cell>
          <cell r="E334">
            <v>0.01</v>
          </cell>
          <cell r="F334">
            <v>0</v>
          </cell>
          <cell r="G334" t="str">
            <v>unsigned</v>
          </cell>
          <cell r="H334" t="str">
            <v>-</v>
          </cell>
          <cell r="I334"/>
          <cell r="J334"/>
          <cell r="K334"/>
          <cell r="L334"/>
        </row>
        <row r="335">
          <cell r="A335" t="str">
            <v>Ratio 1</v>
          </cell>
          <cell r="B335" t="str">
            <v>[0 - 25,5]</v>
          </cell>
          <cell r="C335" t="str">
            <v>-</v>
          </cell>
          <cell r="D335">
            <v>8</v>
          </cell>
          <cell r="E335">
            <v>0.1</v>
          </cell>
          <cell r="F335">
            <v>0</v>
          </cell>
          <cell r="G335" t="str">
            <v>unsigned</v>
          </cell>
          <cell r="H335" t="str">
            <v>-</v>
          </cell>
          <cell r="I335"/>
          <cell r="J335"/>
          <cell r="K335"/>
          <cell r="L335"/>
        </row>
        <row r="336">
          <cell r="A336" t="str">
            <v>Ratio 10</v>
          </cell>
          <cell r="B336" t="str">
            <v>[0 - 2]</v>
          </cell>
          <cell r="C336" t="str">
            <v>%</v>
          </cell>
          <cell r="D336">
            <v>16</v>
          </cell>
          <cell r="E336">
            <v>3.0518043793392844E-5</v>
          </cell>
          <cell r="F336">
            <v>0</v>
          </cell>
          <cell r="G336" t="str">
            <v>unsigned</v>
          </cell>
          <cell r="H336" t="str">
            <v>-</v>
          </cell>
          <cell r="I336"/>
          <cell r="J336"/>
          <cell r="K336"/>
          <cell r="L336"/>
        </row>
        <row r="337">
          <cell r="A337" t="str">
            <v>Ratio 13</v>
          </cell>
          <cell r="B337" t="str">
            <v>[0 - 19,9999999953434]</v>
          </cell>
          <cell r="C337" t="str">
            <v>%</v>
          </cell>
          <cell r="D337">
            <v>32</v>
          </cell>
          <cell r="E337">
            <v>4.6566128730773901E-9</v>
          </cell>
          <cell r="F337">
            <v>0</v>
          </cell>
          <cell r="G337" t="str">
            <v>unsigned</v>
          </cell>
          <cell r="H337"/>
          <cell r="I337"/>
          <cell r="J337"/>
          <cell r="K337"/>
          <cell r="L337" t="str">
            <v>LM51
new</v>
          </cell>
        </row>
        <row r="338">
          <cell r="A338" t="str">
            <v>Ratio 14</v>
          </cell>
          <cell r="B338" t="str">
            <v>[0 - 429,4967295]</v>
          </cell>
          <cell r="C338" t="str">
            <v>%</v>
          </cell>
          <cell r="D338">
            <v>32</v>
          </cell>
          <cell r="E338">
            <v>9.9999999999999995E-8</v>
          </cell>
          <cell r="F338">
            <v>0</v>
          </cell>
          <cell r="G338" t="str">
            <v>unsigned</v>
          </cell>
          <cell r="H338"/>
          <cell r="I338"/>
          <cell r="J338"/>
          <cell r="K338"/>
          <cell r="L338" t="str">
            <v>LM51
new</v>
          </cell>
        </row>
        <row r="339">
          <cell r="A339" t="str">
            <v>Ratio 15</v>
          </cell>
          <cell r="B339" t="str">
            <v>[0 - 65,535]</v>
          </cell>
          <cell r="C339" t="str">
            <v>-</v>
          </cell>
          <cell r="D339">
            <v>16</v>
          </cell>
          <cell r="E339">
            <v>1E-3</v>
          </cell>
          <cell r="F339">
            <v>0</v>
          </cell>
          <cell r="G339" t="str">
            <v>unsigned</v>
          </cell>
          <cell r="H339" t="str">
            <v>-</v>
          </cell>
          <cell r="I339"/>
          <cell r="J339"/>
          <cell r="K339"/>
          <cell r="L339" t="str">
            <v>LM52
new</v>
          </cell>
        </row>
        <row r="340">
          <cell r="A340" t="str">
            <v>Ratio 2</v>
          </cell>
          <cell r="B340" t="str">
            <v>[0 - 81,91875]</v>
          </cell>
          <cell r="C340" t="str">
            <v>-</v>
          </cell>
          <cell r="D340">
            <v>16</v>
          </cell>
          <cell r="E340">
            <v>1.25E-3</v>
          </cell>
          <cell r="F340">
            <v>0</v>
          </cell>
          <cell r="G340" t="str">
            <v>unsigned</v>
          </cell>
          <cell r="H340" t="str">
            <v>-</v>
          </cell>
          <cell r="I340"/>
          <cell r="J340"/>
          <cell r="K340"/>
          <cell r="L340"/>
        </row>
        <row r="341">
          <cell r="A341" t="str">
            <v>Ratio 3</v>
          </cell>
          <cell r="B341" t="str">
            <v>[0 - 6,5535]</v>
          </cell>
          <cell r="C341" t="str">
            <v>wu</v>
          </cell>
          <cell r="D341">
            <v>16</v>
          </cell>
          <cell r="E341">
            <v>1E-4</v>
          </cell>
          <cell r="F341">
            <v>0</v>
          </cell>
          <cell r="G341" t="str">
            <v>unsigned</v>
          </cell>
          <cell r="H341" t="str">
            <v>-</v>
          </cell>
          <cell r="I341"/>
          <cell r="J341"/>
          <cell r="K341"/>
          <cell r="L341"/>
        </row>
        <row r="342">
          <cell r="A342" t="str">
            <v>Ratio 5</v>
          </cell>
          <cell r="B342" t="str">
            <v>[0 - 6553,5]</v>
          </cell>
          <cell r="C342" t="str">
            <v>-</v>
          </cell>
          <cell r="D342">
            <v>16</v>
          </cell>
          <cell r="E342">
            <v>0.1</v>
          </cell>
          <cell r="F342">
            <v>0</v>
          </cell>
          <cell r="G342" t="str">
            <v>unsigned</v>
          </cell>
          <cell r="H342" t="str">
            <v>-</v>
          </cell>
          <cell r="I342"/>
          <cell r="J342"/>
          <cell r="K342"/>
          <cell r="L342"/>
        </row>
        <row r="343">
          <cell r="A343" t="str">
            <v>Ratio 6</v>
          </cell>
          <cell r="B343" t="str">
            <v>[0 - 1,99996948242187]</v>
          </cell>
          <cell r="C343" t="str">
            <v>-</v>
          </cell>
          <cell r="D343">
            <v>16</v>
          </cell>
          <cell r="E343">
            <v>3.0517578125E-5</v>
          </cell>
          <cell r="F343">
            <v>0</v>
          </cell>
          <cell r="G343" t="str">
            <v>unsigned</v>
          </cell>
          <cell r="H343" t="str">
            <v>-</v>
          </cell>
          <cell r="I343"/>
          <cell r="J343"/>
          <cell r="K343"/>
          <cell r="L343"/>
        </row>
        <row r="344">
          <cell r="A344" t="str">
            <v>Ratio 7</v>
          </cell>
          <cell r="B344" t="str">
            <v>[0 - 1]</v>
          </cell>
          <cell r="C344" t="str">
            <v>-</v>
          </cell>
          <cell r="D344">
            <v>8</v>
          </cell>
          <cell r="E344">
            <v>3.9215686274509803E-3</v>
          </cell>
          <cell r="F344">
            <v>0</v>
          </cell>
          <cell r="G344" t="str">
            <v>unsigned</v>
          </cell>
          <cell r="H344" t="str">
            <v>-</v>
          </cell>
          <cell r="I344"/>
          <cell r="J344"/>
          <cell r="K344"/>
          <cell r="L344"/>
        </row>
        <row r="345">
          <cell r="A345" t="str">
            <v>Ratio 8</v>
          </cell>
          <cell r="B345" t="str">
            <v>[0,4 - 1,6]</v>
          </cell>
          <cell r="C345" t="str">
            <v>wu</v>
          </cell>
          <cell r="D345">
            <v>16</v>
          </cell>
          <cell r="E345">
            <v>1.8310826276035707E-5</v>
          </cell>
          <cell r="F345">
            <v>0.4</v>
          </cell>
          <cell r="G345" t="str">
            <v>unsigned</v>
          </cell>
          <cell r="H345" t="str">
            <v>-</v>
          </cell>
          <cell r="I345"/>
          <cell r="J345"/>
          <cell r="K345"/>
          <cell r="L345"/>
        </row>
        <row r="346">
          <cell r="A346" t="str">
            <v>Ratio 9</v>
          </cell>
          <cell r="B346" t="str">
            <v>[0 - 4.294967295]</v>
          </cell>
          <cell r="C346" t="str">
            <v>wu</v>
          </cell>
          <cell r="D346">
            <v>32</v>
          </cell>
          <cell r="E346">
            <v>1.0000000000000001E-9</v>
          </cell>
          <cell r="F346">
            <v>2.1474836475000001</v>
          </cell>
          <cell r="G346" t="str">
            <v>signed</v>
          </cell>
          <cell r="H346" t="str">
            <v>-</v>
          </cell>
          <cell r="I346"/>
          <cell r="J346"/>
          <cell r="K346"/>
          <cell r="L346"/>
        </row>
        <row r="347">
          <cell r="A347" t="str">
            <v>Ratio offset</v>
          </cell>
          <cell r="B347" t="str">
            <v>[-64 - 63,5]</v>
          </cell>
          <cell r="C347" t="str">
            <v>-</v>
          </cell>
          <cell r="D347">
            <v>8</v>
          </cell>
          <cell r="E347">
            <v>0.5</v>
          </cell>
          <cell r="F347">
            <v>-64</v>
          </cell>
          <cell r="G347" t="str">
            <v>unsigned</v>
          </cell>
          <cell r="H347" t="str">
            <v>-</v>
          </cell>
          <cell r="I347"/>
          <cell r="J347"/>
          <cell r="K347"/>
          <cell r="L347"/>
        </row>
        <row r="348">
          <cell r="A348" t="str">
            <v>Resistance</v>
          </cell>
          <cell r="B348" t="str">
            <v>[0 - 6553500]</v>
          </cell>
          <cell r="C348" t="str">
            <v>Ohm</v>
          </cell>
          <cell r="D348">
            <v>16</v>
          </cell>
          <cell r="E348">
            <v>100</v>
          </cell>
          <cell r="F348">
            <v>0</v>
          </cell>
          <cell r="G348" t="str">
            <v>unsigned</v>
          </cell>
          <cell r="H348"/>
          <cell r="I348"/>
          <cell r="J348"/>
          <cell r="K348"/>
          <cell r="L348" t="str">
            <v>LM47
new</v>
          </cell>
        </row>
        <row r="349">
          <cell r="A349" t="str">
            <v>Resistance1</v>
          </cell>
          <cell r="B349" t="str">
            <v>[0 - 0,99609375]</v>
          </cell>
          <cell r="C349" t="str">
            <v>Ohm</v>
          </cell>
          <cell r="D349">
            <v>8</v>
          </cell>
          <cell r="E349">
            <v>3.90625E-3</v>
          </cell>
          <cell r="F349">
            <v>0</v>
          </cell>
          <cell r="G349" t="str">
            <v>unsigned</v>
          </cell>
          <cell r="H349"/>
          <cell r="I349"/>
          <cell r="J349"/>
          <cell r="K349"/>
          <cell r="L349" t="str">
            <v>LM48
new</v>
          </cell>
        </row>
        <row r="350">
          <cell r="A350" t="str">
            <v>Specific revolution3</v>
          </cell>
          <cell r="B350" t="str">
            <v>[-1,5032385536e+12 - 1503238552900]</v>
          </cell>
          <cell r="C350" t="str">
            <v>ns.rpm</v>
          </cell>
          <cell r="D350">
            <v>32</v>
          </cell>
          <cell r="E350">
            <v>700</v>
          </cell>
          <cell r="F350">
            <v>0</v>
          </cell>
          <cell r="G350" t="str">
            <v>signed</v>
          </cell>
          <cell r="H350" t="str">
            <v>-</v>
          </cell>
          <cell r="I350"/>
          <cell r="J350"/>
          <cell r="K350"/>
          <cell r="L350"/>
        </row>
        <row r="351">
          <cell r="A351" t="str">
            <v>State08 - Neg</v>
          </cell>
          <cell r="B351" t="str">
            <v>[-5 - 250]</v>
          </cell>
          <cell r="C351" t="str">
            <v>-</v>
          </cell>
          <cell r="D351">
            <v>8</v>
          </cell>
          <cell r="E351">
            <v>1</v>
          </cell>
          <cell r="F351">
            <v>-5</v>
          </cell>
          <cell r="G351" t="str">
            <v>unsigned</v>
          </cell>
          <cell r="H351" t="str">
            <v>-</v>
          </cell>
          <cell r="I351"/>
          <cell r="J351"/>
          <cell r="K351"/>
          <cell r="L351"/>
        </row>
        <row r="352">
          <cell r="A352" t="str">
            <v>State08 - offset</v>
          </cell>
          <cell r="B352" t="str">
            <v>[-128 - 127]</v>
          </cell>
          <cell r="C352" t="str">
            <v>-</v>
          </cell>
          <cell r="D352">
            <v>8</v>
          </cell>
          <cell r="E352">
            <v>1</v>
          </cell>
          <cell r="F352">
            <v>-128</v>
          </cell>
          <cell r="G352" t="str">
            <v>unsigned</v>
          </cell>
          <cell r="H352" t="str">
            <v>-</v>
          </cell>
          <cell r="I352" t="str">
            <v>No signed because not numeric DID</v>
          </cell>
          <cell r="J352"/>
          <cell r="K352"/>
          <cell r="L352" t="str">
            <v>LM48
new</v>
          </cell>
        </row>
        <row r="353">
          <cell r="A353" t="str">
            <v>Temperature Offset 2</v>
          </cell>
          <cell r="B353" t="str">
            <v>[-50 - 205]</v>
          </cell>
          <cell r="C353" t="str">
            <v>°C</v>
          </cell>
          <cell r="D353">
            <v>8</v>
          </cell>
          <cell r="E353">
            <v>1</v>
          </cell>
          <cell r="F353">
            <v>-50</v>
          </cell>
          <cell r="G353" t="str">
            <v>unsigned</v>
          </cell>
          <cell r="H353" t="str">
            <v>-</v>
          </cell>
          <cell r="I353"/>
          <cell r="J353"/>
          <cell r="K353"/>
          <cell r="L353"/>
        </row>
        <row r="354">
          <cell r="A354" t="str">
            <v>Temperature2</v>
          </cell>
          <cell r="B354" t="str">
            <v>[-40 - 983,984375]</v>
          </cell>
          <cell r="C354" t="str">
            <v>°C</v>
          </cell>
          <cell r="D354">
            <v>16</v>
          </cell>
          <cell r="E354">
            <v>1.5625E-2</v>
          </cell>
          <cell r="F354">
            <v>-40</v>
          </cell>
          <cell r="G354" t="str">
            <v>unsigned</v>
          </cell>
          <cell r="H354" t="str">
            <v>-</v>
          </cell>
          <cell r="I354"/>
          <cell r="J354"/>
          <cell r="K354"/>
          <cell r="L354"/>
        </row>
        <row r="355">
          <cell r="A355" t="str">
            <v>Temperature4</v>
          </cell>
          <cell r="B355" t="str">
            <v>[-50 - 4045,9375]</v>
          </cell>
          <cell r="C355" t="str">
            <v>°C</v>
          </cell>
          <cell r="D355">
            <v>16</v>
          </cell>
          <cell r="E355">
            <v>6.25E-2</v>
          </cell>
          <cell r="F355">
            <v>-50</v>
          </cell>
          <cell r="G355" t="str">
            <v>unsigned</v>
          </cell>
          <cell r="H355"/>
          <cell r="I355"/>
          <cell r="J355"/>
          <cell r="K355"/>
          <cell r="L355" t="str">
            <v>LM48
new</v>
          </cell>
        </row>
        <row r="356">
          <cell r="A356" t="str">
            <v>Temperature5</v>
          </cell>
          <cell r="B356" t="str">
            <v>[-48 - 143,25]</v>
          </cell>
          <cell r="C356" t="str">
            <v>°C</v>
          </cell>
          <cell r="D356">
            <v>8</v>
          </cell>
          <cell r="E356">
            <v>0.75</v>
          </cell>
          <cell r="F356">
            <v>-48</v>
          </cell>
          <cell r="G356" t="str">
            <v>unsigned</v>
          </cell>
          <cell r="H356"/>
          <cell r="I356" t="str">
            <v>LM48
new</v>
          </cell>
          <cell r="J356"/>
          <cell r="K356"/>
          <cell r="L356" t="str">
            <v>LM48
new</v>
          </cell>
        </row>
        <row r="357">
          <cell r="A357" t="str">
            <v>Temperature6</v>
          </cell>
          <cell r="B357" t="str">
            <v>[-40 - 980]</v>
          </cell>
          <cell r="C357" t="str">
            <v>°C</v>
          </cell>
          <cell r="D357">
            <v>8</v>
          </cell>
          <cell r="E357">
            <v>4</v>
          </cell>
          <cell r="F357">
            <v>-40</v>
          </cell>
          <cell r="G357" t="str">
            <v>unsigned</v>
          </cell>
          <cell r="H357" t="str">
            <v>-</v>
          </cell>
          <cell r="I357"/>
          <cell r="J357"/>
          <cell r="K357"/>
          <cell r="L357" t="str">
            <v>LM48
new</v>
          </cell>
        </row>
        <row r="358">
          <cell r="A358" t="str">
            <v>Temperature7</v>
          </cell>
          <cell r="B358" t="str">
            <v>[-327,68 - 327,675]</v>
          </cell>
          <cell r="C358" t="str">
            <v>°C</v>
          </cell>
          <cell r="D358">
            <v>16</v>
          </cell>
          <cell r="E358">
            <v>0.01</v>
          </cell>
          <cell r="F358">
            <v>0</v>
          </cell>
          <cell r="G358" t="str">
            <v>signed</v>
          </cell>
          <cell r="H358"/>
          <cell r="I358"/>
          <cell r="J358"/>
          <cell r="K358"/>
          <cell r="L358" t="str">
            <v>LM51
new</v>
          </cell>
        </row>
        <row r="359">
          <cell r="A359" t="str">
            <v>Torque 2</v>
          </cell>
          <cell r="B359" t="str">
            <v>[-16384 - 16383,5]</v>
          </cell>
          <cell r="C359" t="str">
            <v>N.m</v>
          </cell>
          <cell r="D359">
            <v>16</v>
          </cell>
          <cell r="E359">
            <v>0.5</v>
          </cell>
          <cell r="F359">
            <v>-16384</v>
          </cell>
          <cell r="G359" t="str">
            <v>unsigned</v>
          </cell>
          <cell r="H359" t="str">
            <v>-</v>
          </cell>
          <cell r="I359"/>
          <cell r="J359"/>
          <cell r="K359"/>
          <cell r="L359"/>
        </row>
        <row r="360">
          <cell r="A360" t="str">
            <v>Torque 4</v>
          </cell>
          <cell r="B360" t="str">
            <v>[-3276,8 - 3276,7]</v>
          </cell>
          <cell r="C360" t="str">
            <v>N.m</v>
          </cell>
          <cell r="D360">
            <v>16</v>
          </cell>
          <cell r="E360">
            <v>0.1</v>
          </cell>
          <cell r="F360">
            <v>-3276.8</v>
          </cell>
          <cell r="G360" t="str">
            <v>unsigned</v>
          </cell>
          <cell r="H360" t="str">
            <v>-</v>
          </cell>
          <cell r="I360"/>
          <cell r="J360"/>
          <cell r="K360"/>
          <cell r="L360"/>
        </row>
        <row r="361">
          <cell r="A361" t="str">
            <v>Torque 5</v>
          </cell>
          <cell r="B361" t="str">
            <v>[-32768 - 32767,5]</v>
          </cell>
          <cell r="C361" t="str">
            <v>N.m</v>
          </cell>
          <cell r="D361">
            <v>16</v>
          </cell>
          <cell r="E361">
            <v>1</v>
          </cell>
          <cell r="F361">
            <v>0</v>
          </cell>
          <cell r="G361" t="str">
            <v>signed</v>
          </cell>
          <cell r="H361" t="str">
            <v>-</v>
          </cell>
          <cell r="I361"/>
          <cell r="J361"/>
          <cell r="K361"/>
          <cell r="L361" t="str">
            <v>LM47
new</v>
          </cell>
        </row>
        <row r="362">
          <cell r="A362" t="str">
            <v>Torque 6</v>
          </cell>
          <cell r="B362" t="str">
            <v>[-3276,8 - 3276,75]</v>
          </cell>
          <cell r="C362" t="str">
            <v>N.m</v>
          </cell>
          <cell r="D362">
            <v>16</v>
          </cell>
          <cell r="E362">
            <v>0.1</v>
          </cell>
          <cell r="F362">
            <v>0</v>
          </cell>
          <cell r="G362" t="str">
            <v>signed</v>
          </cell>
          <cell r="H362" t="str">
            <v>-</v>
          </cell>
          <cell r="I362" t="str">
            <v>LM47
new</v>
          </cell>
          <cell r="J362"/>
          <cell r="K362"/>
          <cell r="L362" t="str">
            <v>LM47
new</v>
          </cell>
        </row>
        <row r="363">
          <cell r="A363" t="str">
            <v>Torque 8</v>
          </cell>
          <cell r="B363" t="str">
            <v>[-16384 - 16383,75]</v>
          </cell>
          <cell r="C363" t="str">
            <v>N.m</v>
          </cell>
          <cell r="D363">
            <v>16</v>
          </cell>
          <cell r="E363">
            <v>0.5</v>
          </cell>
          <cell r="F363">
            <v>0</v>
          </cell>
          <cell r="G363" t="str">
            <v>signed</v>
          </cell>
          <cell r="H363" t="str">
            <v>-</v>
          </cell>
          <cell r="I363" t="str">
            <v>LM47
new</v>
          </cell>
          <cell r="J363"/>
          <cell r="K363"/>
          <cell r="L363" t="str">
            <v>LM47
new</v>
          </cell>
        </row>
        <row r="364">
          <cell r="A364" t="str">
            <v>Urea consumption</v>
          </cell>
          <cell r="B364" t="str">
            <v>[0 - 0,65535]</v>
          </cell>
          <cell r="C364" t="str">
            <v>L/km</v>
          </cell>
          <cell r="D364">
            <v>16</v>
          </cell>
          <cell r="E364">
            <v>1.0000000000000001E-5</v>
          </cell>
          <cell r="F364">
            <v>0</v>
          </cell>
          <cell r="G364" t="str">
            <v>unsigned</v>
          </cell>
          <cell r="H364"/>
          <cell r="I364"/>
          <cell r="J364"/>
          <cell r="K364"/>
          <cell r="L364" t="str">
            <v>LM52
new</v>
          </cell>
        </row>
        <row r="365">
          <cell r="A365" t="str">
            <v>Voltage Res 7</v>
          </cell>
          <cell r="B365" t="str">
            <v>[-32 - 31,875]</v>
          </cell>
          <cell r="C365" t="str">
            <v>V</v>
          </cell>
          <cell r="D365">
            <v>8</v>
          </cell>
          <cell r="E365">
            <v>0.25</v>
          </cell>
          <cell r="F365">
            <v>0</v>
          </cell>
          <cell r="G365" t="str">
            <v>signed</v>
          </cell>
          <cell r="H365"/>
          <cell r="I365" t="str">
            <v>LM47
new</v>
          </cell>
          <cell r="J365"/>
          <cell r="K365"/>
          <cell r="L365" t="str">
            <v>LM47
new</v>
          </cell>
        </row>
        <row r="366">
          <cell r="A366" t="str">
            <v>Voltage Res 8</v>
          </cell>
          <cell r="B366" t="str">
            <v>[0 - 2,495175]</v>
          </cell>
          <cell r="C366" t="str">
            <v>V</v>
          </cell>
          <cell r="D366">
            <v>8</v>
          </cell>
          <cell r="E366">
            <v>9.7850000000000003E-3</v>
          </cell>
          <cell r="F366">
            <v>0</v>
          </cell>
          <cell r="G366" t="str">
            <v>unsigned</v>
          </cell>
          <cell r="H366"/>
          <cell r="I366"/>
          <cell r="J366"/>
          <cell r="K366"/>
          <cell r="L366" t="str">
            <v>LM48
new</v>
          </cell>
        </row>
        <row r="367">
          <cell r="A367" t="str">
            <v>Voltage01 - mV</v>
          </cell>
          <cell r="B367" t="str">
            <v>[0 - 22950]</v>
          </cell>
          <cell r="C367" t="str">
            <v>mV</v>
          </cell>
          <cell r="D367">
            <v>8</v>
          </cell>
          <cell r="E367">
            <v>90</v>
          </cell>
          <cell r="F367">
            <v>0</v>
          </cell>
          <cell r="G367" t="str">
            <v>unsigned</v>
          </cell>
          <cell r="H367"/>
          <cell r="I367"/>
          <cell r="J367"/>
          <cell r="K367"/>
          <cell r="L367" t="str">
            <v>LM48
new</v>
          </cell>
        </row>
        <row r="368">
          <cell r="A368" t="str">
            <v>Volume 4</v>
          </cell>
          <cell r="B368" t="str">
            <v>[0 - 3276,75]</v>
          </cell>
          <cell r="C368" t="str">
            <v>l</v>
          </cell>
          <cell r="D368">
            <v>16</v>
          </cell>
          <cell r="E368">
            <v>0.05</v>
          </cell>
          <cell r="F368">
            <v>0</v>
          </cell>
          <cell r="G368" t="str">
            <v>unsigned</v>
          </cell>
          <cell r="H368" t="str">
            <v>-</v>
          </cell>
          <cell r="I368"/>
          <cell r="J368"/>
          <cell r="K368"/>
          <cell r="L368"/>
        </row>
        <row r="369">
          <cell r="A369" t="str">
            <v>Mass 14</v>
          </cell>
          <cell r="B369" t="str">
            <v>[0 - 15300]</v>
          </cell>
          <cell r="C369" t="str">
            <v>g</v>
          </cell>
          <cell r="D369">
            <v>8</v>
          </cell>
          <cell r="E369">
            <v>60</v>
          </cell>
          <cell r="F369">
            <v>0</v>
          </cell>
          <cell r="G369" t="str">
            <v>unsigned</v>
          </cell>
          <cell r="H369" t="str">
            <v>-</v>
          </cell>
          <cell r="I369" t="str">
            <v>LM48
new</v>
          </cell>
          <cell r="J369"/>
          <cell r="K369"/>
          <cell r="L369" t="str">
            <v>LM52
new</v>
          </cell>
        </row>
        <row r="370">
          <cell r="A370" t="str">
            <v>Carrier04</v>
          </cell>
          <cell r="B370" t="str">
            <v>[0 - 42949,672955]</v>
          </cell>
          <cell r="C370" t="str">
            <v>wu</v>
          </cell>
          <cell r="D370">
            <v>32</v>
          </cell>
          <cell r="E370">
            <v>1.0000000000000001E-5</v>
          </cell>
          <cell r="F370">
            <v>21474.836480000002</v>
          </cell>
          <cell r="G370" t="str">
            <v>signed</v>
          </cell>
          <cell r="H370" t="str">
            <v>-</v>
          </cell>
          <cell r="I370" t="str">
            <v>LM48
new</v>
          </cell>
          <cell r="J370"/>
          <cell r="K370"/>
          <cell r="L370" t="str">
            <v>LM52
new</v>
          </cell>
        </row>
        <row r="371">
          <cell r="A371" t="str">
            <v>Adaptation05 - Factor</v>
          </cell>
          <cell r="B371" t="str">
            <v>[0 - 3199,951171875]</v>
          </cell>
          <cell r="C371" t="str">
            <v>%Vsens</v>
          </cell>
          <cell r="D371">
            <v>16</v>
          </cell>
          <cell r="E371">
            <v>4.8828125E-2</v>
          </cell>
          <cell r="F371">
            <v>0</v>
          </cell>
          <cell r="G371" t="str">
            <v>signed</v>
          </cell>
          <cell r="H371" t="str">
            <v>-</v>
          </cell>
          <cell r="I371"/>
          <cell r="K371"/>
          <cell r="L371" t="str">
            <v>LM52
new</v>
          </cell>
        </row>
        <row r="372">
          <cell r="A372" t="str">
            <v>Volume 6</v>
          </cell>
          <cell r="B372" t="str">
            <v>[-2147483648 - 2147483647,5]</v>
          </cell>
          <cell r="C372" t="str">
            <v>L</v>
          </cell>
          <cell r="D372">
            <v>32</v>
          </cell>
          <cell r="E372">
            <v>1</v>
          </cell>
          <cell r="F372">
            <v>0</v>
          </cell>
          <cell r="G372" t="str">
            <v>signed</v>
          </cell>
          <cell r="H372"/>
          <cell r="I372" t="str">
            <v>LM52
new</v>
          </cell>
          <cell r="K372"/>
          <cell r="L372" t="str">
            <v>LM52
new</v>
          </cell>
        </row>
        <row r="373">
          <cell r="A373" t="str">
            <v>Concentration 04</v>
          </cell>
          <cell r="B373" t="str">
            <v>[-214748364,8 - 214748364,75]</v>
          </cell>
          <cell r="C373" t="str">
            <v>ppm</v>
          </cell>
          <cell r="D373">
            <v>32</v>
          </cell>
          <cell r="E373">
            <v>0.1</v>
          </cell>
          <cell r="F373">
            <v>0</v>
          </cell>
          <cell r="G373" t="str">
            <v>signed</v>
          </cell>
          <cell r="H373"/>
          <cell r="L373" t="str">
            <v>LM52
new</v>
          </cell>
        </row>
        <row r="374">
          <cell r="A374" t="str">
            <v>Pressure 16</v>
          </cell>
          <cell r="B374" t="str">
            <v>[-32768 - 32767,5]</v>
          </cell>
          <cell r="C374" t="str">
            <v>Pa</v>
          </cell>
          <cell r="D374">
            <v>16</v>
          </cell>
          <cell r="E374">
            <v>1</v>
          </cell>
          <cell r="F374">
            <v>0</v>
          </cell>
          <cell r="G374" t="str">
            <v>signed</v>
          </cell>
          <cell r="H374"/>
          <cell r="I374" t="str">
            <v>LM48
new</v>
          </cell>
          <cell r="K374"/>
          <cell r="L374" t="str">
            <v>LM52
new</v>
          </cell>
        </row>
        <row r="375">
          <cell r="A375" t="str">
            <v>Distance9</v>
          </cell>
          <cell r="B375" t="str">
            <v>[-214748364,8 - 214748364,75]</v>
          </cell>
          <cell r="C375" t="str">
            <v>km</v>
          </cell>
          <cell r="D375">
            <v>32</v>
          </cell>
          <cell r="E375">
            <v>0.1</v>
          </cell>
          <cell r="F375">
            <v>0</v>
          </cell>
          <cell r="G375" t="str">
            <v>signed</v>
          </cell>
          <cell r="H375" t="str">
            <v>-</v>
          </cell>
          <cell r="I375"/>
          <cell r="L375" t="str">
            <v>LM52
new</v>
          </cell>
        </row>
        <row r="376">
          <cell r="A376" t="str">
            <v>Mass 15</v>
          </cell>
          <cell r="B376" t="str">
            <v>[-5,36870912 - 5,36870911875]</v>
          </cell>
          <cell r="C376" t="str">
            <v>g</v>
          </cell>
          <cell r="D376">
            <v>32</v>
          </cell>
          <cell r="E376">
            <v>2.5000000000000001E-9</v>
          </cell>
          <cell r="F376">
            <v>0</v>
          </cell>
          <cell r="G376" t="str">
            <v>signed</v>
          </cell>
          <cell r="H376" t="str">
            <v>-</v>
          </cell>
          <cell r="I376" t="str">
            <v>LM45
modified
IS103695</v>
          </cell>
          <cell r="K376"/>
          <cell r="L376" t="str">
            <v>LM52
new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F"/>
      <sheetName val="DIDs"/>
      <sheetName val="DID_SFD_Dies"/>
      <sheetName val="DID_SFD_Gas"/>
      <sheetName val="VariablesNOK"/>
      <sheetName val="Etat_des_intégrations"/>
      <sheetName val="DID_SFD_Hyb"/>
      <sheetName val="Classes"/>
      <sheetName val="ListeDTC"/>
      <sheetName val="Règles"/>
      <sheetName val="MàJ MID - feuille de travail"/>
      <sheetName val="OrganisationDIDs"/>
      <sheetName val="Confs_-_Prods_DID"/>
      <sheetName val="WRP_FLP_DID"/>
      <sheetName val="WRP_FLP_BY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9"/>
  <sheetViews>
    <sheetView workbookViewId="0"/>
  </sheetViews>
  <sheetFormatPr defaultColWidth="11.42578125" defaultRowHeight="12" outlineLevelCol="1" x14ac:dyDescent="0.2"/>
  <cols>
    <col min="1" max="1" width="8.7109375" style="3" customWidth="1"/>
    <col min="2" max="2" width="53.42578125" style="17" customWidth="1"/>
    <col min="3" max="7" width="6.7109375" style="3" customWidth="1"/>
    <col min="8" max="8" width="42.7109375" style="17" customWidth="1" outlineLevel="1"/>
    <col min="9" max="12" width="42.7109375" style="3" customWidth="1" outlineLevel="1"/>
    <col min="13" max="13" width="44.85546875" style="3" customWidth="1"/>
    <col min="14" max="16384" width="11.42578125" style="3"/>
  </cols>
  <sheetData>
    <row r="1" spans="1:13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4" t="s">
        <v>13</v>
      </c>
      <c r="B2" s="5" t="s">
        <v>14</v>
      </c>
      <c r="C2" s="6" t="s">
        <v>15</v>
      </c>
      <c r="D2" s="6" t="s">
        <v>16</v>
      </c>
      <c r="E2" s="6" t="s">
        <v>17</v>
      </c>
      <c r="F2" s="6" t="s">
        <v>18</v>
      </c>
      <c r="G2" s="6" t="s">
        <v>19</v>
      </c>
      <c r="H2" s="7" t="e">
        <f>VLOOKUP(C2,#REF!,2,FALSE)</f>
        <v>#REF!</v>
      </c>
      <c r="I2" s="7" t="e">
        <f>VLOOKUP(D2,#REF!,2,FALSE)</f>
        <v>#REF!</v>
      </c>
      <c r="J2" s="7" t="e">
        <f>VLOOKUP(E2,#REF!,2,FALSE)</f>
        <v>#REF!</v>
      </c>
      <c r="K2" s="7" t="e">
        <f>VLOOKUP(F2,#REF!,2,FALSE)</f>
        <v>#REF!</v>
      </c>
      <c r="L2" s="7" t="e">
        <f>VLOOKUP(G2,#REF!,2,FALSE)</f>
        <v>#REF!</v>
      </c>
      <c r="M2" s="4"/>
    </row>
    <row r="3" spans="1:13" x14ac:dyDescent="0.2">
      <c r="A3" s="8" t="s">
        <v>25</v>
      </c>
      <c r="B3" s="9" t="str">
        <f>VLOOKUP(A3,ListeDTC!$A$2:$B$3938,2,FALSE)</f>
        <v xml:space="preserve"> Fuel Volume Regulator Control Circuit/Open</v>
      </c>
      <c r="C3" s="8"/>
      <c r="D3" s="8"/>
      <c r="E3" s="8"/>
      <c r="F3" s="8"/>
      <c r="G3" s="8"/>
      <c r="H3" s="9" t="e">
        <f>VLOOKUP(C3,#REF!,2,FALSE)</f>
        <v>#REF!</v>
      </c>
      <c r="I3" s="9" t="e">
        <f>VLOOKUP(D3,#REF!,2,FALSE)</f>
        <v>#REF!</v>
      </c>
      <c r="J3" s="9" t="e">
        <f>VLOOKUP(E3,#REF!,2,FALSE)</f>
        <v>#REF!</v>
      </c>
      <c r="K3" s="9" t="e">
        <f>VLOOKUP(F3,#REF!,2,FALSE)</f>
        <v>#REF!</v>
      </c>
      <c r="L3" s="9" t="e">
        <f>VLOOKUP(G3,#REF!,2,FALSE)</f>
        <v>#REF!</v>
      </c>
      <c r="M3" s="10"/>
    </row>
    <row r="4" spans="1:13" x14ac:dyDescent="0.2">
      <c r="A4" s="8" t="s">
        <v>27</v>
      </c>
      <c r="B4" s="9" t="str">
        <f>VLOOKUP(A4,ListeDTC!$A$2:$B$3938,2,FALSE)</f>
        <v xml:space="preserve"> Fuel Volume Regulator Control Circuit Range/Performance</v>
      </c>
      <c r="C4" s="8"/>
      <c r="D4" s="8"/>
      <c r="E4" s="8"/>
      <c r="F4" s="8"/>
      <c r="G4" s="8"/>
      <c r="H4" s="9" t="e">
        <f>VLOOKUP(C4,#REF!,2,FALSE)</f>
        <v>#REF!</v>
      </c>
      <c r="I4" s="9" t="e">
        <f>VLOOKUP(D4,#REF!,2,FALSE)</f>
        <v>#REF!</v>
      </c>
      <c r="J4" s="9" t="e">
        <f>VLOOKUP(E4,#REF!,2,FALSE)</f>
        <v>#REF!</v>
      </c>
      <c r="K4" s="9" t="e">
        <f>VLOOKUP(F4,#REF!,2,FALSE)</f>
        <v>#REF!</v>
      </c>
      <c r="L4" s="9" t="e">
        <f>VLOOKUP(G4,#REF!,2,FALSE)</f>
        <v>#REF!</v>
      </c>
      <c r="M4" s="10"/>
    </row>
    <row r="5" spans="1:13" x14ac:dyDescent="0.2">
      <c r="A5" s="8" t="s">
        <v>29</v>
      </c>
      <c r="B5" s="9" t="str">
        <f>VLOOKUP(A5,ListeDTC!$A$2:$B$3938,2,FALSE)</f>
        <v xml:space="preserve"> Turbocharger/Supercharger Boost Control Solenoid "A" Circuit/Open</v>
      </c>
      <c r="C5" s="8" t="s">
        <v>31</v>
      </c>
      <c r="D5" s="8"/>
      <c r="E5" s="8" t="s">
        <v>32</v>
      </c>
      <c r="F5" s="8" t="s">
        <v>33</v>
      </c>
      <c r="G5" s="8" t="s">
        <v>34</v>
      </c>
      <c r="H5" s="9" t="e">
        <f>VLOOKUP(C5,#REF!,2,FALSE)</f>
        <v>#REF!</v>
      </c>
      <c r="I5" s="9" t="e">
        <f>VLOOKUP(D5,#REF!,2,FALSE)</f>
        <v>#REF!</v>
      </c>
      <c r="J5" s="9" t="e">
        <f>VLOOKUP(E5,#REF!,2,FALSE)</f>
        <v>#REF!</v>
      </c>
      <c r="K5" s="9" t="e">
        <f>VLOOKUP(F5,#REF!,2,FALSE)</f>
        <v>#REF!</v>
      </c>
      <c r="L5" s="9" t="e">
        <f>VLOOKUP(G5,#REF!,2,FALSE)</f>
        <v>#REF!</v>
      </c>
      <c r="M5" s="10"/>
    </row>
    <row r="6" spans="1:13" x14ac:dyDescent="0.2">
      <c r="A6" s="11" t="s">
        <v>36</v>
      </c>
      <c r="B6" s="9" t="str">
        <f>VLOOKUP(A6,ListeDTC!$A$2:$B$3938,2,FALSE)</f>
        <v xml:space="preserve"> Turbocharger/Supercharger Turbine Overspeed</v>
      </c>
      <c r="C6" s="8"/>
      <c r="D6" s="8"/>
      <c r="E6" s="8"/>
      <c r="F6" s="8"/>
      <c r="G6" s="8"/>
      <c r="H6" s="9" t="e">
        <f>VLOOKUP(C6,#REF!,2,FALSE)</f>
        <v>#REF!</v>
      </c>
      <c r="I6" s="9" t="e">
        <f>VLOOKUP(D6,#REF!,2,FALSE)</f>
        <v>#REF!</v>
      </c>
      <c r="J6" s="9" t="e">
        <f>VLOOKUP(E6,#REF!,2,FALSE)</f>
        <v>#REF!</v>
      </c>
      <c r="K6" s="9" t="e">
        <f>VLOOKUP(F6,#REF!,2,FALSE)</f>
        <v>#REF!</v>
      </c>
      <c r="L6" s="9" t="e">
        <f>VLOOKUP(G6,#REF!,2,FALSE)</f>
        <v>#REF!</v>
      </c>
      <c r="M6" s="10" t="s">
        <v>38</v>
      </c>
    </row>
    <row r="7" spans="1:13" x14ac:dyDescent="0.2">
      <c r="A7" s="8" t="s">
        <v>39</v>
      </c>
      <c r="B7" s="9" t="str">
        <f>VLOOKUP(A7,ListeDTC!$A$2:$B$3938,2,FALSE)</f>
        <v xml:space="preserve"> Fuel Pressure Regulator 1 Performance</v>
      </c>
      <c r="C7" s="8" t="s">
        <v>41</v>
      </c>
      <c r="D7" s="8" t="s">
        <v>42</v>
      </c>
      <c r="E7" s="8" t="s">
        <v>43</v>
      </c>
      <c r="F7" s="8" t="s">
        <v>44</v>
      </c>
      <c r="G7" s="8" t="s">
        <v>44</v>
      </c>
      <c r="H7" s="9" t="e">
        <f>VLOOKUP(C7,#REF!,2,FALSE)</f>
        <v>#REF!</v>
      </c>
      <c r="I7" s="9" t="e">
        <f>VLOOKUP(D7,#REF!,2,FALSE)</f>
        <v>#REF!</v>
      </c>
      <c r="J7" s="9" t="e">
        <f>VLOOKUP(E7,#REF!,2,FALSE)</f>
        <v>#REF!</v>
      </c>
      <c r="K7" s="9" t="e">
        <f>VLOOKUP(F7,#REF!,2,FALSE)</f>
        <v>#REF!</v>
      </c>
      <c r="L7" s="9" t="e">
        <f>VLOOKUP(G7,#REF!,2,FALSE)</f>
        <v>#REF!</v>
      </c>
      <c r="M7" s="10" t="s">
        <v>45</v>
      </c>
    </row>
    <row r="8" spans="1:13" x14ac:dyDescent="0.2">
      <c r="A8" s="8" t="s">
        <v>46</v>
      </c>
      <c r="B8" s="9" t="str">
        <f>VLOOKUP(A8,ListeDTC!$A$2:$B$3938,2,FALSE)</f>
        <v xml:space="preserve"> Fuel Pressure Regulator 1 Control Circuit</v>
      </c>
      <c r="C8" s="8"/>
      <c r="D8" s="8"/>
      <c r="E8" s="8"/>
      <c r="F8" s="8"/>
      <c r="G8" s="8"/>
      <c r="H8" s="9" t="e">
        <f>VLOOKUP(C8,#REF!,2,FALSE)</f>
        <v>#REF!</v>
      </c>
      <c r="I8" s="9" t="e">
        <f>VLOOKUP(D8,#REF!,2,FALSE)</f>
        <v>#REF!</v>
      </c>
      <c r="J8" s="9" t="e">
        <f>VLOOKUP(E8,#REF!,2,FALSE)</f>
        <v>#REF!</v>
      </c>
      <c r="K8" s="9" t="e">
        <f>VLOOKUP(F8,#REF!,2,FALSE)</f>
        <v>#REF!</v>
      </c>
      <c r="L8" s="9" t="e">
        <f>VLOOKUP(G8,#REF!,2,FALSE)</f>
        <v>#REF!</v>
      </c>
      <c r="M8" s="10"/>
    </row>
    <row r="9" spans="1:13" x14ac:dyDescent="0.2">
      <c r="A9" s="8" t="s">
        <v>48</v>
      </c>
      <c r="B9" s="9" t="str">
        <f>VLOOKUP(A9,ListeDTC!$A$2:$B$3938,2,FALSE)</f>
        <v xml:space="preserve"> Mass or Volume Air Flow "A" Circuit</v>
      </c>
      <c r="C9" s="8" t="s">
        <v>50</v>
      </c>
      <c r="D9" s="8" t="s">
        <v>51</v>
      </c>
      <c r="E9" s="8" t="s">
        <v>52</v>
      </c>
      <c r="F9" s="8" t="s">
        <v>53</v>
      </c>
      <c r="G9" s="8" t="s">
        <v>54</v>
      </c>
      <c r="H9" s="9" t="e">
        <f>VLOOKUP(C9,#REF!,2,FALSE)</f>
        <v>#REF!</v>
      </c>
      <c r="I9" s="9" t="e">
        <f>VLOOKUP(D9,#REF!,2,FALSE)</f>
        <v>#REF!</v>
      </c>
      <c r="J9" s="9" t="e">
        <f>VLOOKUP(E9,#REF!,2,FALSE)</f>
        <v>#REF!</v>
      </c>
      <c r="K9" s="9" t="e">
        <f>VLOOKUP(F9,#REF!,2,FALSE)</f>
        <v>#REF!</v>
      </c>
      <c r="L9" s="9" t="e">
        <f>VLOOKUP(G9,#REF!,2,FALSE)</f>
        <v>#REF!</v>
      </c>
      <c r="M9" s="10" t="s">
        <v>56</v>
      </c>
    </row>
    <row r="10" spans="1:13" x14ac:dyDescent="0.2">
      <c r="A10" s="8" t="s">
        <v>57</v>
      </c>
      <c r="B10" s="9" t="str">
        <f>VLOOKUP(A10,ListeDTC!$A$2:$B$3938,2,FALSE)</f>
        <v xml:space="preserve"> Mass or Volume Air Flow "A" Circuit Range/Performance </v>
      </c>
      <c r="C10" s="8" t="s">
        <v>50</v>
      </c>
      <c r="D10" s="8" t="s">
        <v>51</v>
      </c>
      <c r="E10" s="8" t="s">
        <v>52</v>
      </c>
      <c r="F10" s="8" t="s">
        <v>53</v>
      </c>
      <c r="G10" s="8" t="s">
        <v>54</v>
      </c>
      <c r="H10" s="9" t="e">
        <f>VLOOKUP(C10,#REF!,2,FALSE)</f>
        <v>#REF!</v>
      </c>
      <c r="I10" s="9" t="e">
        <f>VLOOKUP(D10,#REF!,2,FALSE)</f>
        <v>#REF!</v>
      </c>
      <c r="J10" s="9" t="e">
        <f>VLOOKUP(E10,#REF!,2,FALSE)</f>
        <v>#REF!</v>
      </c>
      <c r="K10" s="9" t="e">
        <f>VLOOKUP(F10,#REF!,2,FALSE)</f>
        <v>#REF!</v>
      </c>
      <c r="L10" s="9" t="e">
        <f>VLOOKUP(G10,#REF!,2,FALSE)</f>
        <v>#REF!</v>
      </c>
      <c r="M10" s="10" t="s">
        <v>56</v>
      </c>
    </row>
    <row r="11" spans="1:13" x14ac:dyDescent="0.2">
      <c r="A11" s="8" t="s">
        <v>59</v>
      </c>
      <c r="B11" s="9" t="str">
        <f>VLOOKUP(A11,ListeDTC!$A$2:$B$3938,2,FALSE)</f>
        <v xml:space="preserve"> Intake Air Temperature Sensor 1 Circuit</v>
      </c>
      <c r="C11" s="8" t="s">
        <v>61</v>
      </c>
      <c r="D11" s="8" t="s">
        <v>62</v>
      </c>
      <c r="E11" s="8"/>
      <c r="F11" s="8"/>
      <c r="G11" s="8"/>
      <c r="H11" s="9" t="e">
        <f>VLOOKUP(C11,#REF!,2,FALSE)</f>
        <v>#REF!</v>
      </c>
      <c r="I11" s="9" t="e">
        <f>VLOOKUP(D11,#REF!,2,FALSE)</f>
        <v>#REF!</v>
      </c>
      <c r="J11" s="9" t="e">
        <f>VLOOKUP(E11,#REF!,2,FALSE)</f>
        <v>#REF!</v>
      </c>
      <c r="K11" s="9" t="e">
        <f>VLOOKUP(F11,#REF!,2,FALSE)</f>
        <v>#REF!</v>
      </c>
      <c r="L11" s="9" t="e">
        <f>VLOOKUP(G11,#REF!,2,FALSE)</f>
        <v>#REF!</v>
      </c>
      <c r="M11" s="10"/>
    </row>
    <row r="12" spans="1:13" x14ac:dyDescent="0.2">
      <c r="A12" s="8" t="s">
        <v>64</v>
      </c>
      <c r="B12" s="9" t="str">
        <f>VLOOKUP(A12,ListeDTC!$A$2:$B$3938,2,FALSE)</f>
        <v xml:space="preserve"> Engine Coolant Temperature Sensor 1 Circuit</v>
      </c>
      <c r="C12" s="8" t="s">
        <v>66</v>
      </c>
      <c r="D12" s="8" t="s">
        <v>67</v>
      </c>
      <c r="E12" s="8"/>
      <c r="F12" s="8"/>
      <c r="G12" s="8"/>
      <c r="H12" s="9" t="e">
        <f>VLOOKUP(C12,#REF!,2,FALSE)</f>
        <v>#REF!</v>
      </c>
      <c r="I12" s="9" t="e">
        <f>VLOOKUP(D12,#REF!,2,FALSE)</f>
        <v>#REF!</v>
      </c>
      <c r="J12" s="9" t="e">
        <f>VLOOKUP(E12,#REF!,2,FALSE)</f>
        <v>#REF!</v>
      </c>
      <c r="K12" s="9" t="e">
        <f>VLOOKUP(F12,#REF!,2,FALSE)</f>
        <v>#REF!</v>
      </c>
      <c r="L12" s="9" t="e">
        <f>VLOOKUP(G12,#REF!,2,FALSE)</f>
        <v>#REF!</v>
      </c>
      <c r="M12" s="10"/>
    </row>
    <row r="13" spans="1:13" x14ac:dyDescent="0.2">
      <c r="A13" s="8" t="s">
        <v>69</v>
      </c>
      <c r="B13" s="9" t="str">
        <f>VLOOKUP(A13,ListeDTC!$A$2:$B$3938,2,FALSE)</f>
        <v xml:space="preserve"> O2 Sensor Circuit</v>
      </c>
      <c r="C13" s="12" t="s">
        <v>71</v>
      </c>
      <c r="D13" s="12" t="s">
        <v>72</v>
      </c>
      <c r="E13" s="12" t="s">
        <v>73</v>
      </c>
      <c r="F13" s="12" t="s">
        <v>74</v>
      </c>
      <c r="G13" s="12"/>
      <c r="H13" s="9" t="e">
        <f>VLOOKUP(C13,#REF!,2,FALSE)</f>
        <v>#REF!</v>
      </c>
      <c r="I13" s="9" t="e">
        <f>VLOOKUP(D13,#REF!,2,FALSE)</f>
        <v>#REF!</v>
      </c>
      <c r="J13" s="9" t="e">
        <f>VLOOKUP(E13,#REF!,2,FALSE)</f>
        <v>#REF!</v>
      </c>
      <c r="K13" s="9" t="e">
        <f>VLOOKUP(F13,#REF!,2,FALSE)</f>
        <v>#REF!</v>
      </c>
      <c r="L13" s="9" t="e">
        <f>VLOOKUP(G13,#REF!,2,FALSE)</f>
        <v>#REF!</v>
      </c>
      <c r="M13" s="10"/>
    </row>
    <row r="14" spans="1:13" x14ac:dyDescent="0.2">
      <c r="A14" s="8" t="s">
        <v>78</v>
      </c>
      <c r="B14" s="9" t="str">
        <f>VLOOKUP(A14,ListeDTC!$A$2:$B$3938,2,FALSE)</f>
        <v xml:space="preserve"> O2 Sensor Heater Circuit</v>
      </c>
      <c r="C14" s="12" t="s">
        <v>80</v>
      </c>
      <c r="D14" s="12" t="s">
        <v>81</v>
      </c>
      <c r="E14" s="12"/>
      <c r="F14" s="12"/>
      <c r="G14" s="12"/>
      <c r="H14" s="9" t="e">
        <f>VLOOKUP(C14,#REF!,2,FALSE)</f>
        <v>#REF!</v>
      </c>
      <c r="I14" s="9" t="e">
        <f>VLOOKUP(D14,#REF!,2,FALSE)</f>
        <v>#REF!</v>
      </c>
      <c r="J14" s="9" t="e">
        <f>VLOOKUP(E14,#REF!,2,FALSE)</f>
        <v>#REF!</v>
      </c>
      <c r="K14" s="9" t="e">
        <f>VLOOKUP(F14,#REF!,2,FALSE)</f>
        <v>#REF!</v>
      </c>
      <c r="L14" s="9" t="e">
        <f>VLOOKUP(G14,#REF!,2,FALSE)</f>
        <v>#REF!</v>
      </c>
      <c r="M14" s="10"/>
    </row>
    <row r="15" spans="1:13" x14ac:dyDescent="0.2">
      <c r="A15" s="8" t="s">
        <v>84</v>
      </c>
      <c r="B15" s="9" t="str">
        <f>VLOOKUP(A15,ListeDTC!$A$2:$B$3938,2,FALSE)</f>
        <v xml:space="preserve"> O2 Sensor Circuit </v>
      </c>
      <c r="C15" s="12"/>
      <c r="D15" s="12"/>
      <c r="E15" s="12"/>
      <c r="F15" s="12"/>
      <c r="G15" s="12"/>
      <c r="H15" s="9" t="e">
        <f>VLOOKUP(C15,#REF!,2,FALSE)</f>
        <v>#REF!</v>
      </c>
      <c r="I15" s="9" t="e">
        <f>VLOOKUP(D15,#REF!,2,FALSE)</f>
        <v>#REF!</v>
      </c>
      <c r="J15" s="9" t="e">
        <f>VLOOKUP(E15,#REF!,2,FALSE)</f>
        <v>#REF!</v>
      </c>
      <c r="K15" s="9" t="e">
        <f>VLOOKUP(F15,#REF!,2,FALSE)</f>
        <v>#REF!</v>
      </c>
      <c r="L15" s="9" t="e">
        <f>VLOOKUP(G15,#REF!,2,FALSE)</f>
        <v>#REF!</v>
      </c>
      <c r="M15" s="10"/>
    </row>
    <row r="16" spans="1:13" x14ac:dyDescent="0.2">
      <c r="A16" s="8" t="s">
        <v>86</v>
      </c>
      <c r="B16" s="9" t="str">
        <f>VLOOKUP(A16,ListeDTC!$A$2:$B$3938,2,FALSE)</f>
        <v xml:space="preserve"> O2 Sensor Heater Circuit</v>
      </c>
      <c r="C16" s="12"/>
      <c r="D16" s="12"/>
      <c r="E16" s="12"/>
      <c r="F16" s="12"/>
      <c r="G16" s="12"/>
      <c r="H16" s="9" t="e">
        <f>VLOOKUP(C16,#REF!,2,FALSE)</f>
        <v>#REF!</v>
      </c>
      <c r="I16" s="9" t="e">
        <f>VLOOKUP(D16,#REF!,2,FALSE)</f>
        <v>#REF!</v>
      </c>
      <c r="J16" s="9" t="e">
        <f>VLOOKUP(E16,#REF!,2,FALSE)</f>
        <v>#REF!</v>
      </c>
      <c r="K16" s="9" t="e">
        <f>VLOOKUP(F16,#REF!,2,FALSE)</f>
        <v>#REF!</v>
      </c>
      <c r="L16" s="9" t="e">
        <f>VLOOKUP(G16,#REF!,2,FALSE)</f>
        <v>#REF!</v>
      </c>
      <c r="M16" s="10"/>
    </row>
    <row r="17" spans="1:13" x14ac:dyDescent="0.2">
      <c r="A17" s="8" t="s">
        <v>87</v>
      </c>
      <c r="B17" s="9" t="str">
        <f>VLOOKUP(A17,ListeDTC!$A$2:$B$3938,2,FALSE)</f>
        <v xml:space="preserve"> Fuel Temperature Sensor A Circuit</v>
      </c>
      <c r="C17" s="8" t="s">
        <v>41</v>
      </c>
      <c r="D17" s="8" t="s">
        <v>89</v>
      </c>
      <c r="E17" s="8" t="s">
        <v>67</v>
      </c>
      <c r="F17" s="8"/>
      <c r="G17" s="8"/>
      <c r="H17" s="9" t="e">
        <f>VLOOKUP(C17,#REF!,2,FALSE)</f>
        <v>#REF!</v>
      </c>
      <c r="I17" s="9" t="e">
        <f>VLOOKUP(D17,#REF!,2,FALSE)</f>
        <v>#REF!</v>
      </c>
      <c r="J17" s="9" t="e">
        <f>VLOOKUP(E17,#REF!,2,FALSE)</f>
        <v>#REF!</v>
      </c>
      <c r="K17" s="9" t="e">
        <f>VLOOKUP(F17,#REF!,2,FALSE)</f>
        <v>#REF!</v>
      </c>
      <c r="L17" s="9" t="e">
        <f>VLOOKUP(G17,#REF!,2,FALSE)</f>
        <v>#REF!</v>
      </c>
      <c r="M17" s="10"/>
    </row>
    <row r="18" spans="1:13" x14ac:dyDescent="0.2">
      <c r="A18" s="8" t="s">
        <v>90</v>
      </c>
      <c r="B18" s="9" t="str">
        <f>VLOOKUP(A18,ListeDTC!$A$2:$B$3938,2,FALSE)</f>
        <v xml:space="preserve"> Fuel Rail Pressure Sensor "A" Circuit</v>
      </c>
      <c r="C18" s="8" t="s">
        <v>41</v>
      </c>
      <c r="D18" s="8" t="s">
        <v>42</v>
      </c>
      <c r="E18" s="8" t="s">
        <v>92</v>
      </c>
      <c r="F18" s="8" t="s">
        <v>43</v>
      </c>
      <c r="G18" s="8" t="s">
        <v>52</v>
      </c>
      <c r="H18" s="9" t="e">
        <f>VLOOKUP(C18,#REF!,2,FALSE)</f>
        <v>#REF!</v>
      </c>
      <c r="I18" s="9" t="e">
        <f>VLOOKUP(D18,#REF!,2,FALSE)</f>
        <v>#REF!</v>
      </c>
      <c r="J18" s="9" t="e">
        <f>VLOOKUP(E18,#REF!,2,FALSE)</f>
        <v>#REF!</v>
      </c>
      <c r="K18" s="9" t="e">
        <f>VLOOKUP(F18,#REF!,2,FALSE)</f>
        <v>#REF!</v>
      </c>
      <c r="L18" s="9" t="e">
        <f>VLOOKUP(G18,#REF!,2,FALSE)</f>
        <v>#REF!</v>
      </c>
      <c r="M18" s="10" t="s">
        <v>56</v>
      </c>
    </row>
    <row r="19" spans="1:13" x14ac:dyDescent="0.2">
      <c r="A19" s="8" t="s">
        <v>93</v>
      </c>
      <c r="B19" s="9" t="str">
        <f>VLOOKUP(A19,ListeDTC!$A$2:$B$3938,2,FALSE)</f>
        <v xml:space="preserve"> Injector Circuit/Open</v>
      </c>
      <c r="C19" s="8" t="s">
        <v>41</v>
      </c>
      <c r="D19" s="8" t="s">
        <v>95</v>
      </c>
      <c r="E19" s="8" t="s">
        <v>43</v>
      </c>
      <c r="F19" s="8"/>
      <c r="G19" s="8"/>
      <c r="H19" s="9" t="e">
        <f>VLOOKUP(C19,#REF!,2,FALSE)</f>
        <v>#REF!</v>
      </c>
      <c r="I19" s="9" t="e">
        <f>VLOOKUP(D19,#REF!,2,FALSE)</f>
        <v>#REF!</v>
      </c>
      <c r="J19" s="9" t="e">
        <f>VLOOKUP(E19,#REF!,2,FALSE)</f>
        <v>#REF!</v>
      </c>
      <c r="K19" s="9" t="e">
        <f>VLOOKUP(F19,#REF!,2,FALSE)</f>
        <v>#REF!</v>
      </c>
      <c r="L19" s="9" t="e">
        <f>VLOOKUP(G19,#REF!,2,FALSE)</f>
        <v>#REF!</v>
      </c>
      <c r="M19" s="10"/>
    </row>
    <row r="20" spans="1:13" x14ac:dyDescent="0.2">
      <c r="A20" s="8" t="s">
        <v>97</v>
      </c>
      <c r="B20" s="9" t="str">
        <f>VLOOKUP(A20,ListeDTC!$A$2:$B$3938,2,FALSE)</f>
        <v xml:space="preserve"> Injector Circuit/Open – Cylinder 1</v>
      </c>
      <c r="C20" s="8" t="s">
        <v>41</v>
      </c>
      <c r="D20" s="8" t="s">
        <v>99</v>
      </c>
      <c r="E20" s="8" t="s">
        <v>74</v>
      </c>
      <c r="F20" s="8" t="s">
        <v>100</v>
      </c>
      <c r="G20" s="8" t="s">
        <v>101</v>
      </c>
      <c r="H20" s="9" t="e">
        <f>VLOOKUP(C20,#REF!,2,FALSE)</f>
        <v>#REF!</v>
      </c>
      <c r="I20" s="9" t="e">
        <f>VLOOKUP(D20,#REF!,2,FALSE)</f>
        <v>#REF!</v>
      </c>
      <c r="J20" s="9" t="e">
        <f>VLOOKUP(E20,#REF!,2,FALSE)</f>
        <v>#REF!</v>
      </c>
      <c r="K20" s="9" t="e">
        <f>VLOOKUP(F20,#REF!,2,FALSE)</f>
        <v>#REF!</v>
      </c>
      <c r="L20" s="9" t="e">
        <f>VLOOKUP(G20,#REF!,2,FALSE)</f>
        <v>#REF!</v>
      </c>
      <c r="M20" s="10" t="s">
        <v>103</v>
      </c>
    </row>
    <row r="21" spans="1:13" x14ac:dyDescent="0.2">
      <c r="A21" s="8" t="s">
        <v>104</v>
      </c>
      <c r="B21" s="9" t="str">
        <f>VLOOKUP(A21,ListeDTC!$A$2:$B$3938,2,FALSE)</f>
        <v xml:space="preserve"> Injector Circuit/Open – Cylinder 2</v>
      </c>
      <c r="C21" s="8" t="s">
        <v>41</v>
      </c>
      <c r="D21" s="8" t="s">
        <v>99</v>
      </c>
      <c r="E21" s="8" t="s">
        <v>74</v>
      </c>
      <c r="F21" s="8" t="s">
        <v>100</v>
      </c>
      <c r="G21" s="8" t="s">
        <v>101</v>
      </c>
      <c r="H21" s="9" t="e">
        <f>VLOOKUP(C21,#REF!,2,FALSE)</f>
        <v>#REF!</v>
      </c>
      <c r="I21" s="9" t="e">
        <f>VLOOKUP(D21,#REF!,2,FALSE)</f>
        <v>#REF!</v>
      </c>
      <c r="J21" s="9" t="e">
        <f>VLOOKUP(E21,#REF!,2,FALSE)</f>
        <v>#REF!</v>
      </c>
      <c r="K21" s="9" t="e">
        <f>VLOOKUP(F21,#REF!,2,FALSE)</f>
        <v>#REF!</v>
      </c>
      <c r="L21" s="9" t="e">
        <f>VLOOKUP(G21,#REF!,2,FALSE)</f>
        <v>#REF!</v>
      </c>
      <c r="M21" s="10"/>
    </row>
    <row r="22" spans="1:13" x14ac:dyDescent="0.2">
      <c r="A22" s="8" t="s">
        <v>106</v>
      </c>
      <c r="B22" s="9" t="str">
        <f>VLOOKUP(A22,ListeDTC!$A$2:$B$3938,2,FALSE)</f>
        <v xml:space="preserve"> Injector Circuit/Open – Cylinder 3</v>
      </c>
      <c r="C22" s="8" t="s">
        <v>41</v>
      </c>
      <c r="D22" s="8" t="s">
        <v>99</v>
      </c>
      <c r="E22" s="8" t="s">
        <v>74</v>
      </c>
      <c r="F22" s="8" t="s">
        <v>100</v>
      </c>
      <c r="G22" s="8" t="s">
        <v>101</v>
      </c>
      <c r="H22" s="9" t="e">
        <f>VLOOKUP(C22,#REF!,2,FALSE)</f>
        <v>#REF!</v>
      </c>
      <c r="I22" s="9" t="e">
        <f>VLOOKUP(D22,#REF!,2,FALSE)</f>
        <v>#REF!</v>
      </c>
      <c r="J22" s="9" t="e">
        <f>VLOOKUP(E22,#REF!,2,FALSE)</f>
        <v>#REF!</v>
      </c>
      <c r="K22" s="9" t="e">
        <f>VLOOKUP(F22,#REF!,2,FALSE)</f>
        <v>#REF!</v>
      </c>
      <c r="L22" s="9" t="e">
        <f>VLOOKUP(G22,#REF!,2,FALSE)</f>
        <v>#REF!</v>
      </c>
      <c r="M22" s="10"/>
    </row>
    <row r="23" spans="1:13" x14ac:dyDescent="0.2">
      <c r="A23" s="8" t="s">
        <v>108</v>
      </c>
      <c r="B23" s="9" t="str">
        <f>VLOOKUP(A23,ListeDTC!$A$2:$B$3938,2,FALSE)</f>
        <v xml:space="preserve"> Injector Circuit/Open – Cylinder 4</v>
      </c>
      <c r="C23" s="8" t="s">
        <v>41</v>
      </c>
      <c r="D23" s="8" t="s">
        <v>99</v>
      </c>
      <c r="E23" s="8" t="s">
        <v>74</v>
      </c>
      <c r="F23" s="8" t="s">
        <v>100</v>
      </c>
      <c r="G23" s="8" t="s">
        <v>101</v>
      </c>
      <c r="H23" s="9" t="e">
        <f>VLOOKUP(C23,#REF!,2,FALSE)</f>
        <v>#REF!</v>
      </c>
      <c r="I23" s="9" t="e">
        <f>VLOOKUP(D23,#REF!,2,FALSE)</f>
        <v>#REF!</v>
      </c>
      <c r="J23" s="9" t="e">
        <f>VLOOKUP(E23,#REF!,2,FALSE)</f>
        <v>#REF!</v>
      </c>
      <c r="K23" s="9" t="e">
        <f>VLOOKUP(F23,#REF!,2,FALSE)</f>
        <v>#REF!</v>
      </c>
      <c r="L23" s="9" t="e">
        <f>VLOOKUP(G23,#REF!,2,FALSE)</f>
        <v>#REF!</v>
      </c>
      <c r="M23" s="10"/>
    </row>
    <row r="24" spans="1:13" x14ac:dyDescent="0.2">
      <c r="A24" s="8" t="s">
        <v>110</v>
      </c>
      <c r="B24" s="9" t="str">
        <f>VLOOKUP(A24,ListeDTC!$A$2:$B$3938,2,FALSE)</f>
        <v xml:space="preserve"> Transmission Fluid Over Temperature Condition</v>
      </c>
      <c r="C24" s="8" t="s">
        <v>112</v>
      </c>
      <c r="D24" s="10"/>
      <c r="E24" s="8"/>
      <c r="F24" s="8"/>
      <c r="G24" s="8"/>
      <c r="H24" s="9" t="e">
        <f>VLOOKUP(C24,#REF!,2,FALSE)</f>
        <v>#REF!</v>
      </c>
      <c r="I24" s="9" t="e">
        <f>VLOOKUP(#REF!,#REF!,2,FALSE)</f>
        <v>#REF!</v>
      </c>
      <c r="J24" s="9" t="e">
        <f>VLOOKUP(E24,#REF!,2,FALSE)</f>
        <v>#REF!</v>
      </c>
      <c r="K24" s="9" t="e">
        <f>VLOOKUP(F24,#REF!,2,FALSE)</f>
        <v>#REF!</v>
      </c>
      <c r="L24" s="9" t="e">
        <f>VLOOKUP(G24,#REF!,2,FALSE)</f>
        <v>#REF!</v>
      </c>
      <c r="M24" s="10"/>
    </row>
    <row r="25" spans="1:13" x14ac:dyDescent="0.2">
      <c r="A25" s="8" t="s">
        <v>113</v>
      </c>
      <c r="B25" s="9" t="str">
        <f>VLOOKUP(A25,ListeDTC!$A$2:$B$3938,2,FALSE)</f>
        <v xml:space="preserve"> Throttle/Pedal Position Sensor/Switch "C" Circuit</v>
      </c>
      <c r="C25" s="8" t="s">
        <v>115</v>
      </c>
      <c r="D25" s="8" t="s">
        <v>52</v>
      </c>
      <c r="E25" s="8" t="s">
        <v>116</v>
      </c>
      <c r="F25" s="8" t="s">
        <v>117</v>
      </c>
      <c r="G25" s="8" t="s">
        <v>118</v>
      </c>
      <c r="H25" s="9" t="e">
        <f>VLOOKUP(C25,#REF!,2,FALSE)</f>
        <v>#REF!</v>
      </c>
      <c r="I25" s="9" t="e">
        <f>VLOOKUP(D25,#REF!,2,FALSE)</f>
        <v>#REF!</v>
      </c>
      <c r="J25" s="9" t="e">
        <f>VLOOKUP(E25,#REF!,2,FALSE)</f>
        <v>#REF!</v>
      </c>
      <c r="K25" s="9" t="e">
        <f>VLOOKUP(F25,#REF!,2,FALSE)</f>
        <v>#REF!</v>
      </c>
      <c r="L25" s="9" t="e">
        <f>VLOOKUP(G25,#REF!,2,FALSE)</f>
        <v>#REF!</v>
      </c>
      <c r="M25" s="10"/>
    </row>
    <row r="26" spans="1:13" x14ac:dyDescent="0.2">
      <c r="A26" s="8" t="s">
        <v>123</v>
      </c>
      <c r="B26" s="9" t="str">
        <f>VLOOKUP(A26,ListeDTC!$A$2:$B$3938,2,FALSE)</f>
        <v xml:space="preserve"> Fuel Pump Secondary Circuit Low</v>
      </c>
      <c r="C26" s="8" t="s">
        <v>125</v>
      </c>
      <c r="D26" s="8" t="s">
        <v>125</v>
      </c>
      <c r="E26" s="8" t="s">
        <v>125</v>
      </c>
      <c r="F26" s="8" t="s">
        <v>125</v>
      </c>
      <c r="G26" s="8" t="s">
        <v>125</v>
      </c>
      <c r="H26" s="9" t="e">
        <f>VLOOKUP(C26,#REF!,2,FALSE)</f>
        <v>#REF!</v>
      </c>
      <c r="I26" s="9" t="e">
        <f>VLOOKUP(D26,#REF!,2,FALSE)</f>
        <v>#REF!</v>
      </c>
      <c r="J26" s="9" t="e">
        <f>VLOOKUP(E26,#REF!,2,FALSE)</f>
        <v>#REF!</v>
      </c>
      <c r="K26" s="9" t="e">
        <f>VLOOKUP(F26,#REF!,2,FALSE)</f>
        <v>#REF!</v>
      </c>
      <c r="L26" s="9" t="e">
        <f>VLOOKUP(G26,#REF!,2,FALSE)</f>
        <v>#REF!</v>
      </c>
      <c r="M26" s="10"/>
    </row>
    <row r="27" spans="1:13" x14ac:dyDescent="0.2">
      <c r="A27" s="8" t="s">
        <v>126</v>
      </c>
      <c r="B27" s="9" t="str">
        <f>VLOOKUP(A27,ListeDTC!$A$2:$B$3938,2,FALSE)</f>
        <v xml:space="preserve"> Turbocharger/Supercharger Boost Sensor "A" Circuit</v>
      </c>
      <c r="C27" s="8" t="s">
        <v>128</v>
      </c>
      <c r="D27" s="8" t="s">
        <v>31</v>
      </c>
      <c r="E27" s="8" t="s">
        <v>129</v>
      </c>
      <c r="F27" s="8" t="s">
        <v>34</v>
      </c>
      <c r="G27" s="8" t="s">
        <v>130</v>
      </c>
      <c r="H27" s="9" t="e">
        <f>VLOOKUP(C27,#REF!,2,FALSE)</f>
        <v>#REF!</v>
      </c>
      <c r="I27" s="9" t="e">
        <f>VLOOKUP(D27,#REF!,2,FALSE)</f>
        <v>#REF!</v>
      </c>
      <c r="J27" s="9" t="e">
        <f>VLOOKUP(E27,#REF!,2,FALSE)</f>
        <v>#REF!</v>
      </c>
      <c r="K27" s="9" t="e">
        <f>VLOOKUP(F27,#REF!,2,FALSE)</f>
        <v>#REF!</v>
      </c>
      <c r="L27" s="9" t="e">
        <f>VLOOKUP(G27,#REF!,2,FALSE)</f>
        <v>#REF!</v>
      </c>
      <c r="M27" s="10"/>
    </row>
    <row r="28" spans="1:13" x14ac:dyDescent="0.2">
      <c r="A28" s="8" t="s">
        <v>133</v>
      </c>
      <c r="B28" s="9" t="str">
        <f>VLOOKUP(A28,ListeDTC!$A$2:$B$3938,2,FALSE)</f>
        <v xml:space="preserve"> Cylinder 1 Contribution/Balance</v>
      </c>
      <c r="C28" s="8" t="s">
        <v>41</v>
      </c>
      <c r="D28" s="8">
        <v>156</v>
      </c>
      <c r="E28" s="8" t="s">
        <v>43</v>
      </c>
      <c r="F28" s="8"/>
      <c r="G28" s="8"/>
      <c r="H28" s="9" t="e">
        <f>VLOOKUP(C28,#REF!,2,FALSE)</f>
        <v>#REF!</v>
      </c>
      <c r="I28" s="9" t="e">
        <f>VLOOKUP(D28,#REF!,2,FALSE)</f>
        <v>#REF!</v>
      </c>
      <c r="J28" s="9" t="e">
        <f>VLOOKUP(E28,#REF!,2,FALSE)</f>
        <v>#REF!</v>
      </c>
      <c r="K28" s="9" t="e">
        <f>VLOOKUP(F28,#REF!,2,FALSE)</f>
        <v>#REF!</v>
      </c>
      <c r="L28" s="9" t="e">
        <f>VLOOKUP(G28,#REF!,2,FALSE)</f>
        <v>#REF!</v>
      </c>
      <c r="M28" s="10" t="s">
        <v>135</v>
      </c>
    </row>
    <row r="29" spans="1:13" x14ac:dyDescent="0.2">
      <c r="A29" s="8" t="s">
        <v>136</v>
      </c>
      <c r="B29" s="9" t="str">
        <f>VLOOKUP(A29,ListeDTC!$A$2:$B$3938,2,FALSE)</f>
        <v xml:space="preserve"> Cylinder 2 Contribution/Balance</v>
      </c>
      <c r="C29" s="8" t="s">
        <v>41</v>
      </c>
      <c r="D29" s="8">
        <v>157</v>
      </c>
      <c r="E29" s="8" t="s">
        <v>43</v>
      </c>
      <c r="F29" s="8"/>
      <c r="G29" s="8"/>
      <c r="H29" s="9" t="e">
        <f>VLOOKUP(C29,#REF!,2,FALSE)</f>
        <v>#REF!</v>
      </c>
      <c r="I29" s="9" t="e">
        <f>VLOOKUP(D29,#REF!,2,FALSE)</f>
        <v>#REF!</v>
      </c>
      <c r="J29" s="9" t="e">
        <f>VLOOKUP(E29,#REF!,2,FALSE)</f>
        <v>#REF!</v>
      </c>
      <c r="K29" s="9" t="e">
        <f>VLOOKUP(F29,#REF!,2,FALSE)</f>
        <v>#REF!</v>
      </c>
      <c r="L29" s="9" t="e">
        <f>VLOOKUP(G29,#REF!,2,FALSE)</f>
        <v>#REF!</v>
      </c>
      <c r="M29" s="10" t="s">
        <v>135</v>
      </c>
    </row>
    <row r="30" spans="1:13" x14ac:dyDescent="0.2">
      <c r="A30" s="8" t="s">
        <v>138</v>
      </c>
      <c r="B30" s="9" t="str">
        <f>VLOOKUP(A30,ListeDTC!$A$2:$B$3938,2,FALSE)</f>
        <v xml:space="preserve"> Cylinder 3 Contribution/Balance</v>
      </c>
      <c r="C30" s="8" t="s">
        <v>41</v>
      </c>
      <c r="D30" s="8">
        <v>158</v>
      </c>
      <c r="E30" s="8" t="s">
        <v>43</v>
      </c>
      <c r="F30" s="8"/>
      <c r="G30" s="8"/>
      <c r="H30" s="9" t="e">
        <f>VLOOKUP(C30,#REF!,2,FALSE)</f>
        <v>#REF!</v>
      </c>
      <c r="I30" s="9" t="e">
        <f>VLOOKUP(D30,#REF!,2,FALSE)</f>
        <v>#REF!</v>
      </c>
      <c r="J30" s="9" t="e">
        <f>VLOOKUP(E30,#REF!,2,FALSE)</f>
        <v>#REF!</v>
      </c>
      <c r="K30" s="9" t="e">
        <f>VLOOKUP(F30,#REF!,2,FALSE)</f>
        <v>#REF!</v>
      </c>
      <c r="L30" s="9" t="e">
        <f>VLOOKUP(G30,#REF!,2,FALSE)</f>
        <v>#REF!</v>
      </c>
      <c r="M30" s="10" t="s">
        <v>135</v>
      </c>
    </row>
    <row r="31" spans="1:13" x14ac:dyDescent="0.2">
      <c r="A31" s="8" t="s">
        <v>140</v>
      </c>
      <c r="B31" s="9" t="str">
        <f>VLOOKUP(A31,ListeDTC!$A$2:$B$3938,2,FALSE)</f>
        <v xml:space="preserve"> Cylinder 4 Contribution/Balance</v>
      </c>
      <c r="C31" s="8" t="s">
        <v>41</v>
      </c>
      <c r="D31" s="8">
        <v>159</v>
      </c>
      <c r="E31" s="8" t="s">
        <v>43</v>
      </c>
      <c r="F31" s="8"/>
      <c r="G31" s="8"/>
      <c r="H31" s="9" t="e">
        <f>VLOOKUP(C31,#REF!,2,FALSE)</f>
        <v>#REF!</v>
      </c>
      <c r="I31" s="9" t="e">
        <f>VLOOKUP(D31,#REF!,2,FALSE)</f>
        <v>#REF!</v>
      </c>
      <c r="J31" s="9" t="e">
        <f>VLOOKUP(E31,#REF!,2,FALSE)</f>
        <v>#REF!</v>
      </c>
      <c r="K31" s="9" t="e">
        <f>VLOOKUP(F31,#REF!,2,FALSE)</f>
        <v>#REF!</v>
      </c>
      <c r="L31" s="9" t="e">
        <f>VLOOKUP(G31,#REF!,2,FALSE)</f>
        <v>#REF!</v>
      </c>
      <c r="M31" s="10" t="s">
        <v>135</v>
      </c>
    </row>
    <row r="32" spans="1:13" x14ac:dyDescent="0.2">
      <c r="A32" s="8" t="s">
        <v>142</v>
      </c>
      <c r="B32" s="9" t="str">
        <f>VLOOKUP(A32,ListeDTC!$A$2:$B$3938,2,FALSE)</f>
        <v xml:space="preserve"> Cylinder 1 Misfire Detected</v>
      </c>
      <c r="C32" s="12"/>
      <c r="D32" s="12"/>
      <c r="E32" s="12"/>
      <c r="F32" s="12"/>
      <c r="G32" s="12"/>
      <c r="H32" s="9" t="e">
        <f>VLOOKUP(C32,#REF!,2,FALSE)</f>
        <v>#REF!</v>
      </c>
      <c r="I32" s="9" t="e">
        <f>VLOOKUP(D32,#REF!,2,FALSE)</f>
        <v>#REF!</v>
      </c>
      <c r="J32" s="9" t="e">
        <f>VLOOKUP(E32,#REF!,2,FALSE)</f>
        <v>#REF!</v>
      </c>
      <c r="K32" s="9" t="e">
        <f>VLOOKUP(F32,#REF!,2,FALSE)</f>
        <v>#REF!</v>
      </c>
      <c r="L32" s="9" t="e">
        <f>VLOOKUP(G32,#REF!,2,FALSE)</f>
        <v>#REF!</v>
      </c>
      <c r="M32" s="10" t="s">
        <v>144</v>
      </c>
    </row>
    <row r="33" spans="1:13" x14ac:dyDescent="0.2">
      <c r="A33" s="8" t="s">
        <v>145</v>
      </c>
      <c r="B33" s="9" t="str">
        <f>VLOOKUP(A33,ListeDTC!$A$2:$B$3938,2,FALSE)</f>
        <v xml:space="preserve"> Cylinder 2 Misfire Detected</v>
      </c>
      <c r="C33" s="12"/>
      <c r="D33" s="12"/>
      <c r="E33" s="12"/>
      <c r="F33" s="12"/>
      <c r="G33" s="12"/>
      <c r="H33" s="9" t="e">
        <f>VLOOKUP(C33,#REF!,2,FALSE)</f>
        <v>#REF!</v>
      </c>
      <c r="I33" s="9" t="e">
        <f>VLOOKUP(D33,#REF!,2,FALSE)</f>
        <v>#REF!</v>
      </c>
      <c r="J33" s="9" t="e">
        <f>VLOOKUP(E33,#REF!,2,FALSE)</f>
        <v>#REF!</v>
      </c>
      <c r="K33" s="9" t="e">
        <f>VLOOKUP(F33,#REF!,2,FALSE)</f>
        <v>#REF!</v>
      </c>
      <c r="L33" s="9" t="e">
        <f>VLOOKUP(G33,#REF!,2,FALSE)</f>
        <v>#REF!</v>
      </c>
      <c r="M33" s="10" t="s">
        <v>144</v>
      </c>
    </row>
    <row r="34" spans="1:13" x14ac:dyDescent="0.2">
      <c r="A34" s="8" t="s">
        <v>147</v>
      </c>
      <c r="B34" s="9" t="str">
        <f>VLOOKUP(A34,ListeDTC!$A$2:$B$3938,2,FALSE)</f>
        <v xml:space="preserve"> Cylinder 3 Misfire Detected</v>
      </c>
      <c r="C34" s="12"/>
      <c r="D34" s="12"/>
      <c r="E34" s="12"/>
      <c r="F34" s="12"/>
      <c r="G34" s="12"/>
      <c r="H34" s="9" t="e">
        <f>VLOOKUP(C34,#REF!,2,FALSE)</f>
        <v>#REF!</v>
      </c>
      <c r="I34" s="9" t="e">
        <f>VLOOKUP(D34,#REF!,2,FALSE)</f>
        <v>#REF!</v>
      </c>
      <c r="J34" s="9" t="e">
        <f>VLOOKUP(E34,#REF!,2,FALSE)</f>
        <v>#REF!</v>
      </c>
      <c r="K34" s="9" t="e">
        <f>VLOOKUP(F34,#REF!,2,FALSE)</f>
        <v>#REF!</v>
      </c>
      <c r="L34" s="9" t="e">
        <f>VLOOKUP(G34,#REF!,2,FALSE)</f>
        <v>#REF!</v>
      </c>
      <c r="M34" s="10" t="s">
        <v>144</v>
      </c>
    </row>
    <row r="35" spans="1:13" x14ac:dyDescent="0.2">
      <c r="A35" s="8" t="s">
        <v>149</v>
      </c>
      <c r="B35" s="9" t="str">
        <f>VLOOKUP(A35,ListeDTC!$A$2:$B$3938,2,FALSE)</f>
        <v xml:space="preserve"> Cylinder 4 Misfire Detected</v>
      </c>
      <c r="C35" s="12"/>
      <c r="D35" s="12"/>
      <c r="E35" s="12"/>
      <c r="F35" s="12"/>
      <c r="G35" s="12"/>
      <c r="H35" s="9" t="e">
        <f>VLOOKUP(C35,#REF!,2,FALSE)</f>
        <v>#REF!</v>
      </c>
      <c r="I35" s="9" t="e">
        <f>VLOOKUP(D35,#REF!,2,FALSE)</f>
        <v>#REF!</v>
      </c>
      <c r="J35" s="9" t="e">
        <f>VLOOKUP(E35,#REF!,2,FALSE)</f>
        <v>#REF!</v>
      </c>
      <c r="K35" s="9" t="e">
        <f>VLOOKUP(F35,#REF!,2,FALSE)</f>
        <v>#REF!</v>
      </c>
      <c r="L35" s="9" t="e">
        <f>VLOOKUP(G35,#REF!,2,FALSE)</f>
        <v>#REF!</v>
      </c>
      <c r="M35" s="10" t="s">
        <v>144</v>
      </c>
    </row>
    <row r="36" spans="1:13" x14ac:dyDescent="0.2">
      <c r="A36" s="8" t="s">
        <v>151</v>
      </c>
      <c r="B36" s="9" t="str">
        <f>VLOOKUP(A36,ListeDTC!$A$2:$B$3938,2,FALSE)</f>
        <v xml:space="preserve"> Knock Sensor 1 Circuit</v>
      </c>
      <c r="C36" s="8" t="s">
        <v>41</v>
      </c>
      <c r="D36" s="8">
        <v>155</v>
      </c>
      <c r="E36" s="8" t="s">
        <v>43</v>
      </c>
      <c r="F36" s="8"/>
      <c r="G36" s="8"/>
      <c r="H36" s="9" t="e">
        <f>VLOOKUP(C36,#REF!,2,FALSE)</f>
        <v>#REF!</v>
      </c>
      <c r="I36" s="9" t="e">
        <f>VLOOKUP(D36,#REF!,2,FALSE)</f>
        <v>#REF!</v>
      </c>
      <c r="J36" s="9" t="e">
        <f>VLOOKUP(E36,#REF!,2,FALSE)</f>
        <v>#REF!</v>
      </c>
      <c r="K36" s="9" t="e">
        <f>VLOOKUP(F36,#REF!,2,FALSE)</f>
        <v>#REF!</v>
      </c>
      <c r="L36" s="9" t="e">
        <f>VLOOKUP(G36,#REF!,2,FALSE)</f>
        <v>#REF!</v>
      </c>
      <c r="M36" s="10"/>
    </row>
    <row r="37" spans="1:13" x14ac:dyDescent="0.2">
      <c r="A37" s="8" t="s">
        <v>153</v>
      </c>
      <c r="B37" s="9" t="str">
        <f>VLOOKUP(A37,ListeDTC!$A$2:$B$3938,2,FALSE)</f>
        <v xml:space="preserve"> Crankshaft Position Sensor "A" Circuit</v>
      </c>
      <c r="C37" s="8" t="s">
        <v>155</v>
      </c>
      <c r="D37" s="8" t="s">
        <v>156</v>
      </c>
      <c r="E37" s="8" t="s">
        <v>157</v>
      </c>
      <c r="F37" s="8" t="s">
        <v>158</v>
      </c>
      <c r="G37" s="8" t="s">
        <v>95</v>
      </c>
      <c r="H37" s="9" t="e">
        <f>VLOOKUP(C37,#REF!,2,FALSE)</f>
        <v>#REF!</v>
      </c>
      <c r="I37" s="9" t="e">
        <f>VLOOKUP(D37,#REF!,2,FALSE)</f>
        <v>#REF!</v>
      </c>
      <c r="J37" s="9" t="e">
        <f>VLOOKUP(E37,#REF!,2,FALSE)</f>
        <v>#REF!</v>
      </c>
      <c r="K37" s="9" t="e">
        <f>VLOOKUP(F37,#REF!,2,FALSE)</f>
        <v>#REF!</v>
      </c>
      <c r="L37" s="9" t="e">
        <f>VLOOKUP(G37,#REF!,2,FALSE)</f>
        <v>#REF!</v>
      </c>
      <c r="M37" s="10"/>
    </row>
    <row r="38" spans="1:13" x14ac:dyDescent="0.2">
      <c r="A38" s="8" t="s">
        <v>161</v>
      </c>
      <c r="B38" s="9" t="str">
        <f>VLOOKUP(A38,ListeDTC!$A$2:$B$3938,2,FALSE)</f>
        <v xml:space="preserve"> Camshaft Position Sensor "A" Circuit</v>
      </c>
      <c r="C38" s="8" t="s">
        <v>155</v>
      </c>
      <c r="D38" s="8" t="s">
        <v>156</v>
      </c>
      <c r="E38" s="8" t="s">
        <v>157</v>
      </c>
      <c r="F38" s="8" t="s">
        <v>158</v>
      </c>
      <c r="G38" s="8" t="s">
        <v>95</v>
      </c>
      <c r="H38" s="9" t="e">
        <f>VLOOKUP(C38,#REF!,2,FALSE)</f>
        <v>#REF!</v>
      </c>
      <c r="I38" s="9" t="e">
        <f>VLOOKUP(D38,#REF!,2,FALSE)</f>
        <v>#REF!</v>
      </c>
      <c r="J38" s="9" t="e">
        <f>VLOOKUP(E38,#REF!,2,FALSE)</f>
        <v>#REF!</v>
      </c>
      <c r="K38" s="9" t="e">
        <f>VLOOKUP(F38,#REF!,2,FALSE)</f>
        <v>#REF!</v>
      </c>
      <c r="L38" s="9" t="e">
        <f>VLOOKUP(G38,#REF!,2,FALSE)</f>
        <v>#REF!</v>
      </c>
      <c r="M38" s="10"/>
    </row>
    <row r="39" spans="1:13" x14ac:dyDescent="0.2">
      <c r="A39" s="8" t="s">
        <v>163</v>
      </c>
      <c r="B39" s="9" t="str">
        <f>VLOOKUP(A39,ListeDTC!$A$2:$B$3938,2,FALSE)</f>
        <v xml:space="preserve"> Glow Plug/Heater Circuit "A"</v>
      </c>
      <c r="C39" s="8" t="s">
        <v>118</v>
      </c>
      <c r="D39" s="8" t="s">
        <v>95</v>
      </c>
      <c r="E39" s="8" t="s">
        <v>43</v>
      </c>
      <c r="F39" s="12"/>
      <c r="G39" s="8"/>
      <c r="H39" s="9" t="e">
        <f>VLOOKUP(C39,#REF!,2,FALSE)</f>
        <v>#REF!</v>
      </c>
      <c r="I39" s="9" t="e">
        <f>VLOOKUP(D39,#REF!,2,FALSE)</f>
        <v>#REF!</v>
      </c>
      <c r="J39" s="9" t="e">
        <f>VLOOKUP(E39,#REF!,2,FALSE)</f>
        <v>#REF!</v>
      </c>
      <c r="K39" s="9" t="e">
        <f>VLOOKUP(F39,#REF!,2,FALSE)</f>
        <v>#REF!</v>
      </c>
      <c r="L39" s="9" t="e">
        <f>VLOOKUP(G39,#REF!,2,FALSE)</f>
        <v>#REF!</v>
      </c>
      <c r="M39" s="10" t="s">
        <v>165</v>
      </c>
    </row>
    <row r="40" spans="1:13" x14ac:dyDescent="0.2">
      <c r="A40" s="8" t="s">
        <v>166</v>
      </c>
      <c r="B40" s="9" t="str">
        <f>VLOOKUP(A40,ListeDTC!$A$2:$B$3938,2,FALSE)</f>
        <v xml:space="preserve"> Glow Plug/Heater Indicator Circuit</v>
      </c>
      <c r="C40" s="8" t="s">
        <v>118</v>
      </c>
      <c r="D40" s="8" t="s">
        <v>95</v>
      </c>
      <c r="E40" s="8" t="s">
        <v>43</v>
      </c>
      <c r="F40" s="12"/>
      <c r="G40" s="8"/>
      <c r="H40" s="9" t="e">
        <f>VLOOKUP(C40,#REF!,2,FALSE)</f>
        <v>#REF!</v>
      </c>
      <c r="I40" s="9" t="e">
        <f>VLOOKUP(D40,#REF!,2,FALSE)</f>
        <v>#REF!</v>
      </c>
      <c r="J40" s="9" t="e">
        <f>VLOOKUP(E40,#REF!,2,FALSE)</f>
        <v>#REF!</v>
      </c>
      <c r="K40" s="9" t="e">
        <f>VLOOKUP(F40,#REF!,2,FALSE)</f>
        <v>#REF!</v>
      </c>
      <c r="L40" s="9" t="e">
        <f>VLOOKUP(G40,#REF!,2,FALSE)</f>
        <v>#REF!</v>
      </c>
      <c r="M40" s="10" t="s">
        <v>165</v>
      </c>
    </row>
    <row r="41" spans="1:13" x14ac:dyDescent="0.2">
      <c r="A41" s="8" t="s">
        <v>168</v>
      </c>
      <c r="B41" s="9" t="str">
        <f>VLOOKUP(A41,ListeDTC!$A$2:$B$3938,2,FALSE)</f>
        <v xml:space="preserve"> Glow Plug/Heater Circuit "B"</v>
      </c>
      <c r="C41" s="8" t="s">
        <v>118</v>
      </c>
      <c r="D41" s="8" t="s">
        <v>95</v>
      </c>
      <c r="E41" s="8" t="s">
        <v>43</v>
      </c>
      <c r="F41" s="12"/>
      <c r="G41" s="8"/>
      <c r="H41" s="9" t="e">
        <f>VLOOKUP(C41,#REF!,2,FALSE)</f>
        <v>#REF!</v>
      </c>
      <c r="I41" s="9" t="e">
        <f>VLOOKUP(D41,#REF!,2,FALSE)</f>
        <v>#REF!</v>
      </c>
      <c r="J41" s="9" t="e">
        <f>VLOOKUP(E41,#REF!,2,FALSE)</f>
        <v>#REF!</v>
      </c>
      <c r="K41" s="9" t="e">
        <f>VLOOKUP(F41,#REF!,2,FALSE)</f>
        <v>#REF!</v>
      </c>
      <c r="L41" s="9" t="e">
        <f>VLOOKUP(G41,#REF!,2,FALSE)</f>
        <v>#REF!</v>
      </c>
      <c r="M41" s="10" t="s">
        <v>165</v>
      </c>
    </row>
    <row r="42" spans="1:13" x14ac:dyDescent="0.2">
      <c r="A42" s="13" t="s">
        <v>170</v>
      </c>
      <c r="B42" s="9" t="str">
        <f>VLOOKUP(A42,ListeDTC!$A$2:$B$3938,2,FALSE)</f>
        <v xml:space="preserve"> Exhaust Gas Recirculation Flow</v>
      </c>
      <c r="C42" s="12"/>
      <c r="D42" s="12"/>
      <c r="E42" s="12"/>
      <c r="F42" s="12"/>
      <c r="G42" s="12"/>
      <c r="H42" s="9" t="e">
        <f>VLOOKUP(C42,#REF!,2,FALSE)</f>
        <v>#REF!</v>
      </c>
      <c r="I42" s="9" t="e">
        <f>VLOOKUP(D42,#REF!,2,FALSE)</f>
        <v>#REF!</v>
      </c>
      <c r="J42" s="9" t="e">
        <f>VLOOKUP(E42,#REF!,2,FALSE)</f>
        <v>#REF!</v>
      </c>
      <c r="K42" s="9" t="e">
        <f>VLOOKUP(F42,#REF!,2,FALSE)</f>
        <v>#REF!</v>
      </c>
      <c r="L42" s="9" t="e">
        <f>VLOOKUP(G42,#REF!,2,FALSE)</f>
        <v>#REF!</v>
      </c>
      <c r="M42" s="3" t="s">
        <v>172</v>
      </c>
    </row>
    <row r="43" spans="1:13" x14ac:dyDescent="0.2">
      <c r="A43" s="8" t="s">
        <v>173</v>
      </c>
      <c r="B43" s="9" t="str">
        <f>VLOOKUP(A43,ListeDTC!$A$2:$B$3938,2,FALSE)</f>
        <v xml:space="preserve"> Exhaust Gas Recirculation Control Circuit</v>
      </c>
      <c r="C43" s="12"/>
      <c r="D43" s="12"/>
      <c r="E43" s="12"/>
      <c r="F43" s="12"/>
      <c r="G43" s="12"/>
      <c r="H43" s="9" t="e">
        <f>VLOOKUP(C43,#REF!,2,FALSE)</f>
        <v>#REF!</v>
      </c>
      <c r="I43" s="9" t="e">
        <f>VLOOKUP(D43,#REF!,2,FALSE)</f>
        <v>#REF!</v>
      </c>
      <c r="J43" s="9" t="e">
        <f>VLOOKUP(E43,#REF!,2,FALSE)</f>
        <v>#REF!</v>
      </c>
      <c r="K43" s="9" t="e">
        <f>VLOOKUP(F43,#REF!,2,FALSE)</f>
        <v>#REF!</v>
      </c>
      <c r="L43" s="9" t="e">
        <f>VLOOKUP(G43,#REF!,2,FALSE)</f>
        <v>#REF!</v>
      </c>
      <c r="M43" s="10" t="s">
        <v>175</v>
      </c>
    </row>
    <row r="44" spans="1:13" x14ac:dyDescent="0.2">
      <c r="A44" s="8" t="s">
        <v>176</v>
      </c>
      <c r="B44" s="9" t="str">
        <f>VLOOKUP(A44,ListeDTC!$A$2:$B$3938,2,FALSE)</f>
        <v xml:space="preserve"> Exhaust Gas Recirculation Sensor "A" Circuit</v>
      </c>
      <c r="C44" s="12"/>
      <c r="D44" s="12"/>
      <c r="E44" s="12"/>
      <c r="F44" s="12"/>
      <c r="G44" s="12"/>
      <c r="H44" s="9" t="e">
        <f>VLOOKUP(C44,#REF!,2,FALSE)</f>
        <v>#REF!</v>
      </c>
      <c r="I44" s="9" t="e">
        <f>VLOOKUP(D44,#REF!,2,FALSE)</f>
        <v>#REF!</v>
      </c>
      <c r="J44" s="9" t="e">
        <f>VLOOKUP(E44,#REF!,2,FALSE)</f>
        <v>#REF!</v>
      </c>
      <c r="K44" s="9" t="e">
        <f>VLOOKUP(F44,#REF!,2,FALSE)</f>
        <v>#REF!</v>
      </c>
      <c r="L44" s="9" t="e">
        <f>VLOOKUP(G44,#REF!,2,FALSE)</f>
        <v>#REF!</v>
      </c>
      <c r="M44" s="10" t="s">
        <v>175</v>
      </c>
    </row>
    <row r="45" spans="1:13" x14ac:dyDescent="0.2">
      <c r="A45" s="8" t="s">
        <v>178</v>
      </c>
      <c r="B45" s="9" t="str">
        <f>VLOOKUP(A45,ListeDTC!$A$2:$B$3938,2,FALSE)</f>
        <v xml:space="preserve"> Fan 1 Control Circuit</v>
      </c>
      <c r="C45" s="8" t="s">
        <v>180</v>
      </c>
      <c r="D45" s="8" t="s">
        <v>181</v>
      </c>
      <c r="E45" s="8" t="s">
        <v>95</v>
      </c>
      <c r="F45" s="8"/>
      <c r="G45" s="8"/>
      <c r="H45" s="9" t="e">
        <f>VLOOKUP(C45,#REF!,2,FALSE)</f>
        <v>#REF!</v>
      </c>
      <c r="I45" s="9" t="e">
        <f>VLOOKUP(D45,#REF!,2,FALSE)</f>
        <v>#REF!</v>
      </c>
      <c r="J45" s="9" t="e">
        <f>VLOOKUP(E45,#REF!,2,FALSE)</f>
        <v>#REF!</v>
      </c>
      <c r="K45" s="9" t="e">
        <f>VLOOKUP(F45,#REF!,2,FALSE)</f>
        <v>#REF!</v>
      </c>
      <c r="L45" s="9" t="e">
        <f>VLOOKUP(G45,#REF!,2,FALSE)</f>
        <v>#REF!</v>
      </c>
      <c r="M45" s="10"/>
    </row>
    <row r="46" spans="1:13" x14ac:dyDescent="0.2">
      <c r="A46" s="8" t="s">
        <v>182</v>
      </c>
      <c r="B46" s="9" t="str">
        <f>VLOOKUP(A46,ListeDTC!$A$2:$B$3938,2,FALSE)</f>
        <v xml:space="preserve"> Fan 2 Control Circuit</v>
      </c>
      <c r="C46" s="8" t="s">
        <v>180</v>
      </c>
      <c r="D46" s="8" t="s">
        <v>181</v>
      </c>
      <c r="E46" s="8" t="s">
        <v>95</v>
      </c>
      <c r="F46" s="8"/>
      <c r="G46" s="8"/>
      <c r="H46" s="9" t="e">
        <f>VLOOKUP(C46,#REF!,2,FALSE)</f>
        <v>#REF!</v>
      </c>
      <c r="I46" s="9" t="e">
        <f>VLOOKUP(D46,#REF!,2,FALSE)</f>
        <v>#REF!</v>
      </c>
      <c r="J46" s="9" t="e">
        <f>VLOOKUP(E46,#REF!,2,FALSE)</f>
        <v>#REF!</v>
      </c>
      <c r="K46" s="9" t="e">
        <f>VLOOKUP(F46,#REF!,2,FALSE)</f>
        <v>#REF!</v>
      </c>
      <c r="L46" s="9" t="e">
        <f>VLOOKUP(G46,#REF!,2,FALSE)</f>
        <v>#REF!</v>
      </c>
      <c r="M46" s="10"/>
    </row>
    <row r="47" spans="1:13" x14ac:dyDescent="0.2">
      <c r="A47" s="8" t="s">
        <v>184</v>
      </c>
      <c r="B47" s="9" t="str">
        <f>VLOOKUP(A47,ListeDTC!$A$2:$B$3938,2,FALSE)</f>
        <v xml:space="preserve"> Exhaust Gas Recirculation Throttle Position Control Circuit</v>
      </c>
      <c r="C47" s="12"/>
      <c r="D47" s="12"/>
      <c r="E47" s="12"/>
      <c r="F47" s="12"/>
      <c r="G47" s="12"/>
      <c r="H47" s="9" t="e">
        <f>VLOOKUP(C47,#REF!,2,FALSE)</f>
        <v>#REF!</v>
      </c>
      <c r="I47" s="9" t="e">
        <f>VLOOKUP(D47,#REF!,2,FALSE)</f>
        <v>#REF!</v>
      </c>
      <c r="J47" s="9" t="e">
        <f>VLOOKUP(E47,#REF!,2,FALSE)</f>
        <v>#REF!</v>
      </c>
      <c r="K47" s="9" t="e">
        <f>VLOOKUP(F47,#REF!,2,FALSE)</f>
        <v>#REF!</v>
      </c>
      <c r="L47" s="9" t="e">
        <f>VLOOKUP(G47,#REF!,2,FALSE)</f>
        <v>#REF!</v>
      </c>
      <c r="M47" s="10" t="s">
        <v>175</v>
      </c>
    </row>
    <row r="48" spans="1:13" x14ac:dyDescent="0.2">
      <c r="A48" s="8" t="s">
        <v>186</v>
      </c>
      <c r="B48" s="9" t="str">
        <f>VLOOKUP(A48,ListeDTC!$A$2:$B$3938,2,FALSE)</f>
        <v xml:space="preserve"> Exhaust Gas Recirculation Throttle Position Control Range/Performance</v>
      </c>
      <c r="C48" s="12"/>
      <c r="D48" s="12"/>
      <c r="E48" s="12"/>
      <c r="F48" s="12"/>
      <c r="G48" s="12"/>
      <c r="H48" s="9" t="e">
        <f>VLOOKUP(C48,#REF!,2,FALSE)</f>
        <v>#REF!</v>
      </c>
      <c r="I48" s="9" t="e">
        <f>VLOOKUP(D48,#REF!,2,FALSE)</f>
        <v>#REF!</v>
      </c>
      <c r="J48" s="9" t="e">
        <f>VLOOKUP(E48,#REF!,2,FALSE)</f>
        <v>#REF!</v>
      </c>
      <c r="K48" s="9" t="e">
        <f>VLOOKUP(F48,#REF!,2,FALSE)</f>
        <v>#REF!</v>
      </c>
      <c r="L48" s="9" t="e">
        <f>VLOOKUP(G48,#REF!,2,FALSE)</f>
        <v>#REF!</v>
      </c>
      <c r="M48" s="10" t="s">
        <v>175</v>
      </c>
    </row>
    <row r="49" spans="1:13" x14ac:dyDescent="0.2">
      <c r="A49" s="8" t="s">
        <v>188</v>
      </c>
      <c r="B49" s="9" t="str">
        <f>VLOOKUP(A49,ListeDTC!$A$2:$B$3938,2,FALSE)</f>
        <v xml:space="preserve"> Vehicle Speed Sensor "A"</v>
      </c>
      <c r="C49" s="8" t="s">
        <v>190</v>
      </c>
      <c r="D49" s="8" t="s">
        <v>95</v>
      </c>
      <c r="E49" s="8" t="s">
        <v>191</v>
      </c>
      <c r="F49" s="8"/>
      <c r="G49" s="8"/>
      <c r="H49" s="9" t="e">
        <f>VLOOKUP(C49,#REF!,2,FALSE)</f>
        <v>#REF!</v>
      </c>
      <c r="I49" s="9" t="e">
        <f>VLOOKUP(D49,#REF!,2,FALSE)</f>
        <v>#REF!</v>
      </c>
      <c r="J49" s="9" t="e">
        <f>VLOOKUP(E49,#REF!,2,FALSE)</f>
        <v>#REF!</v>
      </c>
      <c r="K49" s="9" t="e">
        <f>VLOOKUP(F49,#REF!,2,FALSE)</f>
        <v>#REF!</v>
      </c>
      <c r="L49" s="9" t="e">
        <f>VLOOKUP(G49,#REF!,2,FALSE)</f>
        <v>#REF!</v>
      </c>
      <c r="M49" s="10"/>
    </row>
    <row r="50" spans="1:13" x14ac:dyDescent="0.2">
      <c r="A50" s="8" t="s">
        <v>193</v>
      </c>
      <c r="B50" s="9" t="str">
        <f>VLOOKUP(A50,ListeDTC!$A$2:$B$3938,2,FALSE)</f>
        <v xml:space="preserve"> Incorrect Immobilizer Key </v>
      </c>
      <c r="C50" s="8" t="s">
        <v>95</v>
      </c>
      <c r="D50" s="8" t="s">
        <v>195</v>
      </c>
      <c r="E50" s="8"/>
      <c r="F50" s="8"/>
      <c r="G50" s="8"/>
      <c r="H50" s="9" t="e">
        <f>VLOOKUP(C50,#REF!,2,FALSE)</f>
        <v>#REF!</v>
      </c>
      <c r="I50" s="9" t="e">
        <f>VLOOKUP(D50,#REF!,2,FALSE)</f>
        <v>#REF!</v>
      </c>
      <c r="J50" s="9" t="e">
        <f>VLOOKUP(E50,#REF!,2,FALSE)</f>
        <v>#REF!</v>
      </c>
      <c r="K50" s="9" t="e">
        <f>VLOOKUP(F50,#REF!,2,FALSE)</f>
        <v>#REF!</v>
      </c>
      <c r="L50" s="9" t="e">
        <f>VLOOKUP(G50,#REF!,2,FALSE)</f>
        <v>#REF!</v>
      </c>
      <c r="M50" s="10"/>
    </row>
    <row r="51" spans="1:13" x14ac:dyDescent="0.2">
      <c r="A51" s="8" t="s">
        <v>197</v>
      </c>
      <c r="B51" s="9" t="str">
        <f>VLOOKUP(A51,ListeDTC!$A$2:$B$3938,2,FALSE)</f>
        <v xml:space="preserve"> A/C Refrigerant Pressure Sensor "A" Circuit</v>
      </c>
      <c r="C51" s="8" t="s">
        <v>52</v>
      </c>
      <c r="D51" s="8" t="s">
        <v>199</v>
      </c>
      <c r="E51" s="8" t="s">
        <v>200</v>
      </c>
      <c r="F51" s="8" t="s">
        <v>201</v>
      </c>
      <c r="G51" s="8"/>
      <c r="H51" s="9" t="e">
        <f>VLOOKUP(C51,#REF!,2,FALSE)</f>
        <v>#REF!</v>
      </c>
      <c r="I51" s="9" t="e">
        <f>VLOOKUP(D51,#REF!,2,FALSE)</f>
        <v>#REF!</v>
      </c>
      <c r="J51" s="9" t="e">
        <f>VLOOKUP(E51,#REF!,2,FALSE)</f>
        <v>#REF!</v>
      </c>
      <c r="K51" s="9" t="e">
        <f>VLOOKUP(F51,#REF!,2,FALSE)</f>
        <v>#REF!</v>
      </c>
      <c r="L51" s="9" t="e">
        <f>VLOOKUP(G51,#REF!,2,FALSE)</f>
        <v>#REF!</v>
      </c>
      <c r="M51" s="10" t="s">
        <v>56</v>
      </c>
    </row>
    <row r="52" spans="1:13" x14ac:dyDescent="0.2">
      <c r="A52" s="8" t="s">
        <v>204</v>
      </c>
      <c r="B52" s="9" t="str">
        <f>VLOOKUP(A52,ListeDTC!$A$2:$B$3938,2,FALSE)</f>
        <v xml:space="preserve"> System Voltage</v>
      </c>
      <c r="C52" s="8" t="s">
        <v>95</v>
      </c>
      <c r="D52" s="8"/>
      <c r="E52" s="8"/>
      <c r="F52" s="8"/>
      <c r="G52" s="8"/>
      <c r="H52" s="9" t="e">
        <f>VLOOKUP(C52,#REF!,2,FALSE)</f>
        <v>#REF!</v>
      </c>
      <c r="I52" s="9" t="e">
        <f>VLOOKUP(D52,#REF!,2,FALSE)</f>
        <v>#REF!</v>
      </c>
      <c r="J52" s="9" t="e">
        <f>VLOOKUP(E52,#REF!,2,FALSE)</f>
        <v>#REF!</v>
      </c>
      <c r="K52" s="9" t="e">
        <f>VLOOKUP(F52,#REF!,2,FALSE)</f>
        <v>#REF!</v>
      </c>
      <c r="L52" s="9" t="e">
        <f>VLOOKUP(G52,#REF!,2,FALSE)</f>
        <v>#REF!</v>
      </c>
      <c r="M52" s="10"/>
    </row>
    <row r="53" spans="1:13" x14ac:dyDescent="0.2">
      <c r="A53" s="8" t="s">
        <v>204</v>
      </c>
      <c r="B53" s="9" t="str">
        <f>VLOOKUP(A53,ListeDTC!$A$2:$B$3938,2,FALSE)</f>
        <v xml:space="preserve"> System Voltage</v>
      </c>
      <c r="C53" s="8"/>
      <c r="D53" s="8"/>
      <c r="E53" s="8"/>
      <c r="F53" s="8"/>
      <c r="G53" s="8"/>
      <c r="H53" s="9" t="e">
        <f>VLOOKUP(C53,#REF!,2,FALSE)</f>
        <v>#REF!</v>
      </c>
      <c r="I53" s="9" t="e">
        <f>VLOOKUP(D53,#REF!,2,FALSE)</f>
        <v>#REF!</v>
      </c>
      <c r="J53" s="9" t="e">
        <f>VLOOKUP(E53,#REF!,2,FALSE)</f>
        <v>#REF!</v>
      </c>
      <c r="K53" s="9" t="e">
        <f>VLOOKUP(F53,#REF!,2,FALSE)</f>
        <v>#REF!</v>
      </c>
      <c r="L53" s="9" t="e">
        <f>VLOOKUP(G53,#REF!,2,FALSE)</f>
        <v>#REF!</v>
      </c>
      <c r="M53" s="10"/>
    </row>
    <row r="54" spans="1:13" x14ac:dyDescent="0.2">
      <c r="A54" s="8" t="s">
        <v>206</v>
      </c>
      <c r="B54" s="9" t="str">
        <f>VLOOKUP(A54,ListeDTC!$A$2:$B$3938,2,FALSE)</f>
        <v xml:space="preserve"> Brake Switch "A" Circuit</v>
      </c>
      <c r="C54" s="8" t="s">
        <v>208</v>
      </c>
      <c r="D54" s="8" t="s">
        <v>209</v>
      </c>
      <c r="E54" s="8"/>
      <c r="F54" s="8"/>
      <c r="G54" s="8"/>
      <c r="H54" s="9" t="e">
        <f>VLOOKUP(C54,#REF!,2,FALSE)</f>
        <v>#REF!</v>
      </c>
      <c r="I54" s="9" t="e">
        <f>VLOOKUP(D54,#REF!,2,FALSE)</f>
        <v>#REF!</v>
      </c>
      <c r="J54" s="9" t="e">
        <f>VLOOKUP(E54,#REF!,2,FALSE)</f>
        <v>#REF!</v>
      </c>
      <c r="K54" s="9" t="e">
        <f>VLOOKUP(F54,#REF!,2,FALSE)</f>
        <v>#REF!</v>
      </c>
      <c r="L54" s="9" t="e">
        <f>VLOOKUP(G54,#REF!,2,FALSE)</f>
        <v>#REF!</v>
      </c>
      <c r="M54" s="10"/>
    </row>
    <row r="55" spans="1:13" x14ac:dyDescent="0.2">
      <c r="A55" s="8" t="s">
        <v>206</v>
      </c>
      <c r="B55" s="9" t="str">
        <f>VLOOKUP(A55,ListeDTC!$A$2:$B$3938,2,FALSE)</f>
        <v xml:space="preserve"> Brake Switch "A" Circuit</v>
      </c>
      <c r="C55" s="8" t="s">
        <v>208</v>
      </c>
      <c r="D55" s="8" t="s">
        <v>209</v>
      </c>
      <c r="E55" s="8"/>
      <c r="F55" s="8"/>
      <c r="G55" s="8"/>
      <c r="H55" s="9" t="e">
        <f>VLOOKUP(C55,#REF!,2,FALSE)</f>
        <v>#REF!</v>
      </c>
      <c r="I55" s="9" t="e">
        <f>VLOOKUP(D55,#REF!,2,FALSE)</f>
        <v>#REF!</v>
      </c>
      <c r="J55" s="9" t="e">
        <f>VLOOKUP(E55,#REF!,2,FALSE)</f>
        <v>#REF!</v>
      </c>
      <c r="K55" s="9" t="e">
        <f>VLOOKUP(F55,#REF!,2,FALSE)</f>
        <v>#REF!</v>
      </c>
      <c r="L55" s="9" t="e">
        <f>VLOOKUP(G55,#REF!,2,FALSE)</f>
        <v>#REF!</v>
      </c>
      <c r="M55" s="10"/>
    </row>
    <row r="56" spans="1:13" x14ac:dyDescent="0.2">
      <c r="A56" s="8" t="s">
        <v>212</v>
      </c>
      <c r="B56" s="9" t="str">
        <f>VLOOKUP(A56,ListeDTC!$A$2:$B$3938,2,FALSE)</f>
        <v xml:space="preserve"> Cruise Control Input Circuit</v>
      </c>
      <c r="C56" s="12"/>
      <c r="D56" s="12"/>
      <c r="E56" s="12"/>
      <c r="F56" s="12"/>
      <c r="G56" s="12"/>
      <c r="H56" s="9" t="e">
        <f>VLOOKUP(C56,#REF!,2,FALSE)</f>
        <v>#REF!</v>
      </c>
      <c r="I56" s="9" t="e">
        <f>VLOOKUP(D56,#REF!,2,FALSE)</f>
        <v>#REF!</v>
      </c>
      <c r="J56" s="9" t="e">
        <f>VLOOKUP(E56,#REF!,2,FALSE)</f>
        <v>#REF!</v>
      </c>
      <c r="K56" s="9" t="e">
        <f>VLOOKUP(F56,#REF!,2,FALSE)</f>
        <v>#REF!</v>
      </c>
      <c r="L56" s="9" t="e">
        <f>VLOOKUP(G56,#REF!,2,FALSE)</f>
        <v>#REF!</v>
      </c>
      <c r="M56" s="10" t="s">
        <v>214</v>
      </c>
    </row>
    <row r="57" spans="1:13" x14ac:dyDescent="0.2">
      <c r="A57" s="8" t="s">
        <v>215</v>
      </c>
      <c r="B57" s="9" t="str">
        <f>VLOOKUP(A57,ListeDTC!$A$2:$B$3938,2,FALSE)</f>
        <v xml:space="preserve"> Internal Control Module Keep Alive Memory (KAM) Error</v>
      </c>
      <c r="C57" s="8" t="s">
        <v>44</v>
      </c>
      <c r="D57" s="8" t="s">
        <v>44</v>
      </c>
      <c r="E57" s="8" t="s">
        <v>44</v>
      </c>
      <c r="F57" s="8" t="s">
        <v>44</v>
      </c>
      <c r="G57" s="8" t="s">
        <v>44</v>
      </c>
      <c r="H57" s="9" t="e">
        <f>VLOOKUP(C57,#REF!,2,FALSE)</f>
        <v>#REF!</v>
      </c>
      <c r="I57" s="9" t="e">
        <f>VLOOKUP(D57,#REF!,2,FALSE)</f>
        <v>#REF!</v>
      </c>
      <c r="J57" s="9" t="e">
        <f>VLOOKUP(E57,#REF!,2,FALSE)</f>
        <v>#REF!</v>
      </c>
      <c r="K57" s="9" t="e">
        <f>VLOOKUP(F57,#REF!,2,FALSE)</f>
        <v>#REF!</v>
      </c>
      <c r="L57" s="9" t="e">
        <f>VLOOKUP(G57,#REF!,2,FALSE)</f>
        <v>#REF!</v>
      </c>
      <c r="M57" s="10"/>
    </row>
    <row r="58" spans="1:13" x14ac:dyDescent="0.2">
      <c r="A58" s="8" t="s">
        <v>217</v>
      </c>
      <c r="B58" s="9" t="str">
        <f>VLOOKUP(A58,ListeDTC!$A$2:$B$3938,2,FALSE)</f>
        <v xml:space="preserve"> Internal Control Module Random Access Memory (RAM) Error</v>
      </c>
      <c r="C58" s="8" t="s">
        <v>44</v>
      </c>
      <c r="D58" s="8" t="s">
        <v>44</v>
      </c>
      <c r="E58" s="8" t="s">
        <v>44</v>
      </c>
      <c r="F58" s="8" t="s">
        <v>44</v>
      </c>
      <c r="G58" s="8" t="s">
        <v>44</v>
      </c>
      <c r="H58" s="9" t="e">
        <f>VLOOKUP(C58,#REF!,2,FALSE)</f>
        <v>#REF!</v>
      </c>
      <c r="I58" s="9" t="e">
        <f>VLOOKUP(D58,#REF!,2,FALSE)</f>
        <v>#REF!</v>
      </c>
      <c r="J58" s="9" t="e">
        <f>VLOOKUP(E58,#REF!,2,FALSE)</f>
        <v>#REF!</v>
      </c>
      <c r="K58" s="9" t="e">
        <f>VLOOKUP(F58,#REF!,2,FALSE)</f>
        <v>#REF!</v>
      </c>
      <c r="L58" s="9" t="e">
        <f>VLOOKUP(G58,#REF!,2,FALSE)</f>
        <v>#REF!</v>
      </c>
      <c r="M58" s="10"/>
    </row>
    <row r="59" spans="1:13" x14ac:dyDescent="0.2">
      <c r="A59" s="8" t="s">
        <v>219</v>
      </c>
      <c r="B59" s="9" t="str">
        <f>VLOOKUP(A59,ListeDTC!$A$2:$B$3938,2,FALSE)</f>
        <v xml:space="preserve"> Internal Control Module Read Only Memory (ROM) Error </v>
      </c>
      <c r="C59" s="8" t="s">
        <v>44</v>
      </c>
      <c r="D59" s="8" t="s">
        <v>44</v>
      </c>
      <c r="E59" s="8" t="s">
        <v>44</v>
      </c>
      <c r="F59" s="8" t="s">
        <v>44</v>
      </c>
      <c r="G59" s="8" t="s">
        <v>44</v>
      </c>
      <c r="H59" s="9" t="e">
        <f>VLOOKUP(C59,#REF!,2,FALSE)</f>
        <v>#REF!</v>
      </c>
      <c r="I59" s="9" t="e">
        <f>VLOOKUP(D59,#REF!,2,FALSE)</f>
        <v>#REF!</v>
      </c>
      <c r="J59" s="9" t="e">
        <f>VLOOKUP(E59,#REF!,2,FALSE)</f>
        <v>#REF!</v>
      </c>
      <c r="K59" s="9" t="e">
        <f>VLOOKUP(F59,#REF!,2,FALSE)</f>
        <v>#REF!</v>
      </c>
      <c r="L59" s="9" t="e">
        <f>VLOOKUP(G59,#REF!,2,FALSE)</f>
        <v>#REF!</v>
      </c>
      <c r="M59" s="10"/>
    </row>
    <row r="60" spans="1:13" x14ac:dyDescent="0.2">
      <c r="A60" s="8" t="s">
        <v>221</v>
      </c>
      <c r="B60" s="9" t="str">
        <f>VLOOKUP(A60,ListeDTC!$A$2:$B$3938,2,FALSE)</f>
        <v xml:space="preserve"> ECM/PCM Processor</v>
      </c>
      <c r="C60" s="8" t="s">
        <v>44</v>
      </c>
      <c r="D60" s="8" t="s">
        <v>44</v>
      </c>
      <c r="E60" s="8" t="s">
        <v>44</v>
      </c>
      <c r="F60" s="8" t="s">
        <v>44</v>
      </c>
      <c r="G60" s="8" t="s">
        <v>44</v>
      </c>
      <c r="H60" s="9" t="e">
        <f>VLOOKUP(C60,#REF!,2,FALSE)</f>
        <v>#REF!</v>
      </c>
      <c r="I60" s="9" t="e">
        <f>VLOOKUP(D60,#REF!,2,FALSE)</f>
        <v>#REF!</v>
      </c>
      <c r="J60" s="9" t="e">
        <f>VLOOKUP(E60,#REF!,2,FALSE)</f>
        <v>#REF!</v>
      </c>
      <c r="K60" s="9" t="e">
        <f>VLOOKUP(F60,#REF!,2,FALSE)</f>
        <v>#REF!</v>
      </c>
      <c r="L60" s="9" t="e">
        <f>VLOOKUP(G60,#REF!,2,FALSE)</f>
        <v>#REF!</v>
      </c>
      <c r="M60" s="10"/>
    </row>
    <row r="61" spans="1:13" x14ac:dyDescent="0.2">
      <c r="A61" s="8" t="s">
        <v>223</v>
      </c>
      <c r="B61" s="9" t="str">
        <f>VLOOKUP(A61,ListeDTC!$A$2:$B$3938,2,FALSE)</f>
        <v xml:space="preserve"> TCM Processor</v>
      </c>
      <c r="C61" s="8" t="s">
        <v>44</v>
      </c>
      <c r="D61" s="8" t="s">
        <v>44</v>
      </c>
      <c r="E61" s="8" t="s">
        <v>44</v>
      </c>
      <c r="F61" s="8" t="s">
        <v>44</v>
      </c>
      <c r="G61" s="8" t="s">
        <v>44</v>
      </c>
      <c r="H61" s="9" t="e">
        <f>VLOOKUP(C61,#REF!,2,FALSE)</f>
        <v>#REF!</v>
      </c>
      <c r="I61" s="9" t="e">
        <f>VLOOKUP(D61,#REF!,2,FALSE)</f>
        <v>#REF!</v>
      </c>
      <c r="J61" s="9" t="e">
        <f>VLOOKUP(E61,#REF!,2,FALSE)</f>
        <v>#REF!</v>
      </c>
      <c r="K61" s="9" t="e">
        <f>VLOOKUP(F61,#REF!,2,FALSE)</f>
        <v>#REF!</v>
      </c>
      <c r="L61" s="9" t="e">
        <f>VLOOKUP(G61,#REF!,2,FALSE)</f>
        <v>#REF!</v>
      </c>
      <c r="M61" s="10"/>
    </row>
    <row r="62" spans="1:13" x14ac:dyDescent="0.2">
      <c r="A62" s="8" t="s">
        <v>225</v>
      </c>
      <c r="B62" s="9" t="str">
        <f>VLOOKUP(A62,ListeDTC!$A$2:$B$3938,2,FALSE)</f>
        <v xml:space="preserve"> Sensor Reference Voltage "A" Circuit/Open</v>
      </c>
      <c r="C62" s="8" t="s">
        <v>52</v>
      </c>
      <c r="D62" s="8"/>
      <c r="E62" s="8"/>
      <c r="F62" s="8"/>
      <c r="G62" s="8"/>
      <c r="H62" s="9" t="e">
        <f>VLOOKUP(C62,#REF!,2,FALSE)</f>
        <v>#REF!</v>
      </c>
      <c r="I62" s="9" t="e">
        <f>VLOOKUP(D62,#REF!,2,FALSE)</f>
        <v>#REF!</v>
      </c>
      <c r="J62" s="9" t="e">
        <f>VLOOKUP(E62,#REF!,2,FALSE)</f>
        <v>#REF!</v>
      </c>
      <c r="K62" s="9" t="e">
        <f>VLOOKUP(F62,#REF!,2,FALSE)</f>
        <v>#REF!</v>
      </c>
      <c r="L62" s="9" t="e">
        <f>VLOOKUP(G62,#REF!,2,FALSE)</f>
        <v>#REF!</v>
      </c>
      <c r="M62" s="10"/>
    </row>
    <row r="63" spans="1:13" x14ac:dyDescent="0.2">
      <c r="A63" s="8" t="s">
        <v>227</v>
      </c>
      <c r="B63" s="9" t="str">
        <f>VLOOKUP(A63,ListeDTC!$A$2:$B$3938,2,FALSE)</f>
        <v xml:space="preserve"> A/C Clutch Relay Control Circuit</v>
      </c>
      <c r="C63" s="8" t="s">
        <v>199</v>
      </c>
      <c r="D63" s="8" t="s">
        <v>95</v>
      </c>
      <c r="E63" s="8" t="s">
        <v>195</v>
      </c>
      <c r="F63" s="8"/>
      <c r="G63" s="8"/>
      <c r="H63" s="9" t="e">
        <f>VLOOKUP(C63,#REF!,2,FALSE)</f>
        <v>#REF!</v>
      </c>
      <c r="I63" s="9" t="e">
        <f>VLOOKUP(D63,#REF!,2,FALSE)</f>
        <v>#REF!</v>
      </c>
      <c r="J63" s="9" t="e">
        <f>VLOOKUP(E63,#REF!,2,FALSE)</f>
        <v>#REF!</v>
      </c>
      <c r="K63" s="9" t="e">
        <f>VLOOKUP(F63,#REF!,2,FALSE)</f>
        <v>#REF!</v>
      </c>
      <c r="L63" s="9" t="e">
        <f>VLOOKUP(G63,#REF!,2,FALSE)</f>
        <v>#REF!</v>
      </c>
      <c r="M63" s="10"/>
    </row>
    <row r="64" spans="1:13" x14ac:dyDescent="0.2">
      <c r="A64" s="8" t="s">
        <v>229</v>
      </c>
      <c r="B64" s="9" t="str">
        <f>VLOOKUP(A64,ListeDTC!$A$2:$B$3938,2,FALSE)</f>
        <v xml:space="preserve"> Malfunction Indicator Lamp (MIL) Control Circuit</v>
      </c>
      <c r="C64" s="8" t="s">
        <v>231</v>
      </c>
      <c r="D64" s="8"/>
      <c r="E64" s="8"/>
      <c r="F64" s="8"/>
      <c r="G64" s="8"/>
      <c r="H64" s="9" t="e">
        <f>VLOOKUP(C64,#REF!,2,FALSE)</f>
        <v>#REF!</v>
      </c>
      <c r="I64" s="9" t="e">
        <f>VLOOKUP(D64,#REF!,2,FALSE)</f>
        <v>#REF!</v>
      </c>
      <c r="J64" s="9" t="e">
        <f>VLOOKUP(E64,#REF!,2,FALSE)</f>
        <v>#REF!</v>
      </c>
      <c r="K64" s="9" t="e">
        <f>VLOOKUP(F64,#REF!,2,FALSE)</f>
        <v>#REF!</v>
      </c>
      <c r="L64" s="9" t="e">
        <f>VLOOKUP(G64,#REF!,2,FALSE)</f>
        <v>#REF!</v>
      </c>
      <c r="M64" s="10"/>
    </row>
    <row r="65" spans="1:13" x14ac:dyDescent="0.2">
      <c r="A65" s="8" t="s">
        <v>233</v>
      </c>
      <c r="B65" s="9" t="str">
        <f>VLOOKUP(A65,ListeDTC!$A$2:$B$3938,2,FALSE)</f>
        <v xml:space="preserve"> Sensor Reference Voltage "B" Circuit/Open</v>
      </c>
      <c r="C65" s="8" t="s">
        <v>116</v>
      </c>
      <c r="D65" s="8"/>
      <c r="E65" s="8"/>
      <c r="F65" s="8"/>
      <c r="G65" s="8"/>
      <c r="H65" s="9" t="e">
        <f>VLOOKUP(C65,#REF!,2,FALSE)</f>
        <v>#REF!</v>
      </c>
      <c r="I65" s="9" t="e">
        <f>VLOOKUP(D65,#REF!,2,FALSE)</f>
        <v>#REF!</v>
      </c>
      <c r="J65" s="9" t="e">
        <f>VLOOKUP(E65,#REF!,2,FALSE)</f>
        <v>#REF!</v>
      </c>
      <c r="K65" s="9" t="e">
        <f>VLOOKUP(F65,#REF!,2,FALSE)</f>
        <v>#REF!</v>
      </c>
      <c r="L65" s="9" t="e">
        <f>VLOOKUP(G65,#REF!,2,FALSE)</f>
        <v>#REF!</v>
      </c>
      <c r="M65" s="10"/>
    </row>
    <row r="66" spans="1:13" x14ac:dyDescent="0.2">
      <c r="A66" s="8" t="s">
        <v>235</v>
      </c>
      <c r="B66" s="9" t="str">
        <f>VLOOKUP(A66,ListeDTC!$A$2:$B$3938,2,FALSE)</f>
        <v xml:space="preserve"> Engine Hot Lamp Output Control Circuit </v>
      </c>
      <c r="C66" s="8"/>
      <c r="D66" s="8"/>
      <c r="E66" s="8"/>
      <c r="F66" s="8"/>
      <c r="G66" s="8"/>
      <c r="H66" s="9" t="e">
        <f>VLOOKUP(C66,#REF!,2,FALSE)</f>
        <v>#REF!</v>
      </c>
      <c r="I66" s="9" t="e">
        <f>VLOOKUP(D66,#REF!,2,FALSE)</f>
        <v>#REF!</v>
      </c>
      <c r="J66" s="9" t="e">
        <f>VLOOKUP(E66,#REF!,2,FALSE)</f>
        <v>#REF!</v>
      </c>
      <c r="K66" s="9" t="e">
        <f>VLOOKUP(F66,#REF!,2,FALSE)</f>
        <v>#REF!</v>
      </c>
      <c r="L66" s="9" t="e">
        <f>VLOOKUP(G66,#REF!,2,FALSE)</f>
        <v>#REF!</v>
      </c>
      <c r="M66" s="10" t="s">
        <v>237</v>
      </c>
    </row>
    <row r="67" spans="1:13" x14ac:dyDescent="0.2">
      <c r="A67" s="8" t="s">
        <v>238</v>
      </c>
      <c r="B67" s="9" t="str">
        <f>VLOOKUP(A67,ListeDTC!$A$2:$B$3938,2,FALSE)</f>
        <v xml:space="preserve"> ECM/PCM Power Relay Control Circuit /Open</v>
      </c>
      <c r="C67" s="8" t="s">
        <v>195</v>
      </c>
      <c r="D67" s="8" t="s">
        <v>95</v>
      </c>
      <c r="E67" s="8"/>
      <c r="F67" s="8"/>
      <c r="G67" s="8"/>
      <c r="H67" s="9" t="e">
        <f>VLOOKUP(C67,#REF!,2,FALSE)</f>
        <v>#REF!</v>
      </c>
      <c r="I67" s="9" t="e">
        <f>VLOOKUP(D67,#REF!,2,FALSE)</f>
        <v>#REF!</v>
      </c>
      <c r="J67" s="9" t="e">
        <f>VLOOKUP(E67,#REF!,2,FALSE)</f>
        <v>#REF!</v>
      </c>
      <c r="K67" s="9" t="e">
        <f>VLOOKUP(F67,#REF!,2,FALSE)</f>
        <v>#REF!</v>
      </c>
      <c r="L67" s="9" t="e">
        <f>VLOOKUP(G67,#REF!,2,FALSE)</f>
        <v>#REF!</v>
      </c>
      <c r="M67" s="10"/>
    </row>
    <row r="68" spans="1:13" x14ac:dyDescent="0.2">
      <c r="A68" s="8" t="s">
        <v>240</v>
      </c>
      <c r="B68" s="9" t="str">
        <f>VLOOKUP(A68,ListeDTC!$A$2:$B$3938,2,FALSE)</f>
        <v xml:space="preserve"> Sensor Reference Voltage "C" Circuit/Open</v>
      </c>
      <c r="C68" s="8" t="s">
        <v>242</v>
      </c>
      <c r="D68" s="8"/>
      <c r="E68" s="8"/>
      <c r="F68" s="8"/>
      <c r="G68" s="8"/>
      <c r="H68" s="9" t="e">
        <f>VLOOKUP(C68,#REF!,2,FALSE)</f>
        <v>#REF!</v>
      </c>
      <c r="I68" s="9" t="e">
        <f>VLOOKUP(D68,#REF!,2,FALSE)</f>
        <v>#REF!</v>
      </c>
      <c r="J68" s="9" t="e">
        <f>VLOOKUP(E68,#REF!,2,FALSE)</f>
        <v>#REF!</v>
      </c>
      <c r="K68" s="9" t="e">
        <f>VLOOKUP(F68,#REF!,2,FALSE)</f>
        <v>#REF!</v>
      </c>
      <c r="L68" s="9" t="e">
        <f>VLOOKUP(G68,#REF!,2,FALSE)</f>
        <v>#REF!</v>
      </c>
      <c r="M68" s="10"/>
    </row>
    <row r="69" spans="1:13" x14ac:dyDescent="0.2">
      <c r="A69" s="8" t="s">
        <v>244</v>
      </c>
      <c r="B69" s="9" t="str">
        <f>VLOOKUP(A69,ListeDTC!$A$2:$B$3938,2,FALSE)</f>
        <v xml:space="preserve"> Transmission Control System Range/Performance</v>
      </c>
      <c r="C69" s="8" t="s">
        <v>125</v>
      </c>
      <c r="D69" s="8" t="s">
        <v>125</v>
      </c>
      <c r="E69" s="8" t="s">
        <v>125</v>
      </c>
      <c r="F69" s="8" t="s">
        <v>125</v>
      </c>
      <c r="G69" s="8" t="s">
        <v>125</v>
      </c>
      <c r="H69" s="8" t="s">
        <v>125</v>
      </c>
      <c r="I69" s="8" t="s">
        <v>125</v>
      </c>
      <c r="J69" s="8" t="s">
        <v>125</v>
      </c>
      <c r="K69" s="8" t="s">
        <v>125</v>
      </c>
      <c r="L69" s="8" t="s">
        <v>125</v>
      </c>
      <c r="M69" s="10"/>
    </row>
    <row r="70" spans="1:13" x14ac:dyDescent="0.2">
      <c r="A70" s="8" t="s">
        <v>246</v>
      </c>
      <c r="B70" s="9" t="str">
        <f>VLOOKUP(A70,ListeDTC!$A$2:$B$3938,2,FALSE)</f>
        <v xml:space="preserve"> Brake Switch "B" Circuit</v>
      </c>
      <c r="C70" s="8" t="s">
        <v>208</v>
      </c>
      <c r="D70" s="8" t="s">
        <v>209</v>
      </c>
      <c r="E70" s="8"/>
      <c r="F70" s="8"/>
      <c r="G70" s="8"/>
      <c r="H70" s="9" t="e">
        <f>VLOOKUP(C70,#REF!,2,FALSE)</f>
        <v>#REF!</v>
      </c>
      <c r="I70" s="9" t="e">
        <f>VLOOKUP(D70,#REF!,2,FALSE)</f>
        <v>#REF!</v>
      </c>
      <c r="J70" s="9" t="e">
        <f>VLOOKUP(E70,#REF!,2,FALSE)</f>
        <v>#REF!</v>
      </c>
      <c r="K70" s="9" t="e">
        <f>VLOOKUP(F70,#REF!,2,FALSE)</f>
        <v>#REF!</v>
      </c>
      <c r="L70" s="9" t="e">
        <f>VLOOKUP(G70,#REF!,2,FALSE)</f>
        <v>#REF!</v>
      </c>
      <c r="M70" s="10"/>
    </row>
    <row r="71" spans="1:13" x14ac:dyDescent="0.2">
      <c r="A71" s="8" t="s">
        <v>248</v>
      </c>
      <c r="B71" s="9" t="str">
        <f>VLOOKUP(A71,ListeDTC!$A$2:$B$3938,2,FALSE)</f>
        <v xml:space="preserve"> Transmission Range Sensor "A" Circuit Malfunction (PRNDL Input)</v>
      </c>
      <c r="C71" s="8" t="s">
        <v>190</v>
      </c>
      <c r="D71" s="8" t="s">
        <v>125</v>
      </c>
      <c r="E71" s="8" t="s">
        <v>125</v>
      </c>
      <c r="F71" s="8" t="s">
        <v>125</v>
      </c>
      <c r="G71" s="8" t="s">
        <v>125</v>
      </c>
      <c r="H71" s="9" t="e">
        <f>VLOOKUP(C71,#REF!,2,FALSE)</f>
        <v>#REF!</v>
      </c>
      <c r="I71" s="9" t="e">
        <f>VLOOKUP(D71,#REF!,2,FALSE)</f>
        <v>#REF!</v>
      </c>
      <c r="J71" s="9" t="e">
        <f>VLOOKUP(E71,#REF!,2,FALSE)</f>
        <v>#REF!</v>
      </c>
      <c r="K71" s="9" t="e">
        <f>VLOOKUP(F71,#REF!,2,FALSE)</f>
        <v>#REF!</v>
      </c>
      <c r="L71" s="9" t="e">
        <f>VLOOKUP(G71,#REF!,2,FALSE)</f>
        <v>#REF!</v>
      </c>
      <c r="M71" s="10"/>
    </row>
    <row r="72" spans="1:13" x14ac:dyDescent="0.2">
      <c r="A72" s="8" t="s">
        <v>250</v>
      </c>
      <c r="B72" s="9" t="str">
        <f>VLOOKUP(A72,ListeDTC!$A$2:$B$3938,2,FALSE)</f>
        <v xml:space="preserve"> Transmission Fluid Temperature Sensor "A" Circuit</v>
      </c>
      <c r="C72" s="8" t="s">
        <v>252</v>
      </c>
      <c r="D72" s="8"/>
      <c r="E72" s="8"/>
      <c r="F72" s="8"/>
      <c r="G72" s="8"/>
      <c r="H72" s="9" t="e">
        <f>VLOOKUP(C72,#REF!,2,FALSE)</f>
        <v>#REF!</v>
      </c>
      <c r="I72" s="9" t="e">
        <f>VLOOKUP(D72,#REF!,2,FALSE)</f>
        <v>#REF!</v>
      </c>
      <c r="J72" s="9" t="e">
        <f>VLOOKUP(E72,#REF!,2,FALSE)</f>
        <v>#REF!</v>
      </c>
      <c r="K72" s="9" t="e">
        <f>VLOOKUP(F72,#REF!,2,FALSE)</f>
        <v>#REF!</v>
      </c>
      <c r="L72" s="9" t="e">
        <f>VLOOKUP(G72,#REF!,2,FALSE)</f>
        <v>#REF!</v>
      </c>
      <c r="M72" s="10" t="s">
        <v>253</v>
      </c>
    </row>
    <row r="73" spans="1:13" x14ac:dyDescent="0.2">
      <c r="A73" s="8" t="s">
        <v>254</v>
      </c>
      <c r="B73" s="9" t="str">
        <f>VLOOKUP(A73,ListeDTC!$A$2:$B$3938,2,FALSE)</f>
        <v xml:space="preserve"> Input/Turbine Speed Sensor "A" Circuit</v>
      </c>
      <c r="C73" s="8" t="s">
        <v>256</v>
      </c>
      <c r="D73" s="8"/>
      <c r="E73" s="8"/>
      <c r="F73" s="8"/>
      <c r="G73" s="8"/>
      <c r="H73" s="9" t="e">
        <f>VLOOKUP(C73,#REF!,2,FALSE)</f>
        <v>#REF!</v>
      </c>
      <c r="I73" s="9" t="e">
        <f>VLOOKUP(D73,#REF!,2,FALSE)</f>
        <v>#REF!</v>
      </c>
      <c r="J73" s="9" t="e">
        <f>VLOOKUP(E73,#REF!,2,FALSE)</f>
        <v>#REF!</v>
      </c>
      <c r="K73" s="9" t="e">
        <f>VLOOKUP(F73,#REF!,2,FALSE)</f>
        <v>#REF!</v>
      </c>
      <c r="L73" s="9" t="e">
        <f>VLOOKUP(G73,#REF!,2,FALSE)</f>
        <v>#REF!</v>
      </c>
      <c r="M73" s="10"/>
    </row>
    <row r="74" spans="1:13" x14ac:dyDescent="0.2">
      <c r="A74" s="8" t="s">
        <v>257</v>
      </c>
      <c r="B74" s="9" t="str">
        <f>VLOOKUP(A74,ListeDTC!$A$2:$B$3938,2,FALSE)</f>
        <v xml:space="preserve"> Output Speed Sensor Circuit</v>
      </c>
      <c r="C74" s="8" t="s">
        <v>259</v>
      </c>
      <c r="D74" s="8"/>
      <c r="E74" s="8"/>
      <c r="F74" s="8"/>
      <c r="G74" s="8"/>
      <c r="H74" s="9" t="e">
        <f>VLOOKUP(C74,#REF!,2,FALSE)</f>
        <v>#REF!</v>
      </c>
      <c r="I74" s="9" t="e">
        <f>VLOOKUP(D74,#REF!,2,FALSE)</f>
        <v>#REF!</v>
      </c>
      <c r="J74" s="9" t="e">
        <f>VLOOKUP(E74,#REF!,2,FALSE)</f>
        <v>#REF!</v>
      </c>
      <c r="K74" s="9" t="e">
        <f>VLOOKUP(F74,#REF!,2,FALSE)</f>
        <v>#REF!</v>
      </c>
      <c r="L74" s="9" t="e">
        <f>VLOOKUP(G74,#REF!,2,FALSE)</f>
        <v>#REF!</v>
      </c>
      <c r="M74" s="10"/>
    </row>
    <row r="75" spans="1:13" x14ac:dyDescent="0.2">
      <c r="A75" s="8" t="s">
        <v>260</v>
      </c>
      <c r="B75" s="9" t="str">
        <f>VLOOKUP(A75,ListeDTC!$A$2:$B$3938,2,FALSE)</f>
        <v xml:space="preserve"> Engine Speed Input Circuit</v>
      </c>
      <c r="C75" s="8" t="s">
        <v>262</v>
      </c>
      <c r="D75" s="8"/>
      <c r="E75" s="8"/>
      <c r="F75" s="8"/>
      <c r="G75" s="8"/>
      <c r="H75" s="9" t="e">
        <f>VLOOKUP(C75,#REF!,2,FALSE)</f>
        <v>#REF!</v>
      </c>
      <c r="I75" s="9" t="e">
        <f>VLOOKUP(D75,#REF!,2,FALSE)</f>
        <v>#REF!</v>
      </c>
      <c r="J75" s="9" t="e">
        <f>VLOOKUP(E75,#REF!,2,FALSE)</f>
        <v>#REF!</v>
      </c>
      <c r="K75" s="9" t="e">
        <f>VLOOKUP(F75,#REF!,2,FALSE)</f>
        <v>#REF!</v>
      </c>
      <c r="L75" s="9" t="e">
        <f>VLOOKUP(G75,#REF!,2,FALSE)</f>
        <v>#REF!</v>
      </c>
      <c r="M75" s="10" t="s">
        <v>263</v>
      </c>
    </row>
    <row r="76" spans="1:13" x14ac:dyDescent="0.2">
      <c r="A76" s="8" t="s">
        <v>264</v>
      </c>
      <c r="B76" s="9" t="str">
        <f>VLOOKUP(A76,ListeDTC!$A$2:$B$3938,2,FALSE)</f>
        <v xml:space="preserve"> Torque Converter Clutch Circuit/Open</v>
      </c>
      <c r="C76" s="8" t="s">
        <v>266</v>
      </c>
      <c r="D76" s="8" t="s">
        <v>267</v>
      </c>
      <c r="E76" s="8"/>
      <c r="F76" s="8"/>
      <c r="G76" s="8"/>
      <c r="H76" s="9" t="e">
        <f>VLOOKUP(C76,#REF!,2,FALSE)</f>
        <v>#REF!</v>
      </c>
      <c r="I76" s="9" t="e">
        <f>VLOOKUP(D76,#REF!,2,FALSE)</f>
        <v>#REF!</v>
      </c>
      <c r="J76" s="9" t="e">
        <f>VLOOKUP(E76,#REF!,2,FALSE)</f>
        <v>#REF!</v>
      </c>
      <c r="K76" s="9" t="e">
        <f>VLOOKUP(F76,#REF!,2,FALSE)</f>
        <v>#REF!</v>
      </c>
      <c r="L76" s="9" t="e">
        <f>VLOOKUP(G76,#REF!,2,FALSE)</f>
        <v>#REF!</v>
      </c>
      <c r="M76" s="10"/>
    </row>
    <row r="77" spans="1:13" x14ac:dyDescent="0.2">
      <c r="A77" s="8" t="s">
        <v>268</v>
      </c>
      <c r="B77" s="9" t="str">
        <f>VLOOKUP(A77,ListeDTC!$A$2:$B$3938,2,FALSE)</f>
        <v xml:space="preserve"> Torque Converter Clutch Circuit Electrical</v>
      </c>
      <c r="C77" s="8" t="s">
        <v>270</v>
      </c>
      <c r="D77" s="8"/>
      <c r="E77" s="8"/>
      <c r="F77" s="8"/>
      <c r="G77" s="8"/>
      <c r="H77" s="9" t="e">
        <f>VLOOKUP(C77,#REF!,2,FALSE)</f>
        <v>#REF!</v>
      </c>
      <c r="I77" s="9" t="e">
        <f>VLOOKUP(D77,#REF!,2,FALSE)</f>
        <v>#REF!</v>
      </c>
      <c r="J77" s="9" t="e">
        <f>VLOOKUP(E77,#REF!,2,FALSE)</f>
        <v>#REF!</v>
      </c>
      <c r="K77" s="9" t="e">
        <f>VLOOKUP(F77,#REF!,2,FALSE)</f>
        <v>#REF!</v>
      </c>
      <c r="L77" s="9" t="e">
        <f>VLOOKUP(G77,#REF!,2,FALSE)</f>
        <v>#REF!</v>
      </c>
      <c r="M77" s="10"/>
    </row>
    <row r="78" spans="1:13" x14ac:dyDescent="0.2">
      <c r="A78" s="8" t="s">
        <v>271</v>
      </c>
      <c r="B78" s="9" t="str">
        <f>VLOOKUP(A78,ListeDTC!$A$2:$B$3938,2,FALSE)</f>
        <v xml:space="preserve"> Pressure Control Solenoid "A" Electrical</v>
      </c>
      <c r="C78" s="8" t="s">
        <v>273</v>
      </c>
      <c r="D78" s="8"/>
      <c r="E78" s="8"/>
      <c r="F78" s="8"/>
      <c r="G78" s="8"/>
      <c r="H78" s="9" t="e">
        <f>VLOOKUP(C78,#REF!,2,FALSE)</f>
        <v>#REF!</v>
      </c>
      <c r="I78" s="9" t="e">
        <f>VLOOKUP(D78,#REF!,2,FALSE)</f>
        <v>#REF!</v>
      </c>
      <c r="J78" s="9" t="e">
        <f>VLOOKUP(E78,#REF!,2,FALSE)</f>
        <v>#REF!</v>
      </c>
      <c r="K78" s="9" t="e">
        <f>VLOOKUP(F78,#REF!,2,FALSE)</f>
        <v>#REF!</v>
      </c>
      <c r="L78" s="9" t="e">
        <f>VLOOKUP(G78,#REF!,2,FALSE)</f>
        <v>#REF!</v>
      </c>
      <c r="M78" s="10"/>
    </row>
    <row r="79" spans="1:13" x14ac:dyDescent="0.2">
      <c r="A79" s="11" t="s">
        <v>274</v>
      </c>
      <c r="B79" s="9" t="str">
        <f>VLOOKUP(A79,ListeDTC!$A$2:$B$3938,2,FALSE)</f>
        <v xml:space="preserve"> Shift Solenoid "A"</v>
      </c>
      <c r="C79" s="8" t="s">
        <v>276</v>
      </c>
      <c r="D79" s="8"/>
      <c r="E79" s="8"/>
      <c r="F79" s="8"/>
      <c r="G79" s="8"/>
      <c r="H79" s="9" t="e">
        <f>VLOOKUP(C80,#REF!,2,FALSE)</f>
        <v>#REF!</v>
      </c>
      <c r="I79" s="9" t="e">
        <f>VLOOKUP(D79,#REF!,2,FALSE)</f>
        <v>#REF!</v>
      </c>
      <c r="J79" s="9" t="e">
        <f>VLOOKUP(E79,#REF!,2,FALSE)</f>
        <v>#REF!</v>
      </c>
      <c r="K79" s="9" t="e">
        <f>VLOOKUP(F79,#REF!,2,FALSE)</f>
        <v>#REF!</v>
      </c>
      <c r="L79" s="9" t="e">
        <f>VLOOKUP(G79,#REF!,2,FALSE)</f>
        <v>#REF!</v>
      </c>
      <c r="M79" s="10"/>
    </row>
    <row r="80" spans="1:13" x14ac:dyDescent="0.2">
      <c r="A80" s="8" t="s">
        <v>277</v>
      </c>
      <c r="B80" s="9" t="str">
        <f>VLOOKUP(A80,ListeDTC!$A$2:$B$3938,2,FALSE)</f>
        <v xml:space="preserve"> Shift Solenoid "A" Electrical</v>
      </c>
      <c r="C80" s="8" t="s">
        <v>276</v>
      </c>
      <c r="D80" s="8"/>
      <c r="E80" s="8"/>
      <c r="F80" s="8"/>
      <c r="G80" s="8"/>
      <c r="H80" s="9" t="e">
        <f>VLOOKUP(C80,#REF!,2,FALSE)</f>
        <v>#REF!</v>
      </c>
      <c r="I80" s="9" t="e">
        <f>VLOOKUP(D80,#REF!,2,FALSE)</f>
        <v>#REF!</v>
      </c>
      <c r="J80" s="9" t="e">
        <f>VLOOKUP(E80,#REF!,2,FALSE)</f>
        <v>#REF!</v>
      </c>
      <c r="K80" s="9" t="e">
        <f>VLOOKUP(F80,#REF!,2,FALSE)</f>
        <v>#REF!</v>
      </c>
      <c r="L80" s="9" t="e">
        <f>VLOOKUP(G80,#REF!,2,FALSE)</f>
        <v>#REF!</v>
      </c>
      <c r="M80" s="10"/>
    </row>
    <row r="81" spans="1:13" x14ac:dyDescent="0.2">
      <c r="A81" s="11" t="s">
        <v>279</v>
      </c>
      <c r="B81" s="9" t="str">
        <f>VLOOKUP(A81,ListeDTC!$A$2:$B$3938,2,FALSE)</f>
        <v xml:space="preserve"> Shift Solenoid "B" </v>
      </c>
      <c r="C81" s="8" t="s">
        <v>281</v>
      </c>
      <c r="D81" s="8"/>
      <c r="E81" s="8"/>
      <c r="F81" s="8"/>
      <c r="G81" s="8"/>
      <c r="H81" s="9" t="e">
        <f>VLOOKUP(C81,#REF!,2,FALSE)</f>
        <v>#REF!</v>
      </c>
      <c r="I81" s="9" t="e">
        <f>VLOOKUP(D81,#REF!,2,FALSE)</f>
        <v>#REF!</v>
      </c>
      <c r="J81" s="9" t="e">
        <f>VLOOKUP(E81,#REF!,2,FALSE)</f>
        <v>#REF!</v>
      </c>
      <c r="K81" s="9" t="e">
        <f>VLOOKUP(F81,#REF!,2,FALSE)</f>
        <v>#REF!</v>
      </c>
      <c r="L81" s="9" t="e">
        <f>VLOOKUP(G81,#REF!,2,FALSE)</f>
        <v>#REF!</v>
      </c>
      <c r="M81" s="10"/>
    </row>
    <row r="82" spans="1:13" x14ac:dyDescent="0.2">
      <c r="A82" s="8" t="s">
        <v>282</v>
      </c>
      <c r="B82" s="9" t="str">
        <f>VLOOKUP(A82,ListeDTC!$A$2:$B$3938,2,FALSE)</f>
        <v xml:space="preserve"> Shift Solenoid "B" Electrical</v>
      </c>
      <c r="C82" s="8" t="s">
        <v>281</v>
      </c>
      <c r="D82" s="8"/>
      <c r="E82" s="8"/>
      <c r="F82" s="8"/>
      <c r="G82" s="8"/>
      <c r="H82" s="9" t="e">
        <f>VLOOKUP(C82,#REF!,2,FALSE)</f>
        <v>#REF!</v>
      </c>
      <c r="I82" s="9" t="e">
        <f>VLOOKUP(D82,#REF!,2,FALSE)</f>
        <v>#REF!</v>
      </c>
      <c r="J82" s="9" t="e">
        <f>VLOOKUP(E82,#REF!,2,FALSE)</f>
        <v>#REF!</v>
      </c>
      <c r="K82" s="9" t="e">
        <f>VLOOKUP(F82,#REF!,2,FALSE)</f>
        <v>#REF!</v>
      </c>
      <c r="L82" s="9" t="e">
        <f>VLOOKUP(G82,#REF!,2,FALSE)</f>
        <v>#REF!</v>
      </c>
      <c r="M82" s="10"/>
    </row>
    <row r="83" spans="1:13" x14ac:dyDescent="0.2">
      <c r="A83" s="11" t="s">
        <v>284</v>
      </c>
      <c r="B83" s="9" t="str">
        <f>VLOOKUP(A83,ListeDTC!$A$2:$B$3938,2,FALSE)</f>
        <v xml:space="preserve"> Shift Solenoid "G" </v>
      </c>
      <c r="C83" s="14" t="s">
        <v>286</v>
      </c>
      <c r="D83" s="8"/>
      <c r="E83" s="8"/>
      <c r="F83" s="8"/>
      <c r="G83" s="8"/>
      <c r="H83" s="9" t="e">
        <f>VLOOKUP(C83,#REF!,2,FALSE)</f>
        <v>#REF!</v>
      </c>
      <c r="I83" s="9" t="e">
        <f>VLOOKUP(D83,#REF!,2,FALSE)</f>
        <v>#REF!</v>
      </c>
      <c r="J83" s="9" t="e">
        <f>VLOOKUP(E83,#REF!,2,FALSE)</f>
        <v>#REF!</v>
      </c>
      <c r="K83" s="9" t="e">
        <f>VLOOKUP(F83,#REF!,2,FALSE)</f>
        <v>#REF!</v>
      </c>
      <c r="L83" s="9" t="e">
        <f>VLOOKUP(G83,#REF!,2,FALSE)</f>
        <v>#REF!</v>
      </c>
      <c r="M83" s="10"/>
    </row>
    <row r="84" spans="1:13" x14ac:dyDescent="0.2">
      <c r="A84" s="11" t="s">
        <v>287</v>
      </c>
      <c r="B84" s="9" t="str">
        <f>VLOOKUP(A84,ListeDTC!$A$2:$B$3938,2,FALSE)</f>
        <v xml:space="preserve"> Shift Solenoid "G" Electrical</v>
      </c>
      <c r="C84" s="14" t="s">
        <v>286</v>
      </c>
      <c r="D84" s="8"/>
      <c r="E84" s="8"/>
      <c r="F84" s="8"/>
      <c r="G84" s="8"/>
      <c r="H84" s="9" t="e">
        <f>VLOOKUP(C84,#REF!,2,FALSE)</f>
        <v>#REF!</v>
      </c>
      <c r="I84" s="9" t="e">
        <f>VLOOKUP(D84,#REF!,2,FALSE)</f>
        <v>#REF!</v>
      </c>
      <c r="J84" s="9" t="e">
        <f>VLOOKUP(E84,#REF!,2,FALSE)</f>
        <v>#REF!</v>
      </c>
      <c r="K84" s="9" t="e">
        <f>VLOOKUP(F84,#REF!,2,FALSE)</f>
        <v>#REF!</v>
      </c>
      <c r="L84" s="9" t="e">
        <f>VLOOKUP(G84,#REF!,2,FALSE)</f>
        <v>#REF!</v>
      </c>
      <c r="M84" s="10"/>
    </row>
    <row r="85" spans="1:13" x14ac:dyDescent="0.2">
      <c r="A85" s="11" t="s">
        <v>289</v>
      </c>
      <c r="B85" s="9" t="str">
        <f>VLOOKUP(A85,ListeDTC!$A$2:$B$3938,2,FALSE)</f>
        <v xml:space="preserve"> Shift Solenoid "C" </v>
      </c>
      <c r="C85" s="14" t="s">
        <v>291</v>
      </c>
      <c r="D85" s="8"/>
      <c r="E85" s="8"/>
      <c r="F85" s="8"/>
      <c r="G85" s="8"/>
      <c r="H85" s="9" t="e">
        <f>VLOOKUP(C85,#REF!,2,FALSE)</f>
        <v>#REF!</v>
      </c>
      <c r="I85" s="9" t="e">
        <f>VLOOKUP(D85,#REF!,2,FALSE)</f>
        <v>#REF!</v>
      </c>
      <c r="J85" s="9" t="e">
        <f>VLOOKUP(E85,#REF!,2,FALSE)</f>
        <v>#REF!</v>
      </c>
      <c r="K85" s="9" t="e">
        <f>VLOOKUP(F85,#REF!,2,FALSE)</f>
        <v>#REF!</v>
      </c>
      <c r="L85" s="9" t="e">
        <f>VLOOKUP(G85,#REF!,2,FALSE)</f>
        <v>#REF!</v>
      </c>
      <c r="M85" s="10"/>
    </row>
    <row r="86" spans="1:13" x14ac:dyDescent="0.2">
      <c r="A86" s="8" t="s">
        <v>292</v>
      </c>
      <c r="B86" s="9" t="str">
        <f>VLOOKUP(A86,ListeDTC!$A$2:$B$3938,2,FALSE)</f>
        <v xml:space="preserve"> Shift Solenoid "C" Electrical</v>
      </c>
      <c r="C86" s="14" t="s">
        <v>291</v>
      </c>
      <c r="D86" s="8"/>
      <c r="E86" s="8"/>
      <c r="F86" s="8"/>
      <c r="G86" s="8"/>
      <c r="H86" s="9" t="e">
        <f>VLOOKUP(C86,#REF!,2,FALSE)</f>
        <v>#REF!</v>
      </c>
      <c r="I86" s="9" t="e">
        <f>VLOOKUP(D86,#REF!,2,FALSE)</f>
        <v>#REF!</v>
      </c>
      <c r="J86" s="9" t="e">
        <f>VLOOKUP(E86,#REF!,2,FALSE)</f>
        <v>#REF!</v>
      </c>
      <c r="K86" s="9" t="e">
        <f>VLOOKUP(F86,#REF!,2,FALSE)</f>
        <v>#REF!</v>
      </c>
      <c r="L86" s="9" t="e">
        <f>VLOOKUP(G86,#REF!,2,FALSE)</f>
        <v>#REF!</v>
      </c>
      <c r="M86" s="10"/>
    </row>
    <row r="87" spans="1:13" x14ac:dyDescent="0.2">
      <c r="A87" s="11" t="s">
        <v>294</v>
      </c>
      <c r="B87" s="9" t="str">
        <f>VLOOKUP(A87,ListeDTC!$A$2:$B$3938,2,FALSE)</f>
        <v xml:space="preserve"> Shift Solenoid "D" </v>
      </c>
      <c r="C87" s="14" t="s">
        <v>296</v>
      </c>
      <c r="D87" s="8"/>
      <c r="E87" s="8"/>
      <c r="F87" s="8"/>
      <c r="G87" s="8"/>
      <c r="H87" s="9" t="e">
        <f>VLOOKUP(C87,#REF!,2,FALSE)</f>
        <v>#REF!</v>
      </c>
      <c r="I87" s="9" t="e">
        <f>VLOOKUP(D87,#REF!,2,FALSE)</f>
        <v>#REF!</v>
      </c>
      <c r="J87" s="9" t="e">
        <f>VLOOKUP(E87,#REF!,2,FALSE)</f>
        <v>#REF!</v>
      </c>
      <c r="K87" s="9" t="e">
        <f>VLOOKUP(F87,#REF!,2,FALSE)</f>
        <v>#REF!</v>
      </c>
      <c r="L87" s="9" t="e">
        <f>VLOOKUP(G87,#REF!,2,FALSE)</f>
        <v>#REF!</v>
      </c>
      <c r="M87" s="10"/>
    </row>
    <row r="88" spans="1:13" x14ac:dyDescent="0.2">
      <c r="A88" s="8" t="s">
        <v>297</v>
      </c>
      <c r="B88" s="9" t="str">
        <f>VLOOKUP(A88,ListeDTC!$A$2:$B$3938,2,FALSE)</f>
        <v xml:space="preserve"> Shift Solenoid "D" Electrical</v>
      </c>
      <c r="C88" s="14" t="s">
        <v>296</v>
      </c>
      <c r="D88" s="8"/>
      <c r="E88" s="8"/>
      <c r="F88" s="8"/>
      <c r="G88" s="8"/>
      <c r="H88" s="9" t="e">
        <f>VLOOKUP(C88,#REF!,2,FALSE)</f>
        <v>#REF!</v>
      </c>
      <c r="I88" s="9" t="e">
        <f>VLOOKUP(D88,#REF!,2,FALSE)</f>
        <v>#REF!</v>
      </c>
      <c r="J88" s="9" t="e">
        <f>VLOOKUP(E88,#REF!,2,FALSE)</f>
        <v>#REF!</v>
      </c>
      <c r="K88" s="9" t="e">
        <f>VLOOKUP(F88,#REF!,2,FALSE)</f>
        <v>#REF!</v>
      </c>
      <c r="L88" s="9" t="e">
        <f>VLOOKUP(G88,#REF!,2,FALSE)</f>
        <v>#REF!</v>
      </c>
      <c r="M88" s="10"/>
    </row>
    <row r="89" spans="1:13" x14ac:dyDescent="0.2">
      <c r="A89" s="11" t="s">
        <v>299</v>
      </c>
      <c r="B89" s="9" t="str">
        <f>VLOOKUP(A89,ListeDTC!$A$2:$B$3938,2,FALSE)</f>
        <v xml:space="preserve"> Shift Solenoid "H" </v>
      </c>
      <c r="C89" s="14" t="s">
        <v>301</v>
      </c>
      <c r="D89" s="8"/>
      <c r="E89" s="8"/>
      <c r="F89" s="8"/>
      <c r="G89" s="8"/>
      <c r="H89" s="9" t="e">
        <f>VLOOKUP(C89,#REF!,2,FALSE)</f>
        <v>#REF!</v>
      </c>
      <c r="I89" s="9" t="e">
        <f>VLOOKUP(D89,#REF!,2,FALSE)</f>
        <v>#REF!</v>
      </c>
      <c r="J89" s="9" t="e">
        <f>VLOOKUP(E89,#REF!,2,FALSE)</f>
        <v>#REF!</v>
      </c>
      <c r="K89" s="9" t="e">
        <f>VLOOKUP(F89,#REF!,2,FALSE)</f>
        <v>#REF!</v>
      </c>
      <c r="L89" s="9" t="e">
        <f>VLOOKUP(G89,#REF!,2,FALSE)</f>
        <v>#REF!</v>
      </c>
      <c r="M89" s="10"/>
    </row>
    <row r="90" spans="1:13" x14ac:dyDescent="0.2">
      <c r="A90" s="11" t="s">
        <v>302</v>
      </c>
      <c r="B90" s="9" t="str">
        <f>VLOOKUP(A90,ListeDTC!$A$2:$B$3938,2,FALSE)</f>
        <v xml:space="preserve"> Shift Solenoid "H" Electrical</v>
      </c>
      <c r="C90" s="14" t="s">
        <v>301</v>
      </c>
      <c r="D90" s="8"/>
      <c r="E90" s="8"/>
      <c r="F90" s="8"/>
      <c r="G90" s="8"/>
      <c r="H90" s="9" t="e">
        <f>VLOOKUP(C90,#REF!,2,FALSE)</f>
        <v>#REF!</v>
      </c>
      <c r="I90" s="9" t="e">
        <f>VLOOKUP(D90,#REF!,2,FALSE)</f>
        <v>#REF!</v>
      </c>
      <c r="J90" s="9" t="e">
        <f>VLOOKUP(E90,#REF!,2,FALSE)</f>
        <v>#REF!</v>
      </c>
      <c r="K90" s="9" t="e">
        <f>VLOOKUP(F90,#REF!,2,FALSE)</f>
        <v>#REF!</v>
      </c>
      <c r="L90" s="9" t="e">
        <f>VLOOKUP(G90,#REF!,2,FALSE)</f>
        <v>#REF!</v>
      </c>
      <c r="M90" s="10"/>
    </row>
    <row r="91" spans="1:13" x14ac:dyDescent="0.2">
      <c r="A91" s="11" t="s">
        <v>304</v>
      </c>
      <c r="B91" s="9" t="str">
        <f>VLOOKUP(A91,ListeDTC!$A$2:$B$3938,2,FALSE)</f>
        <v xml:space="preserve"> Shift Solenoid "E"</v>
      </c>
      <c r="C91" s="14" t="s">
        <v>306</v>
      </c>
      <c r="D91" s="8"/>
      <c r="E91" s="8"/>
      <c r="F91" s="8"/>
      <c r="G91" s="8"/>
      <c r="H91" s="9" t="e">
        <f>VLOOKUP(C91,#REF!,2,FALSE)</f>
        <v>#REF!</v>
      </c>
      <c r="I91" s="9" t="e">
        <f>VLOOKUP(D91,#REF!,2,FALSE)</f>
        <v>#REF!</v>
      </c>
      <c r="J91" s="9" t="e">
        <f>VLOOKUP(E91,#REF!,2,FALSE)</f>
        <v>#REF!</v>
      </c>
      <c r="K91" s="9" t="e">
        <f>VLOOKUP(F91,#REF!,2,FALSE)</f>
        <v>#REF!</v>
      </c>
      <c r="L91" s="9" t="e">
        <f>VLOOKUP(G91,#REF!,2,FALSE)</f>
        <v>#REF!</v>
      </c>
      <c r="M91" s="10"/>
    </row>
    <row r="92" spans="1:13" x14ac:dyDescent="0.2">
      <c r="A92" s="11" t="s">
        <v>307</v>
      </c>
      <c r="B92" s="9" t="str">
        <f>VLOOKUP(A92,ListeDTC!$A$2:$B$3938,2,FALSE)</f>
        <v xml:space="preserve"> Shift Solenoid "E" Electrical</v>
      </c>
      <c r="C92" s="14" t="s">
        <v>306</v>
      </c>
      <c r="D92" s="8"/>
      <c r="E92" s="8"/>
      <c r="F92" s="8"/>
      <c r="G92" s="8"/>
      <c r="H92" s="9" t="e">
        <f>VLOOKUP(C92,#REF!,2,FALSE)</f>
        <v>#REF!</v>
      </c>
      <c r="I92" s="9" t="e">
        <f>VLOOKUP(D92,#REF!,2,FALSE)</f>
        <v>#REF!</v>
      </c>
      <c r="J92" s="9" t="e">
        <f>VLOOKUP(E92,#REF!,2,FALSE)</f>
        <v>#REF!</v>
      </c>
      <c r="K92" s="9" t="e">
        <f>VLOOKUP(F92,#REF!,2,FALSE)</f>
        <v>#REF!</v>
      </c>
      <c r="L92" s="9" t="e">
        <f>VLOOKUP(G92,#REF!,2,FALSE)</f>
        <v>#REF!</v>
      </c>
      <c r="M92" s="10"/>
    </row>
    <row r="93" spans="1:13" x14ac:dyDescent="0.2">
      <c r="A93" s="8" t="s">
        <v>309</v>
      </c>
      <c r="B93" s="9" t="str">
        <f>VLOOKUP(A93,ListeDTC!$A$2:$B$3938,2,FALSE)</f>
        <v xml:space="preserve"> Shift Error</v>
      </c>
      <c r="C93" s="8" t="s">
        <v>311</v>
      </c>
      <c r="D93" s="8"/>
      <c r="E93" s="8"/>
      <c r="F93" s="8"/>
      <c r="G93" s="8"/>
      <c r="H93" s="9" t="e">
        <f>VLOOKUP(C93,#REF!,2,FALSE)</f>
        <v>#REF!</v>
      </c>
      <c r="I93" s="9" t="e">
        <f>VLOOKUP(D93,#REF!,2,FALSE)</f>
        <v>#REF!</v>
      </c>
      <c r="J93" s="9" t="e">
        <f>VLOOKUP(E93,#REF!,2,FALSE)</f>
        <v>#REF!</v>
      </c>
      <c r="K93" s="9" t="e">
        <f>VLOOKUP(F93,#REF!,2,FALSE)</f>
        <v>#REF!</v>
      </c>
      <c r="L93" s="9" t="e">
        <f>VLOOKUP(G93,#REF!,2,FALSE)</f>
        <v>#REF!</v>
      </c>
      <c r="M93" s="10"/>
    </row>
    <row r="94" spans="1:13" x14ac:dyDescent="0.2">
      <c r="A94" s="8" t="s">
        <v>312</v>
      </c>
      <c r="B94" s="9" t="str">
        <f>VLOOKUP(A94,ListeDTC!$A$2:$B$3938,2,FALSE)</f>
        <v xml:space="preserve"> Clutch Position Sensor Circuit</v>
      </c>
      <c r="C94" s="8" t="s">
        <v>314</v>
      </c>
      <c r="D94" s="8"/>
      <c r="E94" s="8"/>
      <c r="F94" s="8"/>
      <c r="G94" s="8"/>
      <c r="H94" s="9" t="e">
        <f>VLOOKUP(C94,#REF!,2,FALSE)</f>
        <v>#REF!</v>
      </c>
      <c r="I94" s="9" t="e">
        <f>VLOOKUP(D94,#REF!,2,FALSE)</f>
        <v>#REF!</v>
      </c>
      <c r="J94" s="9" t="e">
        <f>VLOOKUP(E94,#REF!,2,FALSE)</f>
        <v>#REF!</v>
      </c>
      <c r="K94" s="9" t="e">
        <f>VLOOKUP(F94,#REF!,2,FALSE)</f>
        <v>#REF!</v>
      </c>
      <c r="L94" s="9" t="e">
        <f>VLOOKUP(G94,#REF!,2,FALSE)</f>
        <v>#REF!</v>
      </c>
      <c r="M94" s="10"/>
    </row>
    <row r="95" spans="1:13" x14ac:dyDescent="0.2">
      <c r="A95" s="8" t="s">
        <v>315</v>
      </c>
      <c r="B95" s="9" t="str">
        <f>VLOOKUP(A95,ListeDTC!$A$2:$B$3938,2,FALSE)</f>
        <v xml:space="preserve"> Clutch Position Control Error</v>
      </c>
      <c r="C95" s="8" t="s">
        <v>276</v>
      </c>
      <c r="D95" s="8" t="s">
        <v>317</v>
      </c>
      <c r="E95" s="8"/>
      <c r="F95" s="8"/>
      <c r="G95" s="8"/>
      <c r="H95" s="9" t="e">
        <f>VLOOKUP(C95,#REF!,2,FALSE)</f>
        <v>#REF!</v>
      </c>
      <c r="I95" s="9" t="e">
        <f>VLOOKUP(D95,#REF!,2,FALSE)</f>
        <v>#REF!</v>
      </c>
      <c r="J95" s="9" t="e">
        <f>VLOOKUP(E95,#REF!,2,FALSE)</f>
        <v>#REF!</v>
      </c>
      <c r="K95" s="9" t="e">
        <f>VLOOKUP(F95,#REF!,2,FALSE)</f>
        <v>#REF!</v>
      </c>
      <c r="L95" s="9" t="e">
        <f>VLOOKUP(G95,#REF!,2,FALSE)</f>
        <v>#REF!</v>
      </c>
      <c r="M95" s="10"/>
    </row>
    <row r="96" spans="1:13" x14ac:dyDescent="0.2">
      <c r="A96" s="8" t="s">
        <v>318</v>
      </c>
      <c r="B96" s="9" t="str">
        <f>VLOOKUP(A96,ListeDTC!$A$2:$B$3938,2,FALSE)</f>
        <v xml:space="preserve"> Reverse Input Circuit</v>
      </c>
      <c r="C96" s="8"/>
      <c r="D96" s="8"/>
      <c r="E96" s="8"/>
      <c r="F96" s="8"/>
      <c r="G96" s="8"/>
      <c r="H96" s="9" t="e">
        <f>VLOOKUP(C96,#REF!,2,FALSE)</f>
        <v>#REF!</v>
      </c>
      <c r="I96" s="9" t="e">
        <f>VLOOKUP(D96,#REF!,2,FALSE)</f>
        <v>#REF!</v>
      </c>
      <c r="J96" s="9" t="e">
        <f>VLOOKUP(E96,#REF!,2,FALSE)</f>
        <v>#REF!</v>
      </c>
      <c r="K96" s="9" t="e">
        <f>VLOOKUP(F96,#REF!,2,FALSE)</f>
        <v>#REF!</v>
      </c>
      <c r="L96" s="9" t="e">
        <f>VLOOKUP(G96,#REF!,2,FALSE)</f>
        <v>#REF!</v>
      </c>
      <c r="M96" s="10" t="s">
        <v>320</v>
      </c>
    </row>
    <row r="97" spans="1:13" x14ac:dyDescent="0.2">
      <c r="A97" s="8" t="s">
        <v>321</v>
      </c>
      <c r="B97" s="9" t="str">
        <f>VLOOKUP(A97,ListeDTC!$A$2:$B$3938,2,FALSE)</f>
        <v xml:space="preserve"> Gear Lever X-Y Position Sensor Circuit</v>
      </c>
      <c r="C97" s="8" t="s">
        <v>273</v>
      </c>
      <c r="D97" s="8"/>
      <c r="E97" s="8"/>
      <c r="F97" s="8"/>
      <c r="G97" s="8"/>
      <c r="H97" s="9" t="e">
        <f>VLOOKUP(C97,#REF!,2,FALSE)</f>
        <v>#REF!</v>
      </c>
      <c r="I97" s="9" t="e">
        <f>VLOOKUP(D97,#REF!,2,FALSE)</f>
        <v>#REF!</v>
      </c>
      <c r="J97" s="9" t="e">
        <f>VLOOKUP(E97,#REF!,2,FALSE)</f>
        <v>#REF!</v>
      </c>
      <c r="K97" s="9" t="e">
        <f>VLOOKUP(F97,#REF!,2,FALSE)</f>
        <v>#REF!</v>
      </c>
      <c r="L97" s="9" t="e">
        <f>VLOOKUP(G97,#REF!,2,FALSE)</f>
        <v>#REF!</v>
      </c>
      <c r="M97" s="10"/>
    </row>
    <row r="98" spans="1:13" x14ac:dyDescent="0.2">
      <c r="A98" s="8" t="s">
        <v>323</v>
      </c>
      <c r="B98" s="15" t="str">
        <f>VLOOKUP(A98,ListeDTC!$A$2:$B$3938,2,FALSE)</f>
        <v xml:space="preserve"> Up and Down Shift Switch Circuit </v>
      </c>
      <c r="C98" s="8"/>
      <c r="D98" s="8"/>
      <c r="E98" s="8"/>
      <c r="F98" s="8"/>
      <c r="G98" s="8"/>
      <c r="H98" s="9" t="e">
        <f>VLOOKUP(C98,#REF!,2,FALSE)</f>
        <v>#REF!</v>
      </c>
      <c r="I98" s="9" t="e">
        <f>VLOOKUP(D98,#REF!,2,FALSE)</f>
        <v>#REF!</v>
      </c>
      <c r="J98" s="9" t="e">
        <f>VLOOKUP(E98,#REF!,2,FALSE)</f>
        <v>#REF!</v>
      </c>
      <c r="K98" s="9" t="e">
        <f>VLOOKUP(F98,#REF!,2,FALSE)</f>
        <v>#REF!</v>
      </c>
      <c r="L98" s="9" t="e">
        <f>VLOOKUP(G98,#REF!,2,FALSE)</f>
        <v>#REF!</v>
      </c>
      <c r="M98" s="10"/>
    </row>
    <row r="99" spans="1:13" x14ac:dyDescent="0.2">
      <c r="A99" s="8" t="s">
        <v>325</v>
      </c>
      <c r="B99" s="9" t="str">
        <f>VLOOKUP(A99,ListeDTC!$A$2:$B$3938,2,FALSE)</f>
        <v xml:space="preserve"> Clutch Pedal Switch "A" Circuit</v>
      </c>
      <c r="C99" s="8" t="s">
        <v>191</v>
      </c>
      <c r="D99" s="8" t="s">
        <v>190</v>
      </c>
      <c r="E99" s="8"/>
      <c r="F99" s="8"/>
      <c r="G99" s="8"/>
      <c r="H99" s="9" t="e">
        <f>VLOOKUP(C99,#REF!,2,FALSE)</f>
        <v>#REF!</v>
      </c>
      <c r="I99" s="9" t="e">
        <f>VLOOKUP(D99,#REF!,2,FALSE)</f>
        <v>#REF!</v>
      </c>
      <c r="J99" s="9" t="e">
        <f>VLOOKUP(E99,#REF!,2,FALSE)</f>
        <v>#REF!</v>
      </c>
      <c r="K99" s="9" t="e">
        <f>VLOOKUP(F99,#REF!,2,FALSE)</f>
        <v>#REF!</v>
      </c>
      <c r="L99" s="9" t="e">
        <f>VLOOKUP(G99,#REF!,2,FALSE)</f>
        <v>#REF!</v>
      </c>
      <c r="M99" s="10"/>
    </row>
    <row r="100" spans="1:13" x14ac:dyDescent="0.2">
      <c r="A100" s="8" t="s">
        <v>327</v>
      </c>
      <c r="B100" s="9" t="str">
        <f>VLOOKUP(A100,ListeDTC!$A$2:$B$3938,2,FALSE)</f>
        <v xml:space="preserve"> Transmission Fluid Pressure</v>
      </c>
      <c r="C100" s="8" t="s">
        <v>329</v>
      </c>
      <c r="D100" s="8"/>
      <c r="E100" s="8"/>
      <c r="F100" s="8"/>
      <c r="G100" s="8"/>
      <c r="H100" s="9" t="e">
        <f>VLOOKUP(C100,#REF!,2,FALSE)</f>
        <v>#REF!</v>
      </c>
      <c r="I100" s="9" t="e">
        <f>VLOOKUP(D100,#REF!,2,FALSE)</f>
        <v>#REF!</v>
      </c>
      <c r="J100" s="9" t="e">
        <f>VLOOKUP(E100,#REF!,2,FALSE)</f>
        <v>#REF!</v>
      </c>
      <c r="K100" s="9" t="e">
        <f>VLOOKUP(F100,#REF!,2,FALSE)</f>
        <v>#REF!</v>
      </c>
      <c r="L100" s="9" t="e">
        <f>VLOOKUP(G100,#REF!,2,FALSE)</f>
        <v>#REF!</v>
      </c>
      <c r="M100" s="10"/>
    </row>
    <row r="101" spans="1:13" x14ac:dyDescent="0.2">
      <c r="A101" s="8" t="s">
        <v>330</v>
      </c>
      <c r="B101" s="9" t="str">
        <f>VLOOKUP(A101,ListeDTC!$A$2:$B$3938,2,FALSE)</f>
        <v xml:space="preserve"> TCM Power Relay Control Circuit/Open</v>
      </c>
      <c r="C101" s="8"/>
      <c r="D101" s="8"/>
      <c r="E101" s="8"/>
      <c r="F101" s="8"/>
      <c r="G101" s="8"/>
      <c r="H101" s="9" t="e">
        <f>VLOOKUP(C101,#REF!,2,FALSE)</f>
        <v>#REF!</v>
      </c>
      <c r="I101" s="9" t="e">
        <f>VLOOKUP(D101,#REF!,2,FALSE)</f>
        <v>#REF!</v>
      </c>
      <c r="J101" s="9" t="e">
        <f>VLOOKUP(E101,#REF!,2,FALSE)</f>
        <v>#REF!</v>
      </c>
      <c r="K101" s="9" t="e">
        <f>VLOOKUP(F101,#REF!,2,FALSE)</f>
        <v>#REF!</v>
      </c>
      <c r="L101" s="9" t="e">
        <f>VLOOKUP(G101,#REF!,2,FALSE)</f>
        <v>#REF!</v>
      </c>
      <c r="M101" s="10" t="s">
        <v>332</v>
      </c>
    </row>
    <row r="102" spans="1:13" x14ac:dyDescent="0.2">
      <c r="A102" s="8" t="s">
        <v>333</v>
      </c>
      <c r="B102" s="9" t="str">
        <f>VLOOKUP(A102,ListeDTC!$A$2:$B$3938,2,FALSE)</f>
        <v xml:space="preserve"> Multiple Gears Engaged</v>
      </c>
      <c r="C102" s="8" t="s">
        <v>276</v>
      </c>
      <c r="D102" s="8" t="s">
        <v>281</v>
      </c>
      <c r="E102" s="14" t="s">
        <v>291</v>
      </c>
      <c r="F102" s="14" t="s">
        <v>296</v>
      </c>
      <c r="G102" s="8">
        <v>410</v>
      </c>
      <c r="H102" s="9" t="e">
        <f>VLOOKUP(C102,#REF!,2,FALSE)</f>
        <v>#REF!</v>
      </c>
      <c r="I102" s="9" t="e">
        <f>VLOOKUP(#REF!,#REF!,2,FALSE)</f>
        <v>#REF!</v>
      </c>
      <c r="J102" s="9" t="e">
        <f>VLOOKUP(E102,#REF!,2,FALSE)</f>
        <v>#REF!</v>
      </c>
      <c r="K102" s="9" t="e">
        <f>VLOOKUP(F102,#REF!,2,FALSE)</f>
        <v>#REF!</v>
      </c>
      <c r="L102" s="9" t="e">
        <f>VLOOKUP(G102,#REF!,2,FALSE)</f>
        <v>#REF!</v>
      </c>
      <c r="M102" s="10" t="s">
        <v>335</v>
      </c>
    </row>
    <row r="103" spans="1:13" x14ac:dyDescent="0.2">
      <c r="A103" s="8" t="s">
        <v>336</v>
      </c>
      <c r="B103" s="9" t="str">
        <f>VLOOKUP(A103,ListeDTC!$A$2:$B$3938,2,FALSE)</f>
        <v xml:space="preserve"> Clutch Actuator Circuit/Open</v>
      </c>
      <c r="C103" s="8" t="s">
        <v>276</v>
      </c>
      <c r="D103" s="8" t="s">
        <v>317</v>
      </c>
      <c r="E103" s="8" t="s">
        <v>190</v>
      </c>
      <c r="F103" s="8"/>
      <c r="G103" s="8"/>
      <c r="H103" s="9" t="e">
        <f>VLOOKUP(C103,#REF!,2,FALSE)</f>
        <v>#REF!</v>
      </c>
      <c r="I103" s="9" t="e">
        <f>VLOOKUP(D103,#REF!,2,FALSE)</f>
        <v>#REF!</v>
      </c>
      <c r="J103" s="9" t="e">
        <f>VLOOKUP(E103,#REF!,2,FALSE)</f>
        <v>#REF!</v>
      </c>
      <c r="K103" s="9" t="e">
        <f>VLOOKUP(F103,#REF!,2,FALSE)</f>
        <v>#REF!</v>
      </c>
      <c r="L103" s="9" t="e">
        <f>VLOOKUP(G103,#REF!,2,FALSE)</f>
        <v>#REF!</v>
      </c>
      <c r="M103" s="10"/>
    </row>
    <row r="104" spans="1:13" x14ac:dyDescent="0.2">
      <c r="A104" s="8" t="s">
        <v>338</v>
      </c>
      <c r="B104" s="9" t="str">
        <f>VLOOKUP(A104,ListeDTC!$A$2:$B$3938,2,FALSE)</f>
        <v xml:space="preserve"> Gate Select Position Circuit</v>
      </c>
      <c r="C104" s="8" t="s">
        <v>340</v>
      </c>
      <c r="D104" s="8"/>
      <c r="E104" s="8"/>
      <c r="F104" s="8"/>
      <c r="G104" s="8"/>
      <c r="H104" s="9" t="e">
        <f>VLOOKUP(C104,#REF!,2,FALSE)</f>
        <v>#REF!</v>
      </c>
      <c r="I104" s="9" t="e">
        <f>VLOOKUP(D104,#REF!,2,FALSE)</f>
        <v>#REF!</v>
      </c>
      <c r="J104" s="9" t="e">
        <f>VLOOKUP(E104,#REF!,2,FALSE)</f>
        <v>#REF!</v>
      </c>
      <c r="K104" s="9" t="e">
        <f>VLOOKUP(F104,#REF!,2,FALSE)</f>
        <v>#REF!</v>
      </c>
      <c r="L104" s="9" t="e">
        <f>VLOOKUP(G104,#REF!,2,FALSE)</f>
        <v>#REF!</v>
      </c>
      <c r="M104" s="10"/>
    </row>
    <row r="105" spans="1:13" x14ac:dyDescent="0.2">
      <c r="A105" s="8" t="s">
        <v>341</v>
      </c>
      <c r="B105" s="9" t="str">
        <f>VLOOKUP(A105,ListeDTC!$A$2:$B$3938,2,FALSE)</f>
        <v xml:space="preserve"> Gear Shift Position Circuit</v>
      </c>
      <c r="C105" s="8" t="s">
        <v>343</v>
      </c>
      <c r="D105" s="8"/>
      <c r="E105" s="8"/>
      <c r="F105" s="8"/>
      <c r="G105" s="8"/>
      <c r="H105" s="9" t="e">
        <f>VLOOKUP(C105,#REF!,2,FALSE)</f>
        <v>#REF!</v>
      </c>
      <c r="I105" s="9" t="e">
        <f>VLOOKUP(D105,#REF!,2,FALSE)</f>
        <v>#REF!</v>
      </c>
      <c r="J105" s="9" t="e">
        <f>VLOOKUP(E105,#REF!,2,FALSE)</f>
        <v>#REF!</v>
      </c>
      <c r="K105" s="9" t="e">
        <f>VLOOKUP(F105,#REF!,2,FALSE)</f>
        <v>#REF!</v>
      </c>
      <c r="L105" s="9" t="e">
        <f>VLOOKUP(G105,#REF!,2,FALSE)</f>
        <v>#REF!</v>
      </c>
      <c r="M105" s="10"/>
    </row>
    <row r="106" spans="1:13" x14ac:dyDescent="0.2">
      <c r="A106" s="8" t="s">
        <v>344</v>
      </c>
      <c r="B106" s="9" t="str">
        <f>VLOOKUP(A106,ListeDTC!$A$2:$B$3938,2,FALSE)</f>
        <v xml:space="preserve"> Gear Shift Position Control Error</v>
      </c>
      <c r="C106" s="8"/>
      <c r="D106" s="8"/>
      <c r="E106" s="8"/>
      <c r="F106" s="8"/>
      <c r="G106" s="8"/>
      <c r="H106" s="9" t="e">
        <f>VLOOKUP(C106,#REF!,2,FALSE)</f>
        <v>#REF!</v>
      </c>
      <c r="I106" s="9" t="e">
        <f>VLOOKUP(D106,#REF!,2,FALSE)</f>
        <v>#REF!</v>
      </c>
      <c r="J106" s="9" t="e">
        <f>VLOOKUP(E106,#REF!,2,FALSE)</f>
        <v>#REF!</v>
      </c>
      <c r="K106" s="9" t="e">
        <f>VLOOKUP(F106,#REF!,2,FALSE)</f>
        <v>#REF!</v>
      </c>
      <c r="L106" s="9" t="e">
        <f>VLOOKUP(G106,#REF!,2,FALSE)</f>
        <v>#REF!</v>
      </c>
      <c r="M106" s="10"/>
    </row>
    <row r="107" spans="1:13" x14ac:dyDescent="0.2">
      <c r="A107" s="8" t="s">
        <v>346</v>
      </c>
      <c r="B107" s="9" t="str">
        <f>VLOOKUP(A107,ListeDTC!$A$2:$B$3938,2,FALSE)</f>
        <v xml:space="preserve"> Gear Shift Lock Solenoid Control Circuit/Open</v>
      </c>
      <c r="C107" s="8"/>
      <c r="D107" s="8"/>
      <c r="E107" s="8"/>
      <c r="F107" s="8"/>
      <c r="G107" s="8"/>
      <c r="H107" s="9" t="e">
        <f>VLOOKUP(C107,#REF!,2,FALSE)</f>
        <v>#REF!</v>
      </c>
      <c r="I107" s="9" t="e">
        <f>VLOOKUP(D107,#REF!,2,FALSE)</f>
        <v>#REF!</v>
      </c>
      <c r="J107" s="9" t="e">
        <f>VLOOKUP(E107,#REF!,2,FALSE)</f>
        <v>#REF!</v>
      </c>
      <c r="K107" s="9" t="e">
        <f>VLOOKUP(F107,#REF!,2,FALSE)</f>
        <v>#REF!</v>
      </c>
      <c r="L107" s="9" t="e">
        <f>VLOOKUP(G107,#REF!,2,FALSE)</f>
        <v>#REF!</v>
      </c>
      <c r="M107" s="10"/>
    </row>
    <row r="108" spans="1:13" x14ac:dyDescent="0.2">
      <c r="A108" s="8" t="s">
        <v>348</v>
      </c>
      <c r="B108" s="9" t="str">
        <f>VLOOKUP(A108,ListeDTC!$A$2:$B$3938,2,FALSE)</f>
        <v xml:space="preserve"> Hydraulic Pressure Sensor Circuit</v>
      </c>
      <c r="C108" s="8" t="s">
        <v>350</v>
      </c>
      <c r="D108" s="8"/>
      <c r="E108" s="8"/>
      <c r="F108" s="8"/>
      <c r="G108" s="8"/>
      <c r="H108" s="9" t="e">
        <f>VLOOKUP(C108,#REF!,2,FALSE)</f>
        <v>#REF!</v>
      </c>
      <c r="I108" s="9" t="e">
        <f>VLOOKUP(D108,#REF!,2,FALSE)</f>
        <v>#REF!</v>
      </c>
      <c r="J108" s="9" t="e">
        <f>VLOOKUP(E108,#REF!,2,FALSE)</f>
        <v>#REF!</v>
      </c>
      <c r="K108" s="9" t="e">
        <f>VLOOKUP(F108,#REF!,2,FALSE)</f>
        <v>#REF!</v>
      </c>
      <c r="L108" s="9" t="e">
        <f>VLOOKUP(G108,#REF!,2,FALSE)</f>
        <v>#REF!</v>
      </c>
      <c r="M108" s="10"/>
    </row>
    <row r="109" spans="1:13" x14ac:dyDescent="0.2">
      <c r="A109" s="8" t="s">
        <v>351</v>
      </c>
      <c r="B109" s="9" t="str">
        <f>VLOOKUP(A109,ListeDTC!$A$2:$B$3938,2,FALSE)</f>
        <v xml:space="preserve"> Hydraulic Pressure Sensor Circuit Low </v>
      </c>
      <c r="C109" s="8" t="s">
        <v>350</v>
      </c>
      <c r="D109" s="8" t="s">
        <v>329</v>
      </c>
      <c r="E109" s="8"/>
      <c r="F109" s="8"/>
      <c r="G109" s="8"/>
      <c r="H109" s="9" t="e">
        <f>VLOOKUP(C109,#REF!,2,FALSE)</f>
        <v>#REF!</v>
      </c>
      <c r="I109" s="9" t="e">
        <f>VLOOKUP(D109,#REF!,2,FALSE)</f>
        <v>#REF!</v>
      </c>
      <c r="J109" s="9" t="e">
        <f>VLOOKUP(E109,#REF!,2,FALSE)</f>
        <v>#REF!</v>
      </c>
      <c r="K109" s="9" t="e">
        <f>VLOOKUP(F109,#REF!,2,FALSE)</f>
        <v>#REF!</v>
      </c>
      <c r="L109" s="9" t="e">
        <f>VLOOKUP(G109,#REF!,2,FALSE)</f>
        <v>#REF!</v>
      </c>
      <c r="M109" s="10"/>
    </row>
    <row r="110" spans="1:13" x14ac:dyDescent="0.2">
      <c r="A110" s="8" t="s">
        <v>353</v>
      </c>
      <c r="B110" s="9" t="str">
        <f>VLOOKUP(A110,ListeDTC!$A$2:$B$3938,2,FALSE)</f>
        <v xml:space="preserve"> Hydraulic Pressure Sensor Circuit High </v>
      </c>
      <c r="C110" s="8" t="s">
        <v>350</v>
      </c>
      <c r="D110" s="8" t="s">
        <v>329</v>
      </c>
      <c r="E110" s="8"/>
      <c r="F110" s="8"/>
      <c r="G110" s="8"/>
      <c r="H110" s="9" t="e">
        <f>VLOOKUP(C110,#REF!,2,FALSE)</f>
        <v>#REF!</v>
      </c>
      <c r="I110" s="9" t="e">
        <f>VLOOKUP(D110,#REF!,2,FALSE)</f>
        <v>#REF!</v>
      </c>
      <c r="J110" s="9" t="e">
        <f>VLOOKUP(E110,#REF!,2,FALSE)</f>
        <v>#REF!</v>
      </c>
      <c r="K110" s="9" t="e">
        <f>VLOOKUP(F110,#REF!,2,FALSE)</f>
        <v>#REF!</v>
      </c>
      <c r="L110" s="9" t="e">
        <f>VLOOKUP(G110,#REF!,2,FALSE)</f>
        <v>#REF!</v>
      </c>
      <c r="M110" s="10"/>
    </row>
    <row r="111" spans="1:13" x14ac:dyDescent="0.2">
      <c r="A111" s="8" t="s">
        <v>355</v>
      </c>
      <c r="B111" s="9" t="s">
        <v>356</v>
      </c>
      <c r="C111" s="8"/>
      <c r="D111" s="8"/>
      <c r="E111" s="8"/>
      <c r="F111" s="8"/>
      <c r="G111" s="8"/>
      <c r="H111" s="9" t="e">
        <f>VLOOKUP(C111,#REF!,2,FALSE)</f>
        <v>#REF!</v>
      </c>
      <c r="I111" s="9" t="e">
        <f>VLOOKUP(D111,#REF!,2,FALSE)</f>
        <v>#REF!</v>
      </c>
      <c r="J111" s="9" t="e">
        <f>VLOOKUP(E111,#REF!,2,FALSE)</f>
        <v>#REF!</v>
      </c>
      <c r="K111" s="9" t="e">
        <f>VLOOKUP(F111,#REF!,2,FALSE)</f>
        <v>#REF!</v>
      </c>
      <c r="L111" s="9" t="e">
        <f>VLOOKUP(G111,#REF!,2,FALSE)</f>
        <v>#REF!</v>
      </c>
      <c r="M111" s="10"/>
    </row>
    <row r="112" spans="1:13" x14ac:dyDescent="0.2">
      <c r="A112" s="8" t="s">
        <v>357</v>
      </c>
      <c r="B112" s="9" t="s">
        <v>125</v>
      </c>
      <c r="C112" s="8" t="s">
        <v>125</v>
      </c>
      <c r="D112" s="8" t="s">
        <v>125</v>
      </c>
      <c r="E112" s="8" t="s">
        <v>125</v>
      </c>
      <c r="F112" s="8" t="s">
        <v>125</v>
      </c>
      <c r="G112" s="8" t="s">
        <v>125</v>
      </c>
      <c r="H112" s="9" t="e">
        <f>VLOOKUP(C112,#REF!,2,FALSE)</f>
        <v>#REF!</v>
      </c>
      <c r="I112" s="9" t="e">
        <f>VLOOKUP(D112,#REF!,2,FALSE)</f>
        <v>#REF!</v>
      </c>
      <c r="J112" s="9" t="e">
        <f>VLOOKUP(E112,#REF!,2,FALSE)</f>
        <v>#REF!</v>
      </c>
      <c r="K112" s="9" t="e">
        <f>VLOOKUP(F112,#REF!,2,FALSE)</f>
        <v>#REF!</v>
      </c>
      <c r="L112" s="9" t="e">
        <f>VLOOKUP(G112,#REF!,2,FALSE)</f>
        <v>#REF!</v>
      </c>
      <c r="M112" s="10" t="s">
        <v>358</v>
      </c>
    </row>
    <row r="113" spans="1:13" x14ac:dyDescent="0.2">
      <c r="A113" s="8" t="s">
        <v>359</v>
      </c>
      <c r="B113" s="9" t="s">
        <v>125</v>
      </c>
      <c r="C113" s="8" t="s">
        <v>125</v>
      </c>
      <c r="D113" s="8" t="s">
        <v>125</v>
      </c>
      <c r="E113" s="8" t="s">
        <v>125</v>
      </c>
      <c r="F113" s="8" t="s">
        <v>125</v>
      </c>
      <c r="G113" s="8" t="s">
        <v>125</v>
      </c>
      <c r="H113" s="9" t="e">
        <f>VLOOKUP(C113,#REF!,2,FALSE)</f>
        <v>#REF!</v>
      </c>
      <c r="I113" s="9" t="e">
        <f>VLOOKUP(D113,#REF!,2,FALSE)</f>
        <v>#REF!</v>
      </c>
      <c r="J113" s="9" t="e">
        <f>VLOOKUP(E113,#REF!,2,FALSE)</f>
        <v>#REF!</v>
      </c>
      <c r="K113" s="9" t="e">
        <f>VLOOKUP(F113,#REF!,2,FALSE)</f>
        <v>#REF!</v>
      </c>
      <c r="L113" s="9" t="e">
        <f>VLOOKUP(G113,#REF!,2,FALSE)</f>
        <v>#REF!</v>
      </c>
      <c r="M113" s="10" t="s">
        <v>360</v>
      </c>
    </row>
    <row r="114" spans="1:13" x14ac:dyDescent="0.2">
      <c r="A114" s="8" t="s">
        <v>361</v>
      </c>
      <c r="B114" s="9" t="str">
        <f>VLOOKUP(A114,ListeDTC!$A$2:$B$3938,2,FALSE)</f>
        <v xml:space="preserve"> Exhaust Gas Temperature Sensor Circuit Range/Performance </v>
      </c>
      <c r="C114" s="12"/>
      <c r="D114" s="12"/>
      <c r="E114" s="12"/>
      <c r="F114" s="12"/>
      <c r="G114" s="12"/>
      <c r="H114" s="9" t="e">
        <f>VLOOKUP(C114,#REF!,2,FALSE)</f>
        <v>#REF!</v>
      </c>
      <c r="I114" s="9" t="e">
        <f>VLOOKUP(D114,#REF!,2,FALSE)</f>
        <v>#REF!</v>
      </c>
      <c r="J114" s="9" t="e">
        <f>VLOOKUP(E114,#REF!,2,FALSE)</f>
        <v>#REF!</v>
      </c>
      <c r="K114" s="9" t="e">
        <f>VLOOKUP(F114,#REF!,2,FALSE)</f>
        <v>#REF!</v>
      </c>
      <c r="L114" s="9" t="e">
        <f>VLOOKUP(G114,#REF!,2,FALSE)</f>
        <v>#REF!</v>
      </c>
      <c r="M114" s="10"/>
    </row>
    <row r="115" spans="1:13" x14ac:dyDescent="0.2">
      <c r="A115" s="8" t="s">
        <v>363</v>
      </c>
      <c r="B115" s="9" t="str">
        <f>VLOOKUP(A115,ListeDTC!$A$2:$B$3938,2,FALSE)</f>
        <v xml:space="preserve"> Throttle Actuator Control Motor Circuit Range/Performance</v>
      </c>
      <c r="C115" s="8" t="s">
        <v>365</v>
      </c>
      <c r="D115" s="8" t="s">
        <v>366</v>
      </c>
      <c r="E115" s="8" t="s">
        <v>125</v>
      </c>
      <c r="F115" s="8" t="s">
        <v>125</v>
      </c>
      <c r="G115" s="8" t="s">
        <v>125</v>
      </c>
      <c r="H115" s="9" t="e">
        <f>VLOOKUP(C115,#REF!,2,FALSE)</f>
        <v>#REF!</v>
      </c>
      <c r="I115" s="9" t="e">
        <f>VLOOKUP(D115,#REF!,2,FALSE)</f>
        <v>#REF!</v>
      </c>
      <c r="J115" s="9" t="e">
        <f>VLOOKUP(E115,#REF!,2,FALSE)</f>
        <v>#REF!</v>
      </c>
      <c r="K115" s="9" t="e">
        <f>VLOOKUP(F115,#REF!,2,FALSE)</f>
        <v>#REF!</v>
      </c>
      <c r="L115" s="9" t="e">
        <f>VLOOKUP(G115,#REF!,2,FALSE)</f>
        <v>#REF!</v>
      </c>
      <c r="M115" s="10"/>
    </row>
    <row r="116" spans="1:13" x14ac:dyDescent="0.2">
      <c r="A116" s="8" t="s">
        <v>368</v>
      </c>
      <c r="B116" s="9" t="str">
        <f>VLOOKUP(A116,ListeDTC!$A$2:$B$3938,2,FALSE)</f>
        <v xml:space="preserve"> Throttle/Pedal Position Sensor/Switch "D" Circuit</v>
      </c>
      <c r="C116" s="8" t="s">
        <v>115</v>
      </c>
      <c r="D116" s="8" t="s">
        <v>52</v>
      </c>
      <c r="E116" s="8" t="s">
        <v>116</v>
      </c>
      <c r="F116" s="8" t="s">
        <v>117</v>
      </c>
      <c r="G116" s="8" t="s">
        <v>118</v>
      </c>
      <c r="H116" s="9" t="e">
        <f>VLOOKUP(C116,#REF!,2,FALSE)</f>
        <v>#REF!</v>
      </c>
      <c r="I116" s="9" t="e">
        <f>VLOOKUP(D116,#REF!,2,FALSE)</f>
        <v>#REF!</v>
      </c>
      <c r="J116" s="9" t="e">
        <f>VLOOKUP(E116,#REF!,2,FALSE)</f>
        <v>#REF!</v>
      </c>
      <c r="K116" s="9" t="e">
        <f>VLOOKUP(F116,#REF!,2,FALSE)</f>
        <v>#REF!</v>
      </c>
      <c r="L116" s="9" t="e">
        <f>VLOOKUP(G116,#REF!,2,FALSE)</f>
        <v>#REF!</v>
      </c>
      <c r="M116" s="10"/>
    </row>
    <row r="117" spans="1:13" x14ac:dyDescent="0.2">
      <c r="A117" s="8" t="s">
        <v>370</v>
      </c>
      <c r="B117" s="9" t="str">
        <f>VLOOKUP(A117,ListeDTC!$A$2:$B$3938,2,FALSE)</f>
        <v xml:space="preserve"> Barometric Pressure Circuit</v>
      </c>
      <c r="C117" s="8" t="s">
        <v>128</v>
      </c>
      <c r="D117" s="8" t="s">
        <v>129</v>
      </c>
      <c r="E117" s="8" t="s">
        <v>372</v>
      </c>
      <c r="F117" s="8"/>
      <c r="G117" s="8"/>
      <c r="H117" s="9" t="e">
        <f>VLOOKUP(C117,#REF!,2,FALSE)</f>
        <v>#REF!</v>
      </c>
      <c r="I117" s="9" t="e">
        <f>VLOOKUP(D117,#REF!,2,FALSE)</f>
        <v>#REF!</v>
      </c>
      <c r="J117" s="9" t="e">
        <f>VLOOKUP(E117,#REF!,2,FALSE)</f>
        <v>#REF!</v>
      </c>
      <c r="K117" s="9" t="e">
        <f>VLOOKUP(F117,#REF!,2,FALSE)</f>
        <v>#REF!</v>
      </c>
      <c r="L117" s="9" t="e">
        <f>VLOOKUP(G117,#REF!,2,FALSE)</f>
        <v>#REF!</v>
      </c>
      <c r="M117" s="10"/>
    </row>
    <row r="118" spans="1:13" x14ac:dyDescent="0.2">
      <c r="A118" s="8" t="s">
        <v>373</v>
      </c>
      <c r="B118" s="9" t="str">
        <f>VLOOKUP(A118,ListeDTC!$A$2:$B$3938,2,FALSE)</f>
        <v xml:space="preserve"> Turbocharger/Supercharger Boost System Performance</v>
      </c>
      <c r="C118" s="12" t="s">
        <v>375</v>
      </c>
      <c r="D118" s="8" t="s">
        <v>34</v>
      </c>
      <c r="E118" s="8" t="s">
        <v>33</v>
      </c>
      <c r="F118" s="8" t="s">
        <v>31</v>
      </c>
      <c r="G118" s="8"/>
      <c r="H118" s="9" t="e">
        <f>VLOOKUP(C118,#REF!,2,FALSE)</f>
        <v>#REF!</v>
      </c>
      <c r="I118" s="9" t="e">
        <f>VLOOKUP(D118,#REF!,2,FALSE)</f>
        <v>#REF!</v>
      </c>
      <c r="J118" s="9" t="e">
        <f>VLOOKUP(E118,#REF!,2,FALSE)</f>
        <v>#REF!</v>
      </c>
      <c r="K118" s="9" t="e">
        <f>VLOOKUP(F118,#REF!,2,FALSE)</f>
        <v>#REF!</v>
      </c>
      <c r="L118" s="9" t="e">
        <f>VLOOKUP(G118,#REF!,2,FALSE)</f>
        <v>#REF!</v>
      </c>
      <c r="M118" s="10"/>
    </row>
    <row r="119" spans="1:13" x14ac:dyDescent="0.2">
      <c r="A119" s="13" t="s">
        <v>377</v>
      </c>
      <c r="B119" s="9" t="str">
        <f>VLOOKUP(A119,ListeDTC!$A$2:$B$3938,2,FALSE)</f>
        <v xml:space="preserve"> Water in Fuel Sensor Circuit </v>
      </c>
      <c r="C119" s="8" t="s">
        <v>379</v>
      </c>
      <c r="D119" s="8"/>
      <c r="E119" s="8"/>
      <c r="F119" s="8"/>
      <c r="G119" s="8"/>
      <c r="H119" s="9" t="e">
        <f>VLOOKUP(C500,#REF!,2,FALSE)</f>
        <v>#REF!</v>
      </c>
      <c r="I119" s="9" t="e">
        <f>VLOOKUP(D500,#REF!,2,FALSE)</f>
        <v>#REF!</v>
      </c>
      <c r="J119" s="9" t="e">
        <f>VLOOKUP(E500,#REF!,2,FALSE)</f>
        <v>#REF!</v>
      </c>
      <c r="K119" s="9" t="e">
        <f>VLOOKUP(F500,#REF!,2,FALSE)</f>
        <v>#REF!</v>
      </c>
      <c r="L119" s="9" t="e">
        <f>VLOOKUP(G500,#REF!,2,FALSE)</f>
        <v>#REF!</v>
      </c>
      <c r="M119" s="10"/>
    </row>
    <row r="120" spans="1:13" x14ac:dyDescent="0.2">
      <c r="A120" s="8" t="s">
        <v>380</v>
      </c>
      <c r="B120" s="9" t="str">
        <f>VLOOKUP(A120,ListeDTC!$A$2:$B$3938,2,FALSE)</f>
        <v xml:space="preserve"> Water in Fuel Condition</v>
      </c>
      <c r="C120" s="8" t="s">
        <v>379</v>
      </c>
      <c r="D120" s="8"/>
      <c r="E120" s="8"/>
      <c r="F120" s="8"/>
      <c r="G120" s="8"/>
      <c r="H120" s="9" t="e">
        <f>VLOOKUP(C120,#REF!,2,FALSE)</f>
        <v>#REF!</v>
      </c>
      <c r="I120" s="9" t="e">
        <f>VLOOKUP(D120,#REF!,2,FALSE)</f>
        <v>#REF!</v>
      </c>
      <c r="J120" s="9" t="e">
        <f>VLOOKUP(E120,#REF!,2,FALSE)</f>
        <v>#REF!</v>
      </c>
      <c r="K120" s="9" t="e">
        <f>VLOOKUP(F120,#REF!,2,FALSE)</f>
        <v>#REF!</v>
      </c>
      <c r="L120" s="9" t="e">
        <f>VLOOKUP(G120,#REF!,2,FALSE)</f>
        <v>#REF!</v>
      </c>
      <c r="M120" s="10"/>
    </row>
    <row r="121" spans="1:13" x14ac:dyDescent="0.2">
      <c r="A121" s="8" t="s">
        <v>382</v>
      </c>
      <c r="B121" s="9" t="str">
        <f>VLOOKUP(A121,ListeDTC!$A$2:$B$3938,2,FALSE)</f>
        <v xml:space="preserve"> Intake Air System Leak </v>
      </c>
      <c r="C121" s="8"/>
      <c r="D121" s="8"/>
      <c r="E121" s="8"/>
      <c r="F121" s="8"/>
      <c r="G121" s="8"/>
      <c r="H121" s="9" t="e">
        <f>VLOOKUP(C121,#REF!,2,FALSE)</f>
        <v>#REF!</v>
      </c>
      <c r="I121" s="9" t="e">
        <f>VLOOKUP(D121,#REF!,2,FALSE)</f>
        <v>#REF!</v>
      </c>
      <c r="J121" s="9" t="e">
        <f>VLOOKUP(E121,#REF!,2,FALSE)</f>
        <v>#REF!</v>
      </c>
      <c r="K121" s="9" t="e">
        <f>VLOOKUP(F121,#REF!,2,FALSE)</f>
        <v>#REF!</v>
      </c>
      <c r="L121" s="9" t="e">
        <f>VLOOKUP(G121,#REF!,2,FALSE)</f>
        <v>#REF!</v>
      </c>
      <c r="M121" s="10" t="s">
        <v>237</v>
      </c>
    </row>
    <row r="122" spans="1:13" x14ac:dyDescent="0.2">
      <c r="A122" s="8" t="s">
        <v>384</v>
      </c>
      <c r="B122" s="9" t="str">
        <f>VLOOKUP(A122,ListeDTC!$A$2:$B$3938,2,FALSE)</f>
        <v xml:space="preserve"> Fuel Pressure Regulator 2 Performance</v>
      </c>
      <c r="C122" s="8"/>
      <c r="D122" s="8"/>
      <c r="E122" s="8"/>
      <c r="F122" s="8"/>
      <c r="G122" s="8"/>
      <c r="H122" s="9" t="e">
        <f>VLOOKUP(C122,#REF!,2,FALSE)</f>
        <v>#REF!</v>
      </c>
      <c r="I122" s="9" t="e">
        <f>VLOOKUP(D122,#REF!,2,FALSE)</f>
        <v>#REF!</v>
      </c>
      <c r="J122" s="9" t="e">
        <f>VLOOKUP(E122,#REF!,2,FALSE)</f>
        <v>#REF!</v>
      </c>
      <c r="K122" s="9" t="e">
        <f>VLOOKUP(F122,#REF!,2,FALSE)</f>
        <v>#REF!</v>
      </c>
      <c r="L122" s="9" t="e">
        <f>VLOOKUP(G122,#REF!,2,FALSE)</f>
        <v>#REF!</v>
      </c>
      <c r="M122" s="10"/>
    </row>
    <row r="123" spans="1:13" x14ac:dyDescent="0.2">
      <c r="A123" s="8" t="s">
        <v>386</v>
      </c>
      <c r="B123" s="9" t="str">
        <f>VLOOKUP(A123,ListeDTC!$A$2:$B$3938,2,FALSE)</f>
        <v xml:space="preserve"> Fuel Pressure Regulator 2 Control Circuit</v>
      </c>
      <c r="C123" s="8"/>
      <c r="D123" s="8"/>
      <c r="E123" s="8"/>
      <c r="F123" s="8"/>
      <c r="G123" s="8"/>
      <c r="H123" s="9" t="e">
        <f>VLOOKUP(C123,#REF!,2,FALSE)</f>
        <v>#REF!</v>
      </c>
      <c r="I123" s="9" t="e">
        <f>VLOOKUP(D123,#REF!,2,FALSE)</f>
        <v>#REF!</v>
      </c>
      <c r="J123" s="9" t="e">
        <f>VLOOKUP(E123,#REF!,2,FALSE)</f>
        <v>#REF!</v>
      </c>
      <c r="K123" s="9" t="e">
        <f>VLOOKUP(F123,#REF!,2,FALSE)</f>
        <v>#REF!</v>
      </c>
      <c r="L123" s="9" t="e">
        <f>VLOOKUP(G123,#REF!,2,FALSE)</f>
        <v>#REF!</v>
      </c>
      <c r="M123" s="10"/>
    </row>
    <row r="124" spans="1:13" x14ac:dyDescent="0.2">
      <c r="A124" s="8" t="s">
        <v>388</v>
      </c>
      <c r="B124" s="9" t="str">
        <f>VLOOKUP(A124,ListeDTC!$A$2:$B$3938,2,FALSE)</f>
        <v xml:space="preserve"> Brake Pedal Position / Accelerator Pedal Position Incompatible</v>
      </c>
      <c r="C124" s="8" t="s">
        <v>115</v>
      </c>
      <c r="D124" s="8" t="s">
        <v>52</v>
      </c>
      <c r="E124" s="8" t="s">
        <v>116</v>
      </c>
      <c r="F124" s="8" t="s">
        <v>117</v>
      </c>
      <c r="G124" s="8" t="s">
        <v>118</v>
      </c>
      <c r="H124" s="9" t="e">
        <f>VLOOKUP(C124,#REF!,2,FALSE)</f>
        <v>#REF!</v>
      </c>
      <c r="I124" s="9" t="e">
        <f>VLOOKUP(D124,#REF!,2,FALSE)</f>
        <v>#REF!</v>
      </c>
      <c r="J124" s="9" t="e">
        <f>VLOOKUP(E124,#REF!,2,FALSE)</f>
        <v>#REF!</v>
      </c>
      <c r="K124" s="9" t="e">
        <f>VLOOKUP(F124,#REF!,2,FALSE)</f>
        <v>#REF!</v>
      </c>
      <c r="L124" s="9" t="e">
        <f>VLOOKUP(G124,#REF!,2,FALSE)</f>
        <v>#REF!</v>
      </c>
      <c r="M124" s="10"/>
    </row>
    <row r="125" spans="1:13" x14ac:dyDescent="0.2">
      <c r="A125" s="8" t="s">
        <v>390</v>
      </c>
      <c r="B125" s="9" t="str">
        <f>VLOOKUP(A125,ListeDTC!$A$2:$B$3938,2,FALSE)</f>
        <v xml:space="preserve"> Exhaust Gas Recirculation System Performance</v>
      </c>
      <c r="C125" s="8"/>
      <c r="D125" s="8"/>
      <c r="E125" s="8"/>
      <c r="F125" s="8"/>
      <c r="G125" s="8"/>
      <c r="H125" s="9" t="e">
        <f>VLOOKUP(C125,#REF!,2,FALSE)</f>
        <v>#REF!</v>
      </c>
      <c r="I125" s="9" t="e">
        <f>VLOOKUP(D125,#REF!,2,FALSE)</f>
        <v>#REF!</v>
      </c>
      <c r="J125" s="9" t="e">
        <f>VLOOKUP(E125,#REF!,2,FALSE)</f>
        <v>#REF!</v>
      </c>
      <c r="K125" s="9" t="e">
        <f>VLOOKUP(F125,#REF!,2,FALSE)</f>
        <v>#REF!</v>
      </c>
      <c r="L125" s="9" t="e">
        <f>VLOOKUP(G125,#REF!,2,FALSE)</f>
        <v>#REF!</v>
      </c>
      <c r="M125" s="16" t="s">
        <v>392</v>
      </c>
    </row>
    <row r="126" spans="1:13" x14ac:dyDescent="0.2">
      <c r="A126" s="8" t="s">
        <v>393</v>
      </c>
      <c r="B126" s="9" t="str">
        <f>VLOOKUP(A126,ListeDTC!$A$2:$B$3938,2,FALSE)</f>
        <v xml:space="preserve"> Charging System Voltage</v>
      </c>
      <c r="C126" s="8"/>
      <c r="D126" s="8"/>
      <c r="E126" s="8"/>
      <c r="F126" s="8"/>
      <c r="G126" s="8"/>
      <c r="H126" s="9" t="e">
        <f>VLOOKUP(C126,#REF!,2,FALSE)</f>
        <v>#REF!</v>
      </c>
      <c r="I126" s="9" t="e">
        <f>VLOOKUP(D126,#REF!,2,FALSE)</f>
        <v>#REF!</v>
      </c>
      <c r="J126" s="9" t="e">
        <f>VLOOKUP(E126,#REF!,2,FALSE)</f>
        <v>#REF!</v>
      </c>
      <c r="K126" s="9" t="e">
        <f>VLOOKUP(F126,#REF!,2,FALSE)</f>
        <v>#REF!</v>
      </c>
      <c r="L126" s="9" t="e">
        <f>VLOOKUP(G126,#REF!,2,FALSE)</f>
        <v>#REF!</v>
      </c>
      <c r="M126" s="10" t="s">
        <v>395</v>
      </c>
    </row>
    <row r="127" spans="1:13" x14ac:dyDescent="0.2">
      <c r="A127" s="8" t="s">
        <v>396</v>
      </c>
      <c r="B127" s="9" t="str">
        <f>VLOOKUP(A127,ListeDTC!$A$2:$B$3938,2,FALSE)</f>
        <v xml:space="preserve"> Coolant Pump Control Circuit/Open</v>
      </c>
      <c r="C127" s="8"/>
      <c r="D127" s="8"/>
      <c r="E127" s="8"/>
      <c r="F127" s="8"/>
      <c r="G127" s="8"/>
      <c r="H127" s="9" t="e">
        <f>VLOOKUP(C127,#REF!,2,FALSE)</f>
        <v>#REF!</v>
      </c>
      <c r="I127" s="9" t="e">
        <f>VLOOKUP(D127,#REF!,2,FALSE)</f>
        <v>#REF!</v>
      </c>
      <c r="J127" s="9" t="e">
        <f>VLOOKUP(E127,#REF!,2,FALSE)</f>
        <v>#REF!</v>
      </c>
      <c r="K127" s="9" t="e">
        <f>VLOOKUP(F127,#REF!,2,FALSE)</f>
        <v>#REF!</v>
      </c>
      <c r="L127" s="9" t="e">
        <f>VLOOKUP(G127,#REF!,2,FALSE)</f>
        <v>#REF!</v>
      </c>
      <c r="M127" s="10" t="s">
        <v>398</v>
      </c>
    </row>
    <row r="128" spans="1:13" x14ac:dyDescent="0.2">
      <c r="A128" s="11" t="s">
        <v>399</v>
      </c>
      <c r="B128" s="9" t="str">
        <f>VLOOKUP(A128,ListeDTC!$A$2:$B$3938,2,FALSE)</f>
        <v xml:space="preserve"> Shift Solenoid "F"</v>
      </c>
      <c r="C128" s="14" t="s">
        <v>401</v>
      </c>
      <c r="D128" s="13"/>
      <c r="E128" s="8"/>
      <c r="F128" s="8"/>
      <c r="G128" s="8"/>
      <c r="H128" s="9" t="e">
        <f>VLOOKUP(C128,#REF!,2,FALSE)</f>
        <v>#REF!</v>
      </c>
      <c r="I128" s="9" t="e">
        <f>VLOOKUP(D128,#REF!,2,FALSE)</f>
        <v>#REF!</v>
      </c>
      <c r="J128" s="9" t="e">
        <f>VLOOKUP(E128,#REF!,2,FALSE)</f>
        <v>#REF!</v>
      </c>
      <c r="K128" s="9" t="e">
        <f>VLOOKUP(F128,#REF!,2,FALSE)</f>
        <v>#REF!</v>
      </c>
      <c r="L128" s="9" t="e">
        <f>VLOOKUP(G128,#REF!,2,FALSE)</f>
        <v>#REF!</v>
      </c>
      <c r="M128" s="10"/>
    </row>
    <row r="129" spans="1:13" x14ac:dyDescent="0.2">
      <c r="A129" s="11" t="s">
        <v>402</v>
      </c>
      <c r="B129" s="9" t="str">
        <f>VLOOKUP(A129,ListeDTC!$A$2:$B$3938,2,FALSE)</f>
        <v xml:space="preserve"> Shift Solenoid "F" Electrical</v>
      </c>
      <c r="C129" s="14" t="s">
        <v>401</v>
      </c>
      <c r="D129" s="8"/>
      <c r="E129" s="8"/>
      <c r="F129" s="8"/>
      <c r="G129" s="8"/>
      <c r="H129" s="9" t="e">
        <f>VLOOKUP(C129,#REF!,2,FALSE)</f>
        <v>#REF!</v>
      </c>
      <c r="I129" s="9" t="e">
        <f>VLOOKUP(D129,#REF!,2,FALSE)</f>
        <v>#REF!</v>
      </c>
      <c r="J129" s="9" t="e">
        <f>VLOOKUP(E129,#REF!,2,FALSE)</f>
        <v>#REF!</v>
      </c>
      <c r="K129" s="9" t="e">
        <f>VLOOKUP(F129,#REF!,2,FALSE)</f>
        <v>#REF!</v>
      </c>
      <c r="L129" s="9" t="e">
        <f>VLOOKUP(G129,#REF!,2,FALSE)</f>
        <v>#REF!</v>
      </c>
      <c r="M129" s="10"/>
    </row>
    <row r="130" spans="1:13" x14ac:dyDescent="0.2">
      <c r="A130" s="8" t="s">
        <v>404</v>
      </c>
      <c r="B130" s="9" t="str">
        <f>VLOOKUP(A130,ListeDTC!$A$2:$B$3938,2,FALSE)</f>
        <v xml:space="preserve"> Unexpected Mechanical Gear Disengagement</v>
      </c>
      <c r="C130" s="8"/>
      <c r="D130" s="8"/>
      <c r="E130" s="8"/>
      <c r="F130" s="8"/>
      <c r="G130" s="8"/>
      <c r="H130" s="9" t="e">
        <f>VLOOKUP(C130,#REF!,2,FALSE)</f>
        <v>#REF!</v>
      </c>
      <c r="I130" s="9" t="e">
        <f>VLOOKUP(D130,#REF!,2,FALSE)</f>
        <v>#REF!</v>
      </c>
      <c r="J130" s="9" t="e">
        <f>VLOOKUP(E130,#REF!,2,FALSE)</f>
        <v>#REF!</v>
      </c>
      <c r="K130" s="9" t="e">
        <f>VLOOKUP(F130,#REF!,2,FALSE)</f>
        <v>#REF!</v>
      </c>
      <c r="L130" s="9" t="e">
        <f>VLOOKUP(G130,#REF!,2,FALSE)</f>
        <v>#REF!</v>
      </c>
      <c r="M130" s="10"/>
    </row>
    <row r="131" spans="1:13" x14ac:dyDescent="0.2">
      <c r="A131" s="8" t="s">
        <v>406</v>
      </c>
      <c r="B131" s="9" t="str">
        <f>VLOOKUP(A131,ListeDTC!$A$2:$B$3938,2,FALSE)</f>
        <v xml:space="preserve"> Lost Communication With Vehicle Dynamics Control Module</v>
      </c>
      <c r="C131" s="8"/>
      <c r="D131" s="8"/>
      <c r="E131" s="8"/>
      <c r="F131" s="8"/>
      <c r="G131" s="8"/>
      <c r="H131" s="9" t="e">
        <f>VLOOKUP(C131,#REF!,2,FALSE)</f>
        <v>#REF!</v>
      </c>
      <c r="I131" s="9" t="e">
        <f>VLOOKUP(D131,#REF!,2,FALSE)</f>
        <v>#REF!</v>
      </c>
      <c r="J131" s="9" t="e">
        <f>VLOOKUP(E131,#REF!,2,FALSE)</f>
        <v>#REF!</v>
      </c>
      <c r="K131" s="9" t="e">
        <f>VLOOKUP(F131,#REF!,2,FALSE)</f>
        <v>#REF!</v>
      </c>
      <c r="L131" s="9" t="e">
        <f>VLOOKUP(G131,#REF!,2,FALSE)</f>
        <v>#REF!</v>
      </c>
      <c r="M131" s="10" t="s">
        <v>320</v>
      </c>
    </row>
    <row r="132" spans="1:13" x14ac:dyDescent="0.2">
      <c r="A132" s="8" t="s">
        <v>408</v>
      </c>
      <c r="B132" s="9" t="str">
        <f>VLOOKUP(A132,ListeDTC!$A$2:$B$3938,2,FALSE)</f>
        <v xml:space="preserve"> Invalid Data Received From Vehicle Dynamics Control Module</v>
      </c>
      <c r="C132" s="8"/>
      <c r="D132" s="8"/>
      <c r="E132" s="8"/>
      <c r="F132" s="8"/>
      <c r="G132" s="8"/>
      <c r="H132" s="9" t="e">
        <f>VLOOKUP(C132,#REF!,2,FALSE)</f>
        <v>#REF!</v>
      </c>
      <c r="I132" s="9" t="e">
        <f>VLOOKUP(D132,#REF!,2,FALSE)</f>
        <v>#REF!</v>
      </c>
      <c r="J132" s="9" t="e">
        <f>VLOOKUP(E132,#REF!,2,FALSE)</f>
        <v>#REF!</v>
      </c>
      <c r="K132" s="9" t="e">
        <f>VLOOKUP(F132,#REF!,2,FALSE)</f>
        <v>#REF!</v>
      </c>
      <c r="L132" s="9" t="e">
        <f>VLOOKUP(G132,#REF!,2,FALSE)</f>
        <v>#REF!</v>
      </c>
      <c r="M132" s="10" t="s">
        <v>320</v>
      </c>
    </row>
    <row r="133" spans="1:13" x14ac:dyDescent="0.2">
      <c r="A133" s="8" t="s">
        <v>410</v>
      </c>
      <c r="B133" s="9" t="s">
        <v>411</v>
      </c>
      <c r="C133" s="8" t="s">
        <v>412</v>
      </c>
      <c r="D133" s="8" t="s">
        <v>413</v>
      </c>
      <c r="E133" s="8" t="s">
        <v>414</v>
      </c>
      <c r="F133" s="12" t="s">
        <v>415</v>
      </c>
      <c r="G133" s="8"/>
      <c r="H133" s="9" t="e">
        <f>VLOOKUP(C133,#REF!,2,FALSE)</f>
        <v>#REF!</v>
      </c>
      <c r="I133" s="9" t="e">
        <f>VLOOKUP(D133,#REF!,2,FALSE)</f>
        <v>#REF!</v>
      </c>
      <c r="J133" s="9" t="e">
        <f>VLOOKUP(E133,#REF!,2,FALSE)</f>
        <v>#REF!</v>
      </c>
      <c r="K133" s="9" t="e">
        <f>VLOOKUP(F133,#REF!,2,FALSE)</f>
        <v>#REF!</v>
      </c>
      <c r="L133" s="9" t="e">
        <f>VLOOKUP(G133,#REF!,2,FALSE)</f>
        <v>#REF!</v>
      </c>
      <c r="M133" s="10"/>
    </row>
    <row r="134" spans="1:13" x14ac:dyDescent="0.2">
      <c r="A134" s="8" t="s">
        <v>416</v>
      </c>
      <c r="B134" s="9" t="s">
        <v>417</v>
      </c>
      <c r="C134" s="8" t="s">
        <v>41</v>
      </c>
      <c r="D134" s="8" t="s">
        <v>42</v>
      </c>
      <c r="E134" s="8" t="s">
        <v>412</v>
      </c>
      <c r="F134" s="12" t="s">
        <v>415</v>
      </c>
      <c r="G134" s="8" t="s">
        <v>413</v>
      </c>
      <c r="H134" s="9" t="e">
        <f>VLOOKUP(C134,#REF!,2,FALSE)</f>
        <v>#REF!</v>
      </c>
      <c r="I134" s="9" t="e">
        <f>VLOOKUP(D134,#REF!,2,FALSE)</f>
        <v>#REF!</v>
      </c>
      <c r="J134" s="9" t="e">
        <f>VLOOKUP(E134,#REF!,2,FALSE)</f>
        <v>#REF!</v>
      </c>
      <c r="K134" s="9" t="e">
        <f>VLOOKUP(F134,#REF!,2,FALSE)</f>
        <v>#REF!</v>
      </c>
      <c r="L134" s="9" t="e">
        <f>VLOOKUP(G134,#REF!,2,FALSE)</f>
        <v>#REF!</v>
      </c>
      <c r="M134" s="10"/>
    </row>
    <row r="135" spans="1:13" x14ac:dyDescent="0.2">
      <c r="A135" s="8" t="s">
        <v>418</v>
      </c>
      <c r="B135" s="9" t="s">
        <v>419</v>
      </c>
      <c r="C135" s="8" t="s">
        <v>420</v>
      </c>
      <c r="D135" s="8" t="s">
        <v>421</v>
      </c>
      <c r="E135" s="8" t="s">
        <v>422</v>
      </c>
      <c r="F135" s="12" t="s">
        <v>415</v>
      </c>
      <c r="G135" s="8"/>
      <c r="H135" s="9" t="e">
        <f>VLOOKUP(C135,#REF!,2,FALSE)</f>
        <v>#REF!</v>
      </c>
      <c r="I135" s="9" t="e">
        <f>VLOOKUP(D135,#REF!,2,FALSE)</f>
        <v>#REF!</v>
      </c>
      <c r="J135" s="9" t="e">
        <f>VLOOKUP(E135,#REF!,2,FALSE)</f>
        <v>#REF!</v>
      </c>
      <c r="K135" s="9" t="e">
        <f>VLOOKUP(F135,#REF!,2,FALSE)</f>
        <v>#REF!</v>
      </c>
      <c r="L135" s="9" t="e">
        <f>VLOOKUP(G135,#REF!,2,FALSE)</f>
        <v>#REF!</v>
      </c>
      <c r="M135" s="10"/>
    </row>
    <row r="136" spans="1:13" x14ac:dyDescent="0.2">
      <c r="A136" s="8" t="s">
        <v>423</v>
      </c>
      <c r="B136" s="9" t="s">
        <v>424</v>
      </c>
      <c r="C136" s="8" t="s">
        <v>41</v>
      </c>
      <c r="D136" s="8" t="s">
        <v>42</v>
      </c>
      <c r="E136" s="8" t="s">
        <v>420</v>
      </c>
      <c r="F136" s="12" t="s">
        <v>415</v>
      </c>
      <c r="G136" s="8" t="s">
        <v>421</v>
      </c>
      <c r="H136" s="9" t="e">
        <f>VLOOKUP(C136,#REF!,2,FALSE)</f>
        <v>#REF!</v>
      </c>
      <c r="I136" s="9" t="e">
        <f>VLOOKUP(D136,#REF!,2,FALSE)</f>
        <v>#REF!</v>
      </c>
      <c r="J136" s="9" t="e">
        <f>VLOOKUP(E136,#REF!,2,FALSE)</f>
        <v>#REF!</v>
      </c>
      <c r="K136" s="9" t="e">
        <f>VLOOKUP(F136,#REF!,2,FALSE)</f>
        <v>#REF!</v>
      </c>
      <c r="L136" s="9" t="e">
        <f>VLOOKUP(G136,#REF!,2,FALSE)</f>
        <v>#REF!</v>
      </c>
      <c r="M136" s="10"/>
    </row>
    <row r="137" spans="1:13" x14ac:dyDescent="0.2">
      <c r="A137" s="10" t="s">
        <v>425</v>
      </c>
      <c r="B137" s="9" t="str">
        <f>VLOOKUP(A137,ListeDTC!$A$2:$B$3938,2,FALSE)</f>
        <v xml:space="preserve"> Crankshaft Position – Camshaft Position Correlation</v>
      </c>
      <c r="C137" s="8" t="s">
        <v>155</v>
      </c>
      <c r="D137" s="8" t="s">
        <v>156</v>
      </c>
      <c r="E137" s="8" t="s">
        <v>157</v>
      </c>
      <c r="F137" s="8" t="s">
        <v>158</v>
      </c>
      <c r="G137" s="8" t="s">
        <v>95</v>
      </c>
      <c r="H137" s="9" t="e">
        <f>VLOOKUP(C137,#REF!,2,FALSE)</f>
        <v>#REF!</v>
      </c>
      <c r="I137" s="9" t="e">
        <f>VLOOKUP(D137,#REF!,2,FALSE)</f>
        <v>#REF!</v>
      </c>
      <c r="J137" s="9" t="e">
        <f>VLOOKUP(E137,#REF!,2,FALSE)</f>
        <v>#REF!</v>
      </c>
      <c r="K137" s="9" t="e">
        <f>VLOOKUP(F137,#REF!,2,FALSE)</f>
        <v>#REF!</v>
      </c>
      <c r="L137" s="9" t="e">
        <f>VLOOKUP(G137,#REF!,2,FALSE)</f>
        <v>#REF!</v>
      </c>
      <c r="M137" s="10"/>
    </row>
    <row r="138" spans="1:13" x14ac:dyDescent="0.2">
      <c r="A138" s="8" t="s">
        <v>427</v>
      </c>
      <c r="B138" s="9" t="str">
        <f>VLOOKUP(A138,ListeDTC!$A$2:$B$3938,2,FALSE)</f>
        <v xml:space="preserve"> Manifold Absolute Pressure – Barometric Pressure Correlation</v>
      </c>
      <c r="C138" s="8" t="s">
        <v>129</v>
      </c>
      <c r="D138" s="8" t="s">
        <v>372</v>
      </c>
      <c r="E138" s="8" t="s">
        <v>32</v>
      </c>
      <c r="F138" s="8" t="s">
        <v>128</v>
      </c>
      <c r="G138" s="8"/>
      <c r="H138" s="9" t="e">
        <f>VLOOKUP(C138,#REF!,2,FALSE)</f>
        <v>#REF!</v>
      </c>
      <c r="I138" s="9" t="e">
        <f>VLOOKUP(D138,#REF!,2,FALSE)</f>
        <v>#REF!</v>
      </c>
      <c r="J138" s="9" t="e">
        <f>VLOOKUP(E138,#REF!,2,FALSE)</f>
        <v>#REF!</v>
      </c>
      <c r="K138" s="9" t="e">
        <f>VLOOKUP(F138,#REF!,2,FALSE)</f>
        <v>#REF!</v>
      </c>
      <c r="L138" s="9" t="e">
        <f>VLOOKUP(G138,#REF!,2,FALSE)</f>
        <v>#REF!</v>
      </c>
      <c r="M138" s="10"/>
    </row>
    <row r="139" spans="1:13" x14ac:dyDescent="0.2">
      <c r="A139" s="8" t="s">
        <v>429</v>
      </c>
      <c r="B139" s="9" t="str">
        <f>VLOOKUP(A139,ListeDTC!$A$2:$B$3938,2,FALSE)</f>
        <v xml:space="preserve"> Turbocharger/Supercharger Bypass Valve Control Circuit</v>
      </c>
      <c r="C139" s="8"/>
      <c r="D139" s="8"/>
      <c r="E139" s="8"/>
      <c r="F139" s="8"/>
      <c r="G139" s="8"/>
      <c r="H139" s="9" t="e">
        <f>VLOOKUP(C139,#REF!,2,FALSE)</f>
        <v>#REF!</v>
      </c>
      <c r="I139" s="9" t="e">
        <f>VLOOKUP(D139,#REF!,2,FALSE)</f>
        <v>#REF!</v>
      </c>
      <c r="J139" s="9" t="e">
        <f>VLOOKUP(E139,#REF!,2,FALSE)</f>
        <v>#REF!</v>
      </c>
      <c r="K139" s="9" t="e">
        <f>VLOOKUP(F139,#REF!,2,FALSE)</f>
        <v>#REF!</v>
      </c>
      <c r="L139" s="9" t="e">
        <f>VLOOKUP(G139,#REF!,2,FALSE)</f>
        <v>#REF!</v>
      </c>
      <c r="M139" s="10" t="s">
        <v>431</v>
      </c>
    </row>
    <row r="140" spans="1:13" x14ac:dyDescent="0.2">
      <c r="A140" s="8" t="s">
        <v>432</v>
      </c>
      <c r="B140" s="9" t="str">
        <f>VLOOKUP(A140,ListeDTC!$A$2:$B$3938,2,FALSE)</f>
        <v xml:space="preserve"> Ambient Air Temperature Sensor Circuit</v>
      </c>
      <c r="C140" s="8" t="s">
        <v>434</v>
      </c>
      <c r="D140" s="8" t="s">
        <v>62</v>
      </c>
      <c r="E140" s="8"/>
      <c r="F140" s="8"/>
      <c r="G140" s="8"/>
      <c r="H140" s="9" t="e">
        <f>VLOOKUP(C140,#REF!,2,FALSE)</f>
        <v>#REF!</v>
      </c>
      <c r="I140" s="9" t="e">
        <f>VLOOKUP(D140,#REF!,2,FALSE)</f>
        <v>#REF!</v>
      </c>
      <c r="J140" s="9" t="e">
        <f>VLOOKUP(E140,#REF!,2,FALSE)</f>
        <v>#REF!</v>
      </c>
      <c r="K140" s="9" t="e">
        <f>VLOOKUP(F140,#REF!,2,FALSE)</f>
        <v>#REF!</v>
      </c>
      <c r="L140" s="9" t="e">
        <f>VLOOKUP(G140,#REF!,2,FALSE)</f>
        <v>#REF!</v>
      </c>
      <c r="M140" s="10"/>
    </row>
    <row r="141" spans="1:13" x14ac:dyDescent="0.2">
      <c r="A141" s="8" t="s">
        <v>435</v>
      </c>
      <c r="B141" s="9" t="str">
        <f>VLOOKUP(A141,ListeDTC!$A$2:$B$3938,2,FALSE)</f>
        <v xml:space="preserve"> Fuel Rail/System Pressure - Too Low</v>
      </c>
      <c r="C141" s="8" t="s">
        <v>125</v>
      </c>
      <c r="D141" s="8" t="s">
        <v>125</v>
      </c>
      <c r="E141" s="8" t="s">
        <v>125</v>
      </c>
      <c r="F141" s="8" t="s">
        <v>125</v>
      </c>
      <c r="G141" s="8" t="s">
        <v>125</v>
      </c>
      <c r="H141" s="9" t="e">
        <f>VLOOKUP(C141,#REF!,2,FALSE)</f>
        <v>#REF!</v>
      </c>
      <c r="I141" s="9" t="e">
        <f>VLOOKUP(D141,#REF!,2,FALSE)</f>
        <v>#REF!</v>
      </c>
      <c r="J141" s="9" t="e">
        <f>VLOOKUP(E141,#REF!,2,FALSE)</f>
        <v>#REF!</v>
      </c>
      <c r="K141" s="9" t="e">
        <f>VLOOKUP(F141,#REF!,2,FALSE)</f>
        <v>#REF!</v>
      </c>
      <c r="L141" s="9" t="e">
        <f>VLOOKUP(G141,#REF!,2,FALSE)</f>
        <v>#REF!</v>
      </c>
      <c r="M141" s="10"/>
    </row>
    <row r="142" spans="1:13" x14ac:dyDescent="0.2">
      <c r="A142" s="8" t="s">
        <v>437</v>
      </c>
      <c r="B142" s="9" t="str">
        <f>VLOOKUP(A142,ListeDTC!$A$2:$B$3938,2,FALSE)</f>
        <v xml:space="preserve"> Turbocharger/Supercharger Boost Sensor "B" Circuit</v>
      </c>
      <c r="C142" s="8" t="s">
        <v>128</v>
      </c>
      <c r="D142" s="8" t="s">
        <v>129</v>
      </c>
      <c r="E142" s="8"/>
      <c r="F142" s="8"/>
      <c r="G142" s="8"/>
      <c r="H142" s="9" t="e">
        <f>VLOOKUP(C142,#REF!,2,FALSE)</f>
        <v>#REF!</v>
      </c>
      <c r="I142" s="9" t="e">
        <f>VLOOKUP(D142,#REF!,2,FALSE)</f>
        <v>#REF!</v>
      </c>
      <c r="J142" s="9" t="e">
        <f>VLOOKUP(E142,#REF!,2,FALSE)</f>
        <v>#REF!</v>
      </c>
      <c r="K142" s="9" t="e">
        <f>VLOOKUP(F142,#REF!,2,FALSE)</f>
        <v>#REF!</v>
      </c>
      <c r="L142" s="9" t="e">
        <f>VLOOKUP(G142,#REF!,2,FALSE)</f>
        <v>#REF!</v>
      </c>
      <c r="M142" s="10"/>
    </row>
    <row r="143" spans="1:13" x14ac:dyDescent="0.2">
      <c r="A143" s="8" t="s">
        <v>439</v>
      </c>
      <c r="B143" s="9" t="str">
        <f>VLOOKUP(A143,ListeDTC!$A$2:$B$3938,2,FALSE)</f>
        <v xml:space="preserve"> "A" Camshaft Position Actuator Circuit / Open</v>
      </c>
      <c r="C143" s="8" t="s">
        <v>156</v>
      </c>
      <c r="D143" s="8"/>
      <c r="E143" s="8"/>
      <c r="F143" s="8"/>
      <c r="G143" s="8"/>
      <c r="H143" s="9" t="e">
        <f>VLOOKUP(C143,#REF!,2,FALSE)</f>
        <v>#REF!</v>
      </c>
      <c r="I143" s="9" t="e">
        <f>VLOOKUP(D143,#REF!,2,FALSE)</f>
        <v>#REF!</v>
      </c>
      <c r="J143" s="9" t="e">
        <f>VLOOKUP(E143,#REF!,2,FALSE)</f>
        <v>#REF!</v>
      </c>
      <c r="K143" s="9" t="e">
        <f>VLOOKUP(F143,#REF!,2,FALSE)</f>
        <v>#REF!</v>
      </c>
      <c r="L143" s="9" t="e">
        <f>VLOOKUP(G143,#REF!,2,FALSE)</f>
        <v>#REF!</v>
      </c>
      <c r="M143" s="10"/>
    </row>
    <row r="144" spans="1:13" x14ac:dyDescent="0.2">
      <c r="A144" s="8" t="s">
        <v>441</v>
      </c>
      <c r="B144" s="9" t="str">
        <f>VLOOKUP(A144,ListeDTC!$A$2:$B$3938,2,FALSE)</f>
        <v xml:space="preserve"> Manifold Absolute Pressure/Barometric Pressure Circuit</v>
      </c>
      <c r="C144" s="8" t="s">
        <v>32</v>
      </c>
      <c r="D144" s="8"/>
      <c r="E144" s="8"/>
      <c r="F144" s="8"/>
      <c r="G144" s="8"/>
      <c r="H144" s="9" t="e">
        <f>VLOOKUP(C144,#REF!,2,FALSE)</f>
        <v>#REF!</v>
      </c>
      <c r="I144" s="9" t="e">
        <f>VLOOKUP(D144,#REF!,2,FALSE)</f>
        <v>#REF!</v>
      </c>
      <c r="J144" s="9" t="e">
        <f>VLOOKUP(E144,#REF!,2,FALSE)</f>
        <v>#REF!</v>
      </c>
      <c r="K144" s="9" t="e">
        <f>VLOOKUP(F144,#REF!,2,FALSE)</f>
        <v>#REF!</v>
      </c>
      <c r="L144" s="9" t="e">
        <f>VLOOKUP(G144,#REF!,2,FALSE)</f>
        <v>#REF!</v>
      </c>
      <c r="M144" s="10"/>
    </row>
    <row r="145" spans="1:13" x14ac:dyDescent="0.2">
      <c r="A145" s="8" t="s">
        <v>443</v>
      </c>
      <c r="B145" s="9" t="str">
        <f>VLOOKUP(A145,ListeDTC!$A$2:$B$3938,2,FALSE)</f>
        <v xml:space="preserve"> Fuel Rail/System Pressure - Too High</v>
      </c>
      <c r="C145" s="8"/>
      <c r="D145" s="8"/>
      <c r="E145" s="8"/>
      <c r="F145" s="8"/>
      <c r="G145" s="8"/>
      <c r="H145" s="9" t="e">
        <f>VLOOKUP(C145,#REF!,2,FALSE)</f>
        <v>#REF!</v>
      </c>
      <c r="I145" s="9" t="e">
        <f>VLOOKUP(D145,#REF!,2,FALSE)</f>
        <v>#REF!</v>
      </c>
      <c r="J145" s="9" t="e">
        <f>VLOOKUP(E145,#REF!,2,FALSE)</f>
        <v>#REF!</v>
      </c>
      <c r="K145" s="9" t="e">
        <f>VLOOKUP(F145,#REF!,2,FALSE)</f>
        <v>#REF!</v>
      </c>
      <c r="L145" s="9" t="e">
        <f>VLOOKUP(G145,#REF!,2,FALSE)</f>
        <v>#REF!</v>
      </c>
      <c r="M145" s="10" t="s">
        <v>431</v>
      </c>
    </row>
    <row r="146" spans="1:13" x14ac:dyDescent="0.2">
      <c r="A146" s="8" t="s">
        <v>445</v>
      </c>
      <c r="B146" s="9" t="str">
        <f>VLOOKUP(A146,ListeDTC!$A$2:$B$3938,2,FALSE)</f>
        <v xml:space="preserve"> Mass or Volume Air Flow "B" Circuit Range/Performance </v>
      </c>
      <c r="C146" s="8"/>
      <c r="D146" s="8"/>
      <c r="E146" s="8"/>
      <c r="F146" s="8"/>
      <c r="G146" s="8"/>
      <c r="H146" s="9" t="e">
        <f>VLOOKUP(C146,#REF!,2,FALSE)</f>
        <v>#REF!</v>
      </c>
      <c r="I146" s="9" t="e">
        <f>VLOOKUP(D146,#REF!,2,FALSE)</f>
        <v>#REF!</v>
      </c>
      <c r="J146" s="9" t="e">
        <f>VLOOKUP(E146,#REF!,2,FALSE)</f>
        <v>#REF!</v>
      </c>
      <c r="K146" s="9" t="e">
        <f>VLOOKUP(F146,#REF!,2,FALSE)</f>
        <v>#REF!</v>
      </c>
      <c r="L146" s="9" t="e">
        <f>VLOOKUP(G146,#REF!,2,FALSE)</f>
        <v>#REF!</v>
      </c>
      <c r="M146" s="10" t="s">
        <v>431</v>
      </c>
    </row>
    <row r="147" spans="1:13" x14ac:dyDescent="0.2">
      <c r="A147" s="8" t="s">
        <v>447</v>
      </c>
      <c r="B147" s="9" t="str">
        <f>VLOOKUP(A147,ListeDTC!$A$2:$B$3938,2,FALSE)</f>
        <v xml:space="preserve"> Coolant Thermostat (Coolant Temperature Below Thermostat Regulating Temperature)</v>
      </c>
      <c r="C147" s="8"/>
      <c r="D147" s="8"/>
      <c r="E147" s="8"/>
      <c r="F147" s="8"/>
      <c r="G147" s="8"/>
      <c r="H147" s="9" t="e">
        <f>VLOOKUP(C147,#REF!,2,FALSE)</f>
        <v>#REF!</v>
      </c>
      <c r="I147" s="9" t="e">
        <f>VLOOKUP(D147,#REF!,2,FALSE)</f>
        <v>#REF!</v>
      </c>
      <c r="J147" s="9" t="e">
        <f>VLOOKUP(E147,#REF!,2,FALSE)</f>
        <v>#REF!</v>
      </c>
      <c r="K147" s="9" t="e">
        <f>VLOOKUP(F147,#REF!,2,FALSE)</f>
        <v>#REF!</v>
      </c>
      <c r="L147" s="9" t="e">
        <f>VLOOKUP(G147,#REF!,2,FALSE)</f>
        <v>#REF!</v>
      </c>
      <c r="M147" s="10" t="s">
        <v>431</v>
      </c>
    </row>
    <row r="148" spans="1:13" x14ac:dyDescent="0.2">
      <c r="A148" s="8" t="s">
        <v>449</v>
      </c>
      <c r="B148" s="9" t="str">
        <f>VLOOKUP(A148,ListeDTC!$A$2:$B$3938,2,FALSE)</f>
        <v xml:space="preserve"> Engine Oil Temperature Sensor</v>
      </c>
      <c r="C148" s="8" t="s">
        <v>451</v>
      </c>
      <c r="D148" s="8"/>
      <c r="E148" s="8"/>
      <c r="F148" s="8"/>
      <c r="G148" s="8"/>
      <c r="H148" s="9" t="e">
        <f>VLOOKUP(C148,#REF!,2,FALSE)</f>
        <v>#REF!</v>
      </c>
      <c r="I148" s="9" t="e">
        <f>VLOOKUP(D148,#REF!,2,FALSE)</f>
        <v>#REF!</v>
      </c>
      <c r="J148" s="9" t="e">
        <f>VLOOKUP(E148,#REF!,2,FALSE)</f>
        <v>#REF!</v>
      </c>
      <c r="K148" s="9" t="e">
        <f>VLOOKUP(F148,#REF!,2,FALSE)</f>
        <v>#REF!</v>
      </c>
      <c r="L148" s="9" t="e">
        <f>VLOOKUP(G148,#REF!,2,FALSE)</f>
        <v>#REF!</v>
      </c>
      <c r="M148" s="10"/>
    </row>
    <row r="149" spans="1:13" x14ac:dyDescent="0.2">
      <c r="A149" s="8" t="s">
        <v>452</v>
      </c>
      <c r="B149" s="9" t="str">
        <f>VLOOKUP(A149,ListeDTC!$A$2:$B$3938,2,FALSE)</f>
        <v xml:space="preserve"> Injector Circuit/Open – Cylinder 5</v>
      </c>
      <c r="C149" s="8" t="s">
        <v>41</v>
      </c>
      <c r="D149" s="8" t="s">
        <v>99</v>
      </c>
      <c r="E149" s="8" t="s">
        <v>74</v>
      </c>
      <c r="F149" s="8" t="s">
        <v>100</v>
      </c>
      <c r="G149" s="8" t="s">
        <v>101</v>
      </c>
      <c r="H149" s="9" t="e">
        <f>VLOOKUP(C149,#REF!,2,FALSE)</f>
        <v>#REF!</v>
      </c>
      <c r="I149" s="9" t="e">
        <f>VLOOKUP(D149,#REF!,2,FALSE)</f>
        <v>#REF!</v>
      </c>
      <c r="J149" s="9" t="e">
        <f>VLOOKUP(E149,#REF!,2,FALSE)</f>
        <v>#REF!</v>
      </c>
      <c r="K149" s="9" t="e">
        <f>VLOOKUP(F149,#REF!,2,FALSE)</f>
        <v>#REF!</v>
      </c>
      <c r="L149" s="9" t="e">
        <f>VLOOKUP(G149,#REF!,2,FALSE)</f>
        <v>#REF!</v>
      </c>
      <c r="M149" s="10"/>
    </row>
    <row r="150" spans="1:13" x14ac:dyDescent="0.2">
      <c r="A150" s="8" t="s">
        <v>454</v>
      </c>
      <c r="B150" s="9" t="str">
        <f>VLOOKUP(A150,ListeDTC!$A$2:$B$3938,2,FALSE)</f>
        <v xml:space="preserve"> Injector Circuit/Open – Cylinder 6</v>
      </c>
      <c r="C150" s="8" t="s">
        <v>41</v>
      </c>
      <c r="D150" s="8" t="s">
        <v>99</v>
      </c>
      <c r="E150" s="8" t="s">
        <v>74</v>
      </c>
      <c r="F150" s="8" t="s">
        <v>100</v>
      </c>
      <c r="G150" s="8" t="s">
        <v>101</v>
      </c>
      <c r="H150" s="9" t="e">
        <f>VLOOKUP(C150,#REF!,2,FALSE)</f>
        <v>#REF!</v>
      </c>
      <c r="I150" s="9" t="e">
        <f>VLOOKUP(D150,#REF!,2,FALSE)</f>
        <v>#REF!</v>
      </c>
      <c r="J150" s="9" t="e">
        <f>VLOOKUP(E150,#REF!,2,FALSE)</f>
        <v>#REF!</v>
      </c>
      <c r="K150" s="9" t="e">
        <f>VLOOKUP(F150,#REF!,2,FALSE)</f>
        <v>#REF!</v>
      </c>
      <c r="L150" s="9" t="e">
        <f>VLOOKUP(G150,#REF!,2,FALSE)</f>
        <v>#REF!</v>
      </c>
      <c r="M150" s="10"/>
    </row>
    <row r="151" spans="1:13" x14ac:dyDescent="0.2">
      <c r="A151" s="8" t="s">
        <v>456</v>
      </c>
      <c r="B151" s="9" t="str">
        <f>VLOOKUP(A151,ListeDTC!$A$2:$B$3938,2,FALSE)</f>
        <v xml:space="preserve"> Injector/Injection Timing Control Circuit</v>
      </c>
      <c r="C151" s="8"/>
      <c r="D151" s="8"/>
      <c r="E151" s="8"/>
      <c r="F151" s="8"/>
      <c r="G151" s="8"/>
      <c r="H151" s="9" t="e">
        <f>VLOOKUP(C151,#REF!,2,FALSE)</f>
        <v>#REF!</v>
      </c>
      <c r="I151" s="9" t="e">
        <f>VLOOKUP(D151,#REF!,2,FALSE)</f>
        <v>#REF!</v>
      </c>
      <c r="J151" s="9" t="e">
        <f>VLOOKUP(E151,#REF!,2,FALSE)</f>
        <v>#REF!</v>
      </c>
      <c r="K151" s="9" t="e">
        <f>VLOOKUP(F151,#REF!,2,FALSE)</f>
        <v>#REF!</v>
      </c>
      <c r="L151" s="9" t="e">
        <f>VLOOKUP(G151,#REF!,2,FALSE)</f>
        <v>#REF!</v>
      </c>
      <c r="M151" s="10" t="s">
        <v>431</v>
      </c>
    </row>
    <row r="152" spans="1:13" x14ac:dyDescent="0.2">
      <c r="A152" s="8" t="s">
        <v>458</v>
      </c>
      <c r="B152" s="9" t="str">
        <f>VLOOKUP(A152,ListeDTC!$A$2:$B$3938,2,FALSE)</f>
        <v xml:space="preserve"> Fuel Pump Primary Circuit</v>
      </c>
      <c r="C152" s="8"/>
      <c r="D152" s="8"/>
      <c r="E152" s="8"/>
      <c r="F152" s="8"/>
      <c r="G152" s="8"/>
      <c r="H152" s="9" t="e">
        <f>VLOOKUP(C152,#REF!,2,FALSE)</f>
        <v>#REF!</v>
      </c>
      <c r="I152" s="9" t="e">
        <f>VLOOKUP(D152,#REF!,2,FALSE)</f>
        <v>#REF!</v>
      </c>
      <c r="J152" s="9" t="e">
        <f>VLOOKUP(E152,#REF!,2,FALSE)</f>
        <v>#REF!</v>
      </c>
      <c r="K152" s="9" t="e">
        <f>VLOOKUP(F152,#REF!,2,FALSE)</f>
        <v>#REF!</v>
      </c>
      <c r="L152" s="9" t="e">
        <f>VLOOKUP(G152,#REF!,2,FALSE)</f>
        <v>#REF!</v>
      </c>
      <c r="M152" s="10" t="s">
        <v>431</v>
      </c>
    </row>
    <row r="153" spans="1:13" x14ac:dyDescent="0.2">
      <c r="A153" s="8" t="s">
        <v>460</v>
      </c>
      <c r="B153" s="9" t="str">
        <f>VLOOKUP(A153,ListeDTC!$A$2:$B$3938,2,FALSE)</f>
        <v xml:space="preserve"> Charge Air Cooler Coolant Pump Control Circuit/Open</v>
      </c>
      <c r="C153" s="8"/>
      <c r="D153" s="8"/>
      <c r="E153" s="8"/>
      <c r="F153" s="8"/>
      <c r="G153" s="8"/>
      <c r="H153" s="9" t="e">
        <f>VLOOKUP(C153,#REF!,2,FALSE)</f>
        <v>#REF!</v>
      </c>
      <c r="I153" s="9" t="e">
        <f>VLOOKUP(D153,#REF!,2,FALSE)</f>
        <v>#REF!</v>
      </c>
      <c r="J153" s="9" t="e">
        <f>VLOOKUP(E153,#REF!,2,FALSE)</f>
        <v>#REF!</v>
      </c>
      <c r="K153" s="9" t="e">
        <f>VLOOKUP(F153,#REF!,2,FALSE)</f>
        <v>#REF!</v>
      </c>
      <c r="L153" s="9" t="e">
        <f>VLOOKUP(G153,#REF!,2,FALSE)</f>
        <v>#REF!</v>
      </c>
      <c r="M153" s="10" t="s">
        <v>431</v>
      </c>
    </row>
    <row r="154" spans="1:13" x14ac:dyDescent="0.2">
      <c r="A154" s="8" t="s">
        <v>462</v>
      </c>
      <c r="B154" s="9" t="str">
        <f>VLOOKUP(A154,ListeDTC!$A$2:$B$3938,2,FALSE)</f>
        <v xml:space="preserve"> Random/Multiple Cylinder Misfire Detected</v>
      </c>
      <c r="C154" s="12"/>
      <c r="D154" s="12"/>
      <c r="E154" s="12"/>
      <c r="F154" s="12"/>
      <c r="G154" s="12"/>
      <c r="H154" s="9" t="e">
        <f>VLOOKUP(C154,#REF!,2,FALSE)</f>
        <v>#REF!</v>
      </c>
      <c r="I154" s="9" t="e">
        <f>VLOOKUP(D154,#REF!,2,FALSE)</f>
        <v>#REF!</v>
      </c>
      <c r="J154" s="9" t="e">
        <f>VLOOKUP(E154,#REF!,2,FALSE)</f>
        <v>#REF!</v>
      </c>
      <c r="K154" s="9" t="e">
        <f>VLOOKUP(F154,#REF!,2,FALSE)</f>
        <v>#REF!</v>
      </c>
      <c r="L154" s="9" t="e">
        <f>VLOOKUP(G154,#REF!,2,FALSE)</f>
        <v>#REF!</v>
      </c>
      <c r="M154" s="12" t="s">
        <v>144</v>
      </c>
    </row>
    <row r="155" spans="1:13" x14ac:dyDescent="0.2">
      <c r="A155" s="8" t="s">
        <v>464</v>
      </c>
      <c r="B155" s="9" t="str">
        <f>VLOOKUP(A155,ListeDTC!$A$2:$B$3938,2,FALSE)</f>
        <v xml:space="preserve"> Cylinder 5 Misfire Detected</v>
      </c>
      <c r="C155" s="12"/>
      <c r="D155" s="12"/>
      <c r="E155" s="12"/>
      <c r="F155" s="12"/>
      <c r="G155" s="12"/>
      <c r="H155" s="9" t="e">
        <f>VLOOKUP(C155,#REF!,2,FALSE)</f>
        <v>#REF!</v>
      </c>
      <c r="I155" s="9" t="e">
        <f>VLOOKUP(D155,#REF!,2,FALSE)</f>
        <v>#REF!</v>
      </c>
      <c r="J155" s="9" t="e">
        <f>VLOOKUP(E155,#REF!,2,FALSE)</f>
        <v>#REF!</v>
      </c>
      <c r="K155" s="9" t="e">
        <f>VLOOKUP(F155,#REF!,2,FALSE)</f>
        <v>#REF!</v>
      </c>
      <c r="L155" s="9" t="e">
        <f>VLOOKUP(G155,#REF!,2,FALSE)</f>
        <v>#REF!</v>
      </c>
      <c r="M155" s="12" t="s">
        <v>144</v>
      </c>
    </row>
    <row r="156" spans="1:13" x14ac:dyDescent="0.2">
      <c r="A156" s="8" t="s">
        <v>466</v>
      </c>
      <c r="B156" s="9" t="str">
        <f>VLOOKUP(A156,ListeDTC!$A$2:$B$3938,2,FALSE)</f>
        <v xml:space="preserve"> Cylinder 6 Misfire Detected</v>
      </c>
      <c r="C156" s="12"/>
      <c r="D156" s="12"/>
      <c r="E156" s="12"/>
      <c r="F156" s="12"/>
      <c r="G156" s="12"/>
      <c r="H156" s="9" t="e">
        <f>VLOOKUP(C156,#REF!,2,FALSE)</f>
        <v>#REF!</v>
      </c>
      <c r="I156" s="9" t="e">
        <f>VLOOKUP(D156,#REF!,2,FALSE)</f>
        <v>#REF!</v>
      </c>
      <c r="J156" s="9" t="e">
        <f>VLOOKUP(E156,#REF!,2,FALSE)</f>
        <v>#REF!</v>
      </c>
      <c r="K156" s="9" t="e">
        <f>VLOOKUP(F156,#REF!,2,FALSE)</f>
        <v>#REF!</v>
      </c>
      <c r="L156" s="9" t="e">
        <f>VLOOKUP(G156,#REF!,2,FALSE)</f>
        <v>#REF!</v>
      </c>
      <c r="M156" s="12" t="s">
        <v>144</v>
      </c>
    </row>
    <row r="157" spans="1:13" x14ac:dyDescent="0.2">
      <c r="A157" s="8" t="s">
        <v>468</v>
      </c>
      <c r="B157" s="9" t="str">
        <f>VLOOKUP(A157,ListeDTC!$A$2:$B$3938,2,FALSE)</f>
        <v xml:space="preserve"> Misfire Detected with Low Fuel</v>
      </c>
      <c r="C157" s="12"/>
      <c r="D157" s="12"/>
      <c r="E157" s="12"/>
      <c r="F157" s="12"/>
      <c r="G157" s="12"/>
      <c r="H157" s="9" t="e">
        <f>VLOOKUP(C157,#REF!,2,FALSE)</f>
        <v>#REF!</v>
      </c>
      <c r="I157" s="9" t="e">
        <f>VLOOKUP(D157,#REF!,2,FALSE)</f>
        <v>#REF!</v>
      </c>
      <c r="J157" s="9" t="e">
        <f>VLOOKUP(E157,#REF!,2,FALSE)</f>
        <v>#REF!</v>
      </c>
      <c r="K157" s="9" t="e">
        <f>VLOOKUP(F157,#REF!,2,FALSE)</f>
        <v>#REF!</v>
      </c>
      <c r="L157" s="9" t="e">
        <f>VLOOKUP(G157,#REF!,2,FALSE)</f>
        <v>#REF!</v>
      </c>
      <c r="M157" s="12" t="s">
        <v>144</v>
      </c>
    </row>
    <row r="158" spans="1:13" x14ac:dyDescent="0.2">
      <c r="A158" s="8" t="s">
        <v>470</v>
      </c>
      <c r="B158" s="9" t="str">
        <f>VLOOKUP(A158,ListeDTC!$A$2:$B$3938,2,FALSE)</f>
        <v xml:space="preserve"> Exhaust Gas Recirculation Control Circuit Range/Performance</v>
      </c>
      <c r="C158" s="12"/>
      <c r="D158" s="12"/>
      <c r="E158" s="12"/>
      <c r="F158" s="12"/>
      <c r="G158" s="12"/>
      <c r="H158" s="15" t="e">
        <f>VLOOKUP(C158,#REF!,2,FALSE)</f>
        <v>#REF!</v>
      </c>
      <c r="I158" s="15" t="e">
        <f>VLOOKUP(D158,#REF!,2,FALSE)</f>
        <v>#REF!</v>
      </c>
      <c r="J158" s="15" t="e">
        <f>VLOOKUP(E158,#REF!,2,FALSE)</f>
        <v>#REF!</v>
      </c>
      <c r="K158" s="15" t="e">
        <f>VLOOKUP(F158,#REF!,2,FALSE)</f>
        <v>#REF!</v>
      </c>
      <c r="L158" s="15" t="e">
        <f>VLOOKUP(G158,#REF!,2,FALSE)</f>
        <v>#REF!</v>
      </c>
      <c r="M158" s="12" t="s">
        <v>175</v>
      </c>
    </row>
    <row r="159" spans="1:13" x14ac:dyDescent="0.2">
      <c r="A159" s="8" t="s">
        <v>472</v>
      </c>
      <c r="B159" s="9" t="str">
        <f>VLOOKUP(A159,ListeDTC!$A$2:$B$3938,2,FALSE)</f>
        <v xml:space="preserve"> Exhaust Pressure Sensor "A" Circuit</v>
      </c>
      <c r="C159" s="8" t="s">
        <v>474</v>
      </c>
      <c r="D159" s="8"/>
      <c r="E159" s="8"/>
      <c r="F159" s="8"/>
      <c r="G159" s="8"/>
      <c r="H159" s="9" t="e">
        <f>VLOOKUP(C159,#REF!,2,FALSE)</f>
        <v>#REF!</v>
      </c>
      <c r="I159" s="9" t="e">
        <f>VLOOKUP(D159,#REF!,2,FALSE)</f>
        <v>#REF!</v>
      </c>
      <c r="J159" s="9" t="e">
        <f>VLOOKUP(E159,#REF!,2,FALSE)</f>
        <v>#REF!</v>
      </c>
      <c r="K159" s="9" t="e">
        <f>VLOOKUP(F159,#REF!,2,FALSE)</f>
        <v>#REF!</v>
      </c>
      <c r="L159" s="9" t="e">
        <f>VLOOKUP(G159,#REF!,2,FALSE)</f>
        <v>#REF!</v>
      </c>
      <c r="M159" s="10"/>
    </row>
    <row r="160" spans="1:13" x14ac:dyDescent="0.2">
      <c r="A160" s="8" t="s">
        <v>475</v>
      </c>
      <c r="B160" s="9" t="str">
        <f>VLOOKUP(A160,ListeDTC!$A$2:$B$3938,2,FALSE)</f>
        <v xml:space="preserve"> Exhaust Gas Temperature Sensor Circuit</v>
      </c>
      <c r="C160" s="8" t="s">
        <v>477</v>
      </c>
      <c r="D160" s="8"/>
      <c r="E160" s="8"/>
      <c r="F160" s="8"/>
      <c r="G160" s="8"/>
      <c r="H160" s="9" t="e">
        <f>VLOOKUP(C160,#REF!,2,FALSE)</f>
        <v>#REF!</v>
      </c>
      <c r="I160" s="9" t="e">
        <f>VLOOKUP(D160,#REF!,2,FALSE)</f>
        <v>#REF!</v>
      </c>
      <c r="J160" s="9" t="e">
        <f>VLOOKUP(E160,#REF!,2,FALSE)</f>
        <v>#REF!</v>
      </c>
      <c r="K160" s="9" t="e">
        <f>VLOOKUP(F160,#REF!,2,FALSE)</f>
        <v>#REF!</v>
      </c>
      <c r="L160" s="9" t="e">
        <f>VLOOKUP(G160,#REF!,2,FALSE)</f>
        <v>#REF!</v>
      </c>
      <c r="M160" s="10"/>
    </row>
    <row r="161" spans="1:13" x14ac:dyDescent="0.2">
      <c r="A161" s="8" t="s">
        <v>478</v>
      </c>
      <c r="B161" s="9" t="str">
        <f>VLOOKUP(A161,ListeDTC!$A$2:$B$3938,2,FALSE)</f>
        <v xml:space="preserve"> Thermostat Heater Control Circuit/Open</v>
      </c>
      <c r="C161" s="8"/>
      <c r="D161" s="8"/>
      <c r="E161" s="8"/>
      <c r="F161" s="8"/>
      <c r="G161" s="8"/>
      <c r="H161" s="9" t="e">
        <f>VLOOKUP(C161,#REF!,2,FALSE)</f>
        <v>#REF!</v>
      </c>
      <c r="I161" s="9" t="e">
        <f>VLOOKUP(D161,#REF!,2,FALSE)</f>
        <v>#REF!</v>
      </c>
      <c r="J161" s="9" t="e">
        <f>VLOOKUP(E161,#REF!,2,FALSE)</f>
        <v>#REF!</v>
      </c>
      <c r="K161" s="9" t="e">
        <f>VLOOKUP(F161,#REF!,2,FALSE)</f>
        <v>#REF!</v>
      </c>
      <c r="L161" s="9" t="e">
        <f>VLOOKUP(G161,#REF!,2,FALSE)</f>
        <v>#REF!</v>
      </c>
      <c r="M161" s="10" t="s">
        <v>480</v>
      </c>
    </row>
    <row r="162" spans="1:13" x14ac:dyDescent="0.2">
      <c r="A162" s="8" t="s">
        <v>481</v>
      </c>
      <c r="B162" s="9" t="str">
        <f>VLOOKUP(A162,ListeDTC!$A$2:$B$3938,2,FALSE)</f>
        <v xml:space="preserve"> Fuel Injector Control Module Performance</v>
      </c>
      <c r="C162" s="8" t="s">
        <v>483</v>
      </c>
      <c r="D162" s="8"/>
      <c r="E162" s="8"/>
      <c r="F162" s="8"/>
      <c r="G162" s="8"/>
      <c r="H162" s="9" t="e">
        <f>VLOOKUP(C162,#REF!,2,FALSE)</f>
        <v>#REF!</v>
      </c>
      <c r="I162" s="9" t="e">
        <f>VLOOKUP(D162,#REF!,2,FALSE)</f>
        <v>#REF!</v>
      </c>
      <c r="J162" s="9" t="e">
        <f>VLOOKUP(E162,#REF!,2,FALSE)</f>
        <v>#REF!</v>
      </c>
      <c r="K162" s="9" t="e">
        <f>VLOOKUP(F162,#REF!,2,FALSE)</f>
        <v>#REF!</v>
      </c>
      <c r="L162" s="9" t="e">
        <f>VLOOKUP(G162,#REF!,2,FALSE)</f>
        <v>#REF!</v>
      </c>
      <c r="M162" s="10"/>
    </row>
    <row r="163" spans="1:13" x14ac:dyDescent="0.2">
      <c r="A163" s="8" t="s">
        <v>485</v>
      </c>
      <c r="B163" s="9" t="str">
        <f>VLOOKUP(A163,ListeDTC!$A$2:$B$3938,2,FALSE)</f>
        <v xml:space="preserve"> Fuel Trim</v>
      </c>
      <c r="C163" s="8"/>
      <c r="D163" s="8"/>
      <c r="E163" s="8"/>
      <c r="F163" s="8"/>
      <c r="G163" s="8"/>
      <c r="H163" s="9" t="e">
        <f>VLOOKUP(C163,#REF!,2,FALSE)</f>
        <v>#REF!</v>
      </c>
      <c r="I163" s="9" t="e">
        <f>VLOOKUP(D163,#REF!,2,FALSE)</f>
        <v>#REF!</v>
      </c>
      <c r="J163" s="9" t="e">
        <f>VLOOKUP(E163,#REF!,2,FALSE)</f>
        <v>#REF!</v>
      </c>
      <c r="K163" s="9" t="e">
        <f>VLOOKUP(F163,#REF!,2,FALSE)</f>
        <v>#REF!</v>
      </c>
      <c r="L163" s="9" t="e">
        <f>VLOOKUP(G163,#REF!,2,FALSE)</f>
        <v>#REF!</v>
      </c>
      <c r="M163" s="10" t="s">
        <v>487</v>
      </c>
    </row>
    <row r="164" spans="1:13" x14ac:dyDescent="0.2">
      <c r="A164" s="8" t="s">
        <v>488</v>
      </c>
      <c r="B164" s="9" t="str">
        <f>VLOOKUP(A164,ListeDTC!$A$2:$B$3938,2,FALSE)</f>
        <v xml:space="preserve"> Crankshaft Position System Variation Not Learned</v>
      </c>
      <c r="C164" s="8"/>
      <c r="D164" s="8"/>
      <c r="E164" s="8"/>
      <c r="F164" s="8"/>
      <c r="G164" s="8"/>
      <c r="H164" s="9" t="e">
        <f>VLOOKUP(C164,#REF!,2,FALSE)</f>
        <v>#REF!</v>
      </c>
      <c r="I164" s="9" t="e">
        <f>VLOOKUP(D164,#REF!,2,FALSE)</f>
        <v>#REF!</v>
      </c>
      <c r="J164" s="9" t="e">
        <f>VLOOKUP(E164,#REF!,2,FALSE)</f>
        <v>#REF!</v>
      </c>
      <c r="K164" s="9" t="e">
        <f>VLOOKUP(F164,#REF!,2,FALSE)</f>
        <v>#REF!</v>
      </c>
      <c r="L164" s="9" t="e">
        <f>VLOOKUP(G164,#REF!,2,FALSE)</f>
        <v>#REF!</v>
      </c>
      <c r="M164" s="10" t="s">
        <v>490</v>
      </c>
    </row>
    <row r="165" spans="1:13" x14ac:dyDescent="0.2">
      <c r="A165" s="8" t="s">
        <v>491</v>
      </c>
      <c r="B165" s="9" t="str">
        <f>VLOOKUP(A165,ListeDTC!$A$2:$B$3938,2,FALSE)</f>
        <v xml:space="preserve"> Ignition Coil "A" Primary/Secondary Circuit</v>
      </c>
      <c r="C165" s="8"/>
      <c r="D165" s="8"/>
      <c r="E165" s="8"/>
      <c r="F165" s="8"/>
      <c r="G165" s="8"/>
      <c r="H165" s="9" t="e">
        <f>VLOOKUP(C165,#REF!,2,FALSE)</f>
        <v>#REF!</v>
      </c>
      <c r="I165" s="9" t="e">
        <f>VLOOKUP(D165,#REF!,2,FALSE)</f>
        <v>#REF!</v>
      </c>
      <c r="J165" s="9" t="e">
        <f>VLOOKUP(E165,#REF!,2,FALSE)</f>
        <v>#REF!</v>
      </c>
      <c r="K165" s="9" t="e">
        <f>VLOOKUP(F165,#REF!,2,FALSE)</f>
        <v>#REF!</v>
      </c>
      <c r="L165" s="9" t="e">
        <f>VLOOKUP(G165,#REF!,2,FALSE)</f>
        <v>#REF!</v>
      </c>
      <c r="M165" s="10"/>
    </row>
    <row r="166" spans="1:13" x14ac:dyDescent="0.2">
      <c r="A166" s="8" t="s">
        <v>493</v>
      </c>
      <c r="B166" s="9" t="str">
        <f>VLOOKUP(A166,ListeDTC!$A$2:$B$3938,2,FALSE)</f>
        <v xml:space="preserve"> Ignition Coil "B" Primary/Secondary Circuit</v>
      </c>
      <c r="C166" s="8"/>
      <c r="D166" s="8"/>
      <c r="E166" s="8"/>
      <c r="F166" s="8"/>
      <c r="G166" s="8"/>
      <c r="H166" s="9" t="e">
        <f>VLOOKUP(C166,#REF!,2,FALSE)</f>
        <v>#REF!</v>
      </c>
      <c r="I166" s="9" t="e">
        <f>VLOOKUP(D166,#REF!,2,FALSE)</f>
        <v>#REF!</v>
      </c>
      <c r="J166" s="9" t="e">
        <f>VLOOKUP(E166,#REF!,2,FALSE)</f>
        <v>#REF!</v>
      </c>
      <c r="K166" s="9" t="e">
        <f>VLOOKUP(F166,#REF!,2,FALSE)</f>
        <v>#REF!</v>
      </c>
      <c r="L166" s="9" t="e">
        <f>VLOOKUP(G166,#REF!,2,FALSE)</f>
        <v>#REF!</v>
      </c>
      <c r="M166" s="10"/>
    </row>
    <row r="167" spans="1:13" x14ac:dyDescent="0.2">
      <c r="A167" s="8" t="s">
        <v>495</v>
      </c>
      <c r="B167" s="9" t="str">
        <f>VLOOKUP(A167,ListeDTC!$A$2:$B$3938,2,FALSE)</f>
        <v xml:space="preserve"> Secondary Air Injection System Control  "A" Circuit </v>
      </c>
      <c r="C167" s="8"/>
      <c r="D167" s="8"/>
      <c r="E167" s="8"/>
      <c r="F167" s="8"/>
      <c r="G167" s="8"/>
      <c r="H167" s="9" t="e">
        <f>VLOOKUP(C167,#REF!,2,FALSE)</f>
        <v>#REF!</v>
      </c>
      <c r="I167" s="9" t="e">
        <f>VLOOKUP(D167,#REF!,2,FALSE)</f>
        <v>#REF!</v>
      </c>
      <c r="J167" s="9" t="e">
        <f>VLOOKUP(E167,#REF!,2,FALSE)</f>
        <v>#REF!</v>
      </c>
      <c r="K167" s="9" t="e">
        <f>VLOOKUP(F167,#REF!,2,FALSE)</f>
        <v>#REF!</v>
      </c>
      <c r="L167" s="9" t="e">
        <f>VLOOKUP(G167,#REF!,2,FALSE)</f>
        <v>#REF!</v>
      </c>
      <c r="M167" s="10" t="s">
        <v>497</v>
      </c>
    </row>
    <row r="168" spans="1:13" x14ac:dyDescent="0.2">
      <c r="A168" s="8" t="s">
        <v>498</v>
      </c>
      <c r="B168" s="9" t="str">
        <f>VLOOKUP(A168,ListeDTC!$A$2:$B$3938,2,FALSE)</f>
        <v xml:space="preserve"> Catalyst System Efficiency Below Threshold</v>
      </c>
      <c r="C168" s="8"/>
      <c r="D168" s="8"/>
      <c r="E168" s="8"/>
      <c r="F168" s="8"/>
      <c r="G168" s="8"/>
      <c r="H168" s="9" t="e">
        <f>VLOOKUP(C168,#REF!,2,FALSE)</f>
        <v>#REF!</v>
      </c>
      <c r="I168" s="9" t="e">
        <f>VLOOKUP(D168,#REF!,2,FALSE)</f>
        <v>#REF!</v>
      </c>
      <c r="J168" s="9" t="e">
        <f>VLOOKUP(E168,#REF!,2,FALSE)</f>
        <v>#REF!</v>
      </c>
      <c r="K168" s="9" t="e">
        <f>VLOOKUP(F168,#REF!,2,FALSE)</f>
        <v>#REF!</v>
      </c>
      <c r="L168" s="9" t="e">
        <f>VLOOKUP(G168,#REF!,2,FALSE)</f>
        <v>#REF!</v>
      </c>
      <c r="M168" s="10" t="s">
        <v>500</v>
      </c>
    </row>
    <row r="169" spans="1:13" x14ac:dyDescent="0.2">
      <c r="A169" s="8" t="s">
        <v>501</v>
      </c>
      <c r="B169" s="9" t="str">
        <f>VLOOKUP(A169,ListeDTC!$A$2:$B$3938,2,FALSE)</f>
        <v xml:space="preserve"> Evaporative Emission System Purge Control Valve Circuit</v>
      </c>
      <c r="C169" s="8" t="s">
        <v>503</v>
      </c>
      <c r="D169" s="8"/>
      <c r="E169" s="8"/>
      <c r="F169" s="8"/>
      <c r="G169" s="8"/>
      <c r="H169" s="9" t="e">
        <f>VLOOKUP(C169,#REF!,2,FALSE)</f>
        <v>#REF!</v>
      </c>
      <c r="I169" s="9" t="e">
        <f>VLOOKUP(D169,#REF!,2,FALSE)</f>
        <v>#REF!</v>
      </c>
      <c r="J169" s="9" t="e">
        <f>VLOOKUP(E169,#REF!,2,FALSE)</f>
        <v>#REF!</v>
      </c>
      <c r="K169" s="9" t="e">
        <f>VLOOKUP(F169,#REF!,2,FALSE)</f>
        <v>#REF!</v>
      </c>
      <c r="L169" s="9" t="e">
        <f>VLOOKUP(G169,#REF!,2,FALSE)</f>
        <v>#REF!</v>
      </c>
      <c r="M169" s="10"/>
    </row>
    <row r="170" spans="1:13" x14ac:dyDescent="0.2">
      <c r="A170" s="8" t="s">
        <v>505</v>
      </c>
      <c r="B170" s="15" t="str">
        <f>VLOOKUP(A170,ListeDTC!$A$2:$B$3938,2,FALSE)</f>
        <v xml:space="preserve"> Fuel Level Sensor "A" Circuit </v>
      </c>
      <c r="C170" s="12" t="s">
        <v>507</v>
      </c>
      <c r="D170" s="8"/>
      <c r="E170" s="8"/>
      <c r="F170" s="8"/>
      <c r="G170" s="8"/>
      <c r="H170" s="9" t="e">
        <f>VLOOKUP(C170,#REF!,2,FALSE)</f>
        <v>#REF!</v>
      </c>
      <c r="I170" s="9" t="e">
        <f>VLOOKUP(D170,#REF!,2,FALSE)</f>
        <v>#REF!</v>
      </c>
      <c r="J170" s="9" t="e">
        <f>VLOOKUP(E170,#REF!,2,FALSE)</f>
        <v>#REF!</v>
      </c>
      <c r="K170" s="9" t="e">
        <f>VLOOKUP(F170,#REF!,2,FALSE)</f>
        <v>#REF!</v>
      </c>
      <c r="L170" s="9" t="e">
        <f>VLOOKUP(G170,#REF!,2,FALSE)</f>
        <v>#REF!</v>
      </c>
      <c r="M170" s="10" t="s">
        <v>509</v>
      </c>
    </row>
    <row r="171" spans="1:13" x14ac:dyDescent="0.2">
      <c r="A171" s="8" t="s">
        <v>510</v>
      </c>
      <c r="B171" s="9" t="str">
        <f>VLOOKUP(A171,ListeDTC!$A$2:$B$3938,2,FALSE)</f>
        <v xml:space="preserve"> Brake Switch "A"/"B" Correlation</v>
      </c>
      <c r="C171" s="9"/>
      <c r="D171" s="8"/>
      <c r="E171" s="8"/>
      <c r="F171" s="8"/>
      <c r="G171" s="8"/>
      <c r="H171" s="9" t="e">
        <f>VLOOKUP(C171,#REF!,2,FALSE)</f>
        <v>#REF!</v>
      </c>
      <c r="I171" s="9" t="e">
        <f>VLOOKUP(D171,#REF!,2,FALSE)</f>
        <v>#REF!</v>
      </c>
      <c r="J171" s="9" t="e">
        <f>VLOOKUP(E171,#REF!,2,FALSE)</f>
        <v>#REF!</v>
      </c>
      <c r="K171" s="9" t="e">
        <f>VLOOKUP(F171,#REF!,2,FALSE)</f>
        <v>#REF!</v>
      </c>
      <c r="L171" s="9" t="e">
        <f>VLOOKUP(G171,#REF!,2,FALSE)</f>
        <v>#REF!</v>
      </c>
      <c r="M171" s="10" t="s">
        <v>431</v>
      </c>
    </row>
    <row r="172" spans="1:13" x14ac:dyDescent="0.2">
      <c r="A172" s="8" t="s">
        <v>512</v>
      </c>
      <c r="B172" s="9" t="str">
        <f>VLOOKUP(A172,ListeDTC!$A$2:$B$3938,2,FALSE)</f>
        <v xml:space="preserve"> Turbocharger/Supercharger Wastegate Solenoid "A" </v>
      </c>
      <c r="C172" s="8"/>
      <c r="D172" s="8"/>
      <c r="E172" s="8"/>
      <c r="F172" s="8"/>
      <c r="G172" s="8"/>
      <c r="H172" s="9" t="e">
        <f>VLOOKUP(C172,#REF!,2,FALSE)</f>
        <v>#REF!</v>
      </c>
      <c r="I172" s="9" t="e">
        <f>VLOOKUP(D172,#REF!,2,FALSE)</f>
        <v>#REF!</v>
      </c>
      <c r="J172" s="9" t="e">
        <f>VLOOKUP(E172,#REF!,2,FALSE)</f>
        <v>#REF!</v>
      </c>
      <c r="K172" s="9" t="e">
        <f>VLOOKUP(F172,#REF!,2,FALSE)</f>
        <v>#REF!</v>
      </c>
      <c r="L172" s="9" t="e">
        <f>VLOOKUP(G172,#REF!,2,FALSE)</f>
        <v>#REF!</v>
      </c>
      <c r="M172" s="10" t="s">
        <v>514</v>
      </c>
    </row>
    <row r="173" spans="1:13" x14ac:dyDescent="0.2">
      <c r="A173" s="8" t="s">
        <v>515</v>
      </c>
      <c r="B173" s="9" t="str">
        <f>VLOOKUP(A173,ListeDTC!$A$2:$B$3938,2,FALSE)</f>
        <v xml:space="preserve"> Fuel Pump "A" Control Circuit /Open</v>
      </c>
      <c r="C173" s="8" t="s">
        <v>517</v>
      </c>
      <c r="D173" s="8"/>
      <c r="E173" s="8"/>
      <c r="F173" s="8"/>
      <c r="G173" s="8"/>
      <c r="H173" s="9" t="e">
        <f>VLOOKUP(C173,#REF!,2,FALSE)</f>
        <v>#REF!</v>
      </c>
      <c r="I173" s="9" t="e">
        <f>VLOOKUP(D173,#REF!,2,FALSE)</f>
        <v>#REF!</v>
      </c>
      <c r="J173" s="9" t="e">
        <f>VLOOKUP(E173,#REF!,2,FALSE)</f>
        <v>#REF!</v>
      </c>
      <c r="K173" s="9" t="e">
        <f>VLOOKUP(F173,#REF!,2,FALSE)</f>
        <v>#REF!</v>
      </c>
      <c r="L173" s="9" t="e">
        <f>VLOOKUP(G173,#REF!,2,FALSE)</f>
        <v>#REF!</v>
      </c>
      <c r="M173" s="10"/>
    </row>
    <row r="174" spans="1:13" x14ac:dyDescent="0.2">
      <c r="A174" s="8" t="s">
        <v>519</v>
      </c>
      <c r="B174" s="9" t="str">
        <f>VLOOKUP(A174,ListeDTC!$A$2:$B$3938,2,FALSE)</f>
        <v xml:space="preserve"> Cruise Control Multi-Function Input "A"/"B" Correlation</v>
      </c>
      <c r="C174" s="8"/>
      <c r="D174" s="8"/>
      <c r="E174" s="8"/>
      <c r="F174" s="8"/>
      <c r="G174" s="8"/>
      <c r="H174" s="9" t="e">
        <f>VLOOKUP(C174,#REF!,2,FALSE)</f>
        <v>#REF!</v>
      </c>
      <c r="I174" s="9" t="e">
        <f>VLOOKUP(D174,#REF!,2,FALSE)</f>
        <v>#REF!</v>
      </c>
      <c r="J174" s="9" t="e">
        <f>VLOOKUP(E174,#REF!,2,FALSE)</f>
        <v>#REF!</v>
      </c>
      <c r="K174" s="9" t="e">
        <f>VLOOKUP(F174,#REF!,2,FALSE)</f>
        <v>#REF!</v>
      </c>
      <c r="L174" s="9" t="e">
        <f>VLOOKUP(G174,#REF!,2,FALSE)</f>
        <v>#REF!</v>
      </c>
      <c r="M174" s="10" t="s">
        <v>214</v>
      </c>
    </row>
    <row r="175" spans="1:13" x14ac:dyDescent="0.2">
      <c r="A175" s="8" t="s">
        <v>521</v>
      </c>
      <c r="B175" s="9" t="str">
        <f>VLOOKUP(A175,ListeDTC!$A$2:$B$3938,2,FALSE)</f>
        <v xml:space="preserve"> Throttle/Pedal Position Sensor/Switch "B" Circuit</v>
      </c>
      <c r="C175" s="8" t="s">
        <v>523</v>
      </c>
      <c r="D175" s="8"/>
      <c r="E175" s="8"/>
      <c r="F175" s="8"/>
      <c r="G175" s="8"/>
      <c r="H175" s="9" t="e">
        <f>VLOOKUP(C175,#REF!,2,FALSE)</f>
        <v>#REF!</v>
      </c>
      <c r="I175" s="9" t="e">
        <f>VLOOKUP(D175,#REF!,2,FALSE)</f>
        <v>#REF!</v>
      </c>
      <c r="J175" s="9" t="e">
        <f>VLOOKUP(E175,#REF!,2,FALSE)</f>
        <v>#REF!</v>
      </c>
      <c r="K175" s="9" t="e">
        <f>VLOOKUP(F175,#REF!,2,FALSE)</f>
        <v>#REF!</v>
      </c>
      <c r="L175" s="9" t="e">
        <f>VLOOKUP(G175,#REF!,2,FALSE)</f>
        <v>#REF!</v>
      </c>
      <c r="M175" s="10"/>
    </row>
    <row r="176" spans="1:13" x14ac:dyDescent="0.2">
      <c r="A176" s="8" t="s">
        <v>525</v>
      </c>
      <c r="B176" s="9" t="str">
        <f>VLOOKUP(A176,ListeDTC!$A$2:$B$3938,2,FALSE)</f>
        <v xml:space="preserve"> Throttle/Pedal Position Sensor/Switch "A" Circuit</v>
      </c>
      <c r="C176" s="8" t="s">
        <v>527</v>
      </c>
      <c r="D176" s="8" t="s">
        <v>528</v>
      </c>
      <c r="E176" s="8" t="s">
        <v>52</v>
      </c>
      <c r="F176" s="8" t="s">
        <v>529</v>
      </c>
      <c r="G176" s="8" t="s">
        <v>116</v>
      </c>
      <c r="H176" s="9" t="e">
        <f>VLOOKUP(C176,#REF!,2,FALSE)</f>
        <v>#REF!</v>
      </c>
      <c r="I176" s="9" t="e">
        <f>VLOOKUP(D176,#REF!,2,FALSE)</f>
        <v>#REF!</v>
      </c>
      <c r="J176" s="9" t="e">
        <f>VLOOKUP(E176,#REF!,2,FALSE)</f>
        <v>#REF!</v>
      </c>
      <c r="K176" s="9" t="e">
        <f>VLOOKUP(F176,#REF!,2,FALSE)</f>
        <v>#REF!</v>
      </c>
      <c r="L176" s="9" t="e">
        <f>VLOOKUP(G176,#REF!,2,FALSE)</f>
        <v>#REF!</v>
      </c>
      <c r="M176" s="10" t="s">
        <v>533</v>
      </c>
    </row>
    <row r="177" spans="1:13" x14ac:dyDescent="0.2">
      <c r="A177" s="8" t="s">
        <v>525</v>
      </c>
      <c r="B177" s="9" t="str">
        <f>VLOOKUP(A177,ListeDTC!$A$2:$B$3938,2,FALSE)</f>
        <v xml:space="preserve"> Throttle/Pedal Position Sensor/Switch "A" Circuit</v>
      </c>
      <c r="C177" s="8" t="s">
        <v>365</v>
      </c>
      <c r="D177" s="8" t="s">
        <v>366</v>
      </c>
      <c r="E177" s="8" t="s">
        <v>125</v>
      </c>
      <c r="F177" s="8" t="s">
        <v>125</v>
      </c>
      <c r="G177" s="8" t="s">
        <v>125</v>
      </c>
      <c r="H177" s="9" t="e">
        <f>VLOOKUP(C177,#REF!,2,FALSE)</f>
        <v>#REF!</v>
      </c>
      <c r="I177" s="9" t="e">
        <f>VLOOKUP(D177,#REF!,2,FALSE)</f>
        <v>#REF!</v>
      </c>
      <c r="J177" s="9" t="e">
        <f>VLOOKUP(E177,#REF!,2,FALSE)</f>
        <v>#REF!</v>
      </c>
      <c r="K177" s="9" t="e">
        <f>VLOOKUP(F177,#REF!,2,FALSE)</f>
        <v>#REF!</v>
      </c>
      <c r="L177" s="9" t="e">
        <f>VLOOKUP(G177,#REF!,2,FALSE)</f>
        <v>#REF!</v>
      </c>
      <c r="M177" s="10" t="s">
        <v>534</v>
      </c>
    </row>
    <row r="178" spans="1:13" x14ac:dyDescent="0.2">
      <c r="A178" s="8" t="s">
        <v>535</v>
      </c>
      <c r="B178" s="9" t="str">
        <f>VLOOKUP(A178,ListeDTC!$A$2:$B$3938,2,FALSE)</f>
        <v xml:space="preserve"> Throttle Actuator Control Range/Performance</v>
      </c>
      <c r="C178" s="8" t="s">
        <v>54</v>
      </c>
      <c r="D178" s="8" t="s">
        <v>537</v>
      </c>
      <c r="E178" s="8" t="s">
        <v>538</v>
      </c>
      <c r="F178" s="8"/>
      <c r="G178" s="8"/>
      <c r="H178" s="9" t="e">
        <f>VLOOKUP(C178,#REF!,2,FALSE)</f>
        <v>#REF!</v>
      </c>
      <c r="I178" s="9" t="e">
        <f>VLOOKUP(D178,#REF!,2,FALSE)</f>
        <v>#REF!</v>
      </c>
      <c r="J178" s="9" t="e">
        <f>VLOOKUP(E178,#REF!,2,FALSE)</f>
        <v>#REF!</v>
      </c>
      <c r="K178" s="9" t="e">
        <f>VLOOKUP(F178,#REF!,2,FALSE)</f>
        <v>#REF!</v>
      </c>
      <c r="L178" s="9" t="e">
        <f>VLOOKUP(G178,#REF!,2,FALSE)</f>
        <v>#REF!</v>
      </c>
      <c r="M178" s="10"/>
    </row>
    <row r="179" spans="1:13" x14ac:dyDescent="0.2">
      <c r="A179" s="8" t="s">
        <v>539</v>
      </c>
      <c r="B179" s="9" t="str">
        <f>VLOOKUP(A179,ListeDTC!$A$2:$B$3938,2,FALSE)</f>
        <v xml:space="preserve"> Intake Manifold Tuning (IMT) Valve Position Sensor/Switch Circuit</v>
      </c>
      <c r="C179" s="8"/>
      <c r="D179" s="8"/>
      <c r="E179" s="8"/>
      <c r="F179" s="8"/>
      <c r="G179" s="8"/>
      <c r="H179" s="9" t="e">
        <f>VLOOKUP(C179,#REF!,2,FALSE)</f>
        <v>#REF!</v>
      </c>
      <c r="I179" s="9" t="e">
        <f>VLOOKUP(D179,#REF!,2,FALSE)</f>
        <v>#REF!</v>
      </c>
      <c r="J179" s="9" t="e">
        <f>VLOOKUP(E179,#REF!,2,FALSE)</f>
        <v>#REF!</v>
      </c>
      <c r="K179" s="9" t="e">
        <f>VLOOKUP(F179,#REF!,2,FALSE)</f>
        <v>#REF!</v>
      </c>
      <c r="L179" s="9" t="e">
        <f>VLOOKUP(G179,#REF!,2,FALSE)</f>
        <v>#REF!</v>
      </c>
      <c r="M179" s="10" t="s">
        <v>541</v>
      </c>
    </row>
    <row r="180" spans="1:13" x14ac:dyDescent="0.2">
      <c r="A180" s="8" t="s">
        <v>542</v>
      </c>
      <c r="B180" s="9" t="str">
        <f>VLOOKUP(A180,ListeDTC!$A$2:$B$3938,2,FALSE)</f>
        <v xml:space="preserve"> "A" Camshaft Position - Timing Over-Advanced or System Performance </v>
      </c>
      <c r="C180" s="8" t="s">
        <v>544</v>
      </c>
      <c r="D180" s="8" t="s">
        <v>545</v>
      </c>
      <c r="E180" s="8" t="s">
        <v>546</v>
      </c>
      <c r="F180" s="8"/>
      <c r="G180" s="8"/>
      <c r="H180" s="9" t="e">
        <f>VLOOKUP(C180,#REF!,2,FALSE)</f>
        <v>#REF!</v>
      </c>
      <c r="I180" s="9" t="e">
        <f>VLOOKUP(D180,#REF!,2,FALSE)</f>
        <v>#REF!</v>
      </c>
      <c r="J180" s="9" t="e">
        <f>VLOOKUP(E180,#REF!,2,FALSE)</f>
        <v>#REF!</v>
      </c>
      <c r="K180" s="9" t="e">
        <f>VLOOKUP(F180,#REF!,2,FALSE)</f>
        <v>#REF!</v>
      </c>
      <c r="L180" s="9" t="e">
        <f>VLOOKUP(G180,#REF!,2,FALSE)</f>
        <v>#REF!</v>
      </c>
      <c r="M180" s="10"/>
    </row>
    <row r="181" spans="1:13" x14ac:dyDescent="0.2">
      <c r="A181" s="8" t="s">
        <v>550</v>
      </c>
      <c r="B181" s="9" t="str">
        <f>VLOOKUP(A181,ListeDTC!$A$2:$B$3938,2,FALSE)</f>
        <v xml:space="preserve"> "A" Camshaft Position - Timing Over-Advanced or System Performance </v>
      </c>
      <c r="C181" s="8" t="s">
        <v>544</v>
      </c>
      <c r="D181" s="8" t="s">
        <v>551</v>
      </c>
      <c r="E181" s="8" t="s">
        <v>552</v>
      </c>
      <c r="F181" s="8"/>
      <c r="G181" s="8"/>
      <c r="H181" s="9" t="e">
        <f>VLOOKUP(C181,#REF!,2,FALSE)</f>
        <v>#REF!</v>
      </c>
      <c r="I181" s="9" t="e">
        <f>VLOOKUP(D181,#REF!,2,FALSE)</f>
        <v>#REF!</v>
      </c>
      <c r="J181" s="9" t="e">
        <f>VLOOKUP(E181,#REF!,2,FALSE)</f>
        <v>#REF!</v>
      </c>
      <c r="K181" s="9" t="e">
        <f>VLOOKUP(F181,#REF!,2,FALSE)</f>
        <v>#REF!</v>
      </c>
      <c r="L181" s="9" t="e">
        <f>VLOOKUP(G181,#REF!,2,FALSE)</f>
        <v>#REF!</v>
      </c>
      <c r="M181" s="10"/>
    </row>
    <row r="182" spans="1:13" x14ac:dyDescent="0.2">
      <c r="A182" s="8" t="s">
        <v>553</v>
      </c>
      <c r="B182" s="9" t="str">
        <f>VLOOKUP(A182,ListeDTC!$A$2:$B$3938,2,FALSE)</f>
        <v xml:space="preserve"> System Too Lean</v>
      </c>
      <c r="C182" s="8" t="s">
        <v>74</v>
      </c>
      <c r="D182" s="8" t="s">
        <v>538</v>
      </c>
      <c r="E182" s="8" t="s">
        <v>51</v>
      </c>
      <c r="F182" s="8" t="s">
        <v>99</v>
      </c>
      <c r="G182" s="8" t="s">
        <v>73</v>
      </c>
      <c r="H182" s="9" t="e">
        <f>VLOOKUP(C182,#REF!,2,FALSE)</f>
        <v>#REF!</v>
      </c>
      <c r="I182" s="9" t="e">
        <f>VLOOKUP(D182,#REF!,2,FALSE)</f>
        <v>#REF!</v>
      </c>
      <c r="J182" s="9" t="e">
        <f>VLOOKUP(E182,#REF!,2,FALSE)</f>
        <v>#REF!</v>
      </c>
      <c r="K182" s="9" t="e">
        <f>VLOOKUP(F182,#REF!,2,FALSE)</f>
        <v>#REF!</v>
      </c>
      <c r="L182" s="9" t="e">
        <f>VLOOKUP(G182,#REF!,2,FALSE)</f>
        <v>#REF!</v>
      </c>
      <c r="M182" s="10"/>
    </row>
    <row r="183" spans="1:13" x14ac:dyDescent="0.2">
      <c r="A183" s="8" t="s">
        <v>555</v>
      </c>
      <c r="B183" s="9" t="str">
        <f>VLOOKUP(A183,ListeDTC!$A$2:$B$3938,2,FALSE)</f>
        <v xml:space="preserve"> System Too Rich</v>
      </c>
      <c r="C183" s="8" t="s">
        <v>74</v>
      </c>
      <c r="D183" s="8" t="s">
        <v>538</v>
      </c>
      <c r="E183" s="8" t="s">
        <v>51</v>
      </c>
      <c r="F183" s="8" t="s">
        <v>99</v>
      </c>
      <c r="G183" s="8" t="s">
        <v>73</v>
      </c>
      <c r="H183" s="9" t="e">
        <f>VLOOKUP(C183,#REF!,2,FALSE)</f>
        <v>#REF!</v>
      </c>
      <c r="I183" s="9" t="e">
        <f>VLOOKUP(D183,#REF!,2,FALSE)</f>
        <v>#REF!</v>
      </c>
      <c r="J183" s="9" t="e">
        <f>VLOOKUP(E183,#REF!,2,FALSE)</f>
        <v>#REF!</v>
      </c>
      <c r="K183" s="9" t="e">
        <f>VLOOKUP(F183,#REF!,2,FALSE)</f>
        <v>#REF!</v>
      </c>
      <c r="L183" s="9" t="e">
        <f>VLOOKUP(G183,#REF!,2,FALSE)</f>
        <v>#REF!</v>
      </c>
      <c r="M183" s="10"/>
    </row>
    <row r="184" spans="1:13" x14ac:dyDescent="0.2">
      <c r="A184" s="8" t="s">
        <v>557</v>
      </c>
      <c r="B184" s="9" t="str">
        <f>VLOOKUP(A184,ListeDTC!$A$2:$B$3938,2,FALSE)</f>
        <v xml:space="preserve"> Engine Coolant Over Temperature Condition</v>
      </c>
      <c r="C184" s="8" t="s">
        <v>180</v>
      </c>
      <c r="D184" s="8" t="s">
        <v>181</v>
      </c>
      <c r="E184" s="8"/>
      <c r="F184" s="8"/>
      <c r="G184" s="8"/>
      <c r="H184" s="9" t="e">
        <f>VLOOKUP(C184,#REF!,2,FALSE)</f>
        <v>#REF!</v>
      </c>
      <c r="I184" s="9" t="e">
        <f>VLOOKUP(D184,#REF!,2,FALSE)</f>
        <v>#REF!</v>
      </c>
      <c r="J184" s="9" t="e">
        <f>VLOOKUP(E184,#REF!,2,FALSE)</f>
        <v>#REF!</v>
      </c>
      <c r="K184" s="9" t="e">
        <f>VLOOKUP(F184,#REF!,2,FALSE)</f>
        <v>#REF!</v>
      </c>
      <c r="L184" s="9" t="e">
        <f>VLOOKUP(G184,#REF!,2,FALSE)</f>
        <v>#REF!</v>
      </c>
      <c r="M184" s="10"/>
    </row>
    <row r="185" spans="1:13" x14ac:dyDescent="0.2">
      <c r="A185" s="8" t="s">
        <v>559</v>
      </c>
      <c r="B185" s="9" t="str">
        <f>VLOOKUP(A185,ListeDTC!$A$2:$B$3938,2,FALSE)</f>
        <v xml:space="preserve"> Ignition Coil Primary/Secondary Circuit</v>
      </c>
      <c r="C185" s="8">
        <v>605</v>
      </c>
      <c r="D185" s="8"/>
      <c r="E185" s="8"/>
      <c r="F185" s="8"/>
      <c r="G185" s="8"/>
      <c r="H185" s="9" t="e">
        <f>VLOOKUP(C185,#REF!,2,FALSE)</f>
        <v>#REF!</v>
      </c>
      <c r="I185" s="9" t="e">
        <f>VLOOKUP(D185,#REF!,2,FALSE)</f>
        <v>#REF!</v>
      </c>
      <c r="J185" s="9" t="e">
        <f>VLOOKUP(E185,#REF!,2,FALSE)</f>
        <v>#REF!</v>
      </c>
      <c r="K185" s="9" t="e">
        <f>VLOOKUP(F185,#REF!,2,FALSE)</f>
        <v>#REF!</v>
      </c>
      <c r="L185" s="9" t="e">
        <f>VLOOKUP(G185,#REF!,2,FALSE)</f>
        <v>#REF!</v>
      </c>
      <c r="M185" s="10"/>
    </row>
    <row r="186" spans="1:13" x14ac:dyDescent="0.2">
      <c r="A186" s="8" t="s">
        <v>561</v>
      </c>
      <c r="B186" s="9" t="str">
        <f>VLOOKUP(A186,ListeDTC!$A$2:$B$3938,2,FALSE)</f>
        <v xml:space="preserve"> Cruise Control Multi-Function Input "A" Circuit</v>
      </c>
      <c r="C186" s="8"/>
      <c r="D186" s="8"/>
      <c r="E186" s="8"/>
      <c r="F186" s="8"/>
      <c r="G186" s="8"/>
      <c r="H186" s="9" t="e">
        <f>VLOOKUP(C186,#REF!,2,FALSE)</f>
        <v>#REF!</v>
      </c>
      <c r="I186" s="9" t="e">
        <f>VLOOKUP(D186,#REF!,2,FALSE)</f>
        <v>#REF!</v>
      </c>
      <c r="J186" s="9" t="e">
        <f>VLOOKUP(E186,#REF!,2,FALSE)</f>
        <v>#REF!</v>
      </c>
      <c r="K186" s="9" t="e">
        <f>VLOOKUP(F186,#REF!,2,FALSE)</f>
        <v>#REF!</v>
      </c>
      <c r="L186" s="9" t="e">
        <f>VLOOKUP(G186,#REF!,2,FALSE)</f>
        <v>#REF!</v>
      </c>
      <c r="M186" s="10" t="s">
        <v>563</v>
      </c>
    </row>
    <row r="187" spans="1:13" x14ac:dyDescent="0.2">
      <c r="A187" s="8" t="s">
        <v>564</v>
      </c>
      <c r="B187" s="9" t="str">
        <f>VLOOKUP(A187,ListeDTC!$A$2:$B$3938,2,FALSE)</f>
        <v xml:space="preserve"> Throttle Actuator Control Motor Circuit/Open</v>
      </c>
      <c r="C187" s="8" t="s">
        <v>566</v>
      </c>
      <c r="D187" s="8" t="s">
        <v>527</v>
      </c>
      <c r="E187" s="8" t="s">
        <v>567</v>
      </c>
      <c r="F187" s="10" t="s">
        <v>528</v>
      </c>
      <c r="G187" s="3" t="s">
        <v>523</v>
      </c>
      <c r="H187" s="9" t="e">
        <f>VLOOKUP(C187,#REF!,2,FALSE)</f>
        <v>#REF!</v>
      </c>
      <c r="I187" s="9" t="e">
        <f>VLOOKUP(D187,#REF!,2,FALSE)</f>
        <v>#REF!</v>
      </c>
      <c r="J187" s="9" t="e">
        <f>VLOOKUP(E187,#REF!,2,FALSE)</f>
        <v>#REF!</v>
      </c>
      <c r="K187" s="9" t="e">
        <f>VLOOKUP(F187,#REF!,2,FALSE)</f>
        <v>#REF!</v>
      </c>
      <c r="L187" s="9" t="e">
        <f>VLOOKUP(G187,#REF!,2,FALSE)</f>
        <v>#REF!</v>
      </c>
      <c r="M187" s="10"/>
    </row>
    <row r="188" spans="1:13" x14ac:dyDescent="0.2">
      <c r="B188" s="9" t="e">
        <f>VLOOKUP(A188,ListeDTC!$A$2:$B$3938,2,FALSE)</f>
        <v>#N/A</v>
      </c>
      <c r="C188" s="8"/>
      <c r="D188" s="8"/>
      <c r="E188" s="8"/>
      <c r="F188" s="8"/>
      <c r="G188" s="8"/>
      <c r="H188" s="9" t="e">
        <f>VLOOKUP(C188,#REF!,2,FALSE)</f>
        <v>#REF!</v>
      </c>
      <c r="I188" s="9" t="e">
        <f>VLOOKUP(D188,#REF!,2,FALSE)</f>
        <v>#REF!</v>
      </c>
      <c r="J188" s="9" t="e">
        <f>VLOOKUP(E188,#REF!,2,FALSE)</f>
        <v>#REF!</v>
      </c>
      <c r="K188" s="9" t="e">
        <f>VLOOKUP(F188,#REF!,2,FALSE)</f>
        <v>#REF!</v>
      </c>
      <c r="L188" s="9" t="e">
        <f>VLOOKUP(G188,#REF!,2,FALSE)</f>
        <v>#REF!</v>
      </c>
      <c r="M188" s="10"/>
    </row>
    <row r="189" spans="1:13" x14ac:dyDescent="0.2">
      <c r="A189" s="8"/>
      <c r="B189" s="9" t="e">
        <f>VLOOKUP(A189,ListeDTC!$A$2:$B$3938,2,FALSE)</f>
        <v>#N/A</v>
      </c>
      <c r="C189" s="8"/>
      <c r="D189" s="8"/>
      <c r="E189" s="8"/>
      <c r="F189" s="8"/>
      <c r="G189" s="8"/>
      <c r="H189" s="9" t="e">
        <f>VLOOKUP(C189,#REF!,2,FALSE)</f>
        <v>#REF!</v>
      </c>
      <c r="I189" s="9" t="e">
        <f>VLOOKUP(D189,#REF!,2,FALSE)</f>
        <v>#REF!</v>
      </c>
      <c r="J189" s="9" t="e">
        <f>VLOOKUP(E189,#REF!,2,FALSE)</f>
        <v>#REF!</v>
      </c>
      <c r="K189" s="9" t="e">
        <f>VLOOKUP(F189,#REF!,2,FALSE)</f>
        <v>#REF!</v>
      </c>
      <c r="L189" s="9" t="e">
        <f>VLOOKUP(G189,#REF!,2,FALSE)</f>
        <v>#REF!</v>
      </c>
      <c r="M189" s="10"/>
    </row>
    <row r="190" spans="1:13" x14ac:dyDescent="0.2">
      <c r="A190" s="8"/>
      <c r="B190" s="9" t="e">
        <f>VLOOKUP(A190,ListeDTC!$A$2:$B$3938,2,FALSE)</f>
        <v>#N/A</v>
      </c>
      <c r="C190" s="8"/>
      <c r="D190" s="8"/>
      <c r="E190" s="8"/>
      <c r="F190" s="8"/>
      <c r="G190" s="8"/>
      <c r="H190" s="9" t="e">
        <f>VLOOKUP(C190,#REF!,2,FALSE)</f>
        <v>#REF!</v>
      </c>
      <c r="I190" s="9" t="e">
        <f>VLOOKUP(D190,#REF!,2,FALSE)</f>
        <v>#REF!</v>
      </c>
      <c r="J190" s="9" t="e">
        <f>VLOOKUP(E190,#REF!,2,FALSE)</f>
        <v>#REF!</v>
      </c>
      <c r="K190" s="9" t="e">
        <f>VLOOKUP(F190,#REF!,2,FALSE)</f>
        <v>#REF!</v>
      </c>
      <c r="L190" s="9" t="e">
        <f>VLOOKUP(G190,#REF!,2,FALSE)</f>
        <v>#REF!</v>
      </c>
      <c r="M190" s="10"/>
    </row>
    <row r="191" spans="1:13" x14ac:dyDescent="0.2">
      <c r="A191" s="8"/>
      <c r="B191" s="9" t="e">
        <f>VLOOKUP(A191,ListeDTC!$A$2:$B$3938,2,FALSE)</f>
        <v>#N/A</v>
      </c>
      <c r="C191" s="8"/>
      <c r="D191" s="8"/>
      <c r="E191" s="8"/>
      <c r="F191" s="8"/>
      <c r="G191" s="8"/>
      <c r="H191" s="9" t="e">
        <f>VLOOKUP(C191,#REF!,2,FALSE)</f>
        <v>#REF!</v>
      </c>
      <c r="I191" s="9" t="e">
        <f>VLOOKUP(D191,#REF!,2,FALSE)</f>
        <v>#REF!</v>
      </c>
      <c r="J191" s="9" t="e">
        <f>VLOOKUP(E191,#REF!,2,FALSE)</f>
        <v>#REF!</v>
      </c>
      <c r="K191" s="9" t="e">
        <f>VLOOKUP(F191,#REF!,2,FALSE)</f>
        <v>#REF!</v>
      </c>
      <c r="L191" s="9" t="e">
        <f>VLOOKUP(G191,#REF!,2,FALSE)</f>
        <v>#REF!</v>
      </c>
      <c r="M191" s="10"/>
    </row>
    <row r="192" spans="1:13" x14ac:dyDescent="0.2">
      <c r="A192" s="8"/>
      <c r="B192" s="9" t="e">
        <f>VLOOKUP(A192,ListeDTC!$A$2:$B$3938,2,FALSE)</f>
        <v>#N/A</v>
      </c>
      <c r="C192" s="8"/>
      <c r="D192" s="8"/>
      <c r="E192" s="8"/>
      <c r="F192" s="8"/>
      <c r="G192" s="8"/>
      <c r="H192" s="9" t="e">
        <f>VLOOKUP(C192,#REF!,2,FALSE)</f>
        <v>#REF!</v>
      </c>
      <c r="I192" s="9" t="e">
        <f>VLOOKUP(D192,#REF!,2,FALSE)</f>
        <v>#REF!</v>
      </c>
      <c r="J192" s="9" t="e">
        <f>VLOOKUP(E192,#REF!,2,FALSE)</f>
        <v>#REF!</v>
      </c>
      <c r="K192" s="9" t="e">
        <f>VLOOKUP(F192,#REF!,2,FALSE)</f>
        <v>#REF!</v>
      </c>
      <c r="L192" s="9" t="e">
        <f>VLOOKUP(G192,#REF!,2,FALSE)</f>
        <v>#REF!</v>
      </c>
      <c r="M192" s="10"/>
    </row>
    <row r="193" spans="1:13" x14ac:dyDescent="0.2">
      <c r="A193" s="8"/>
      <c r="B193" s="9" t="e">
        <f>VLOOKUP(A193,ListeDTC!$A$2:$B$3938,2,FALSE)</f>
        <v>#N/A</v>
      </c>
      <c r="C193" s="8"/>
      <c r="D193" s="8"/>
      <c r="E193" s="8"/>
      <c r="F193" s="8"/>
      <c r="G193" s="8"/>
      <c r="H193" s="9" t="e">
        <f>VLOOKUP(C193,#REF!,2,FALSE)</f>
        <v>#REF!</v>
      </c>
      <c r="I193" s="9" t="e">
        <f>VLOOKUP(D193,#REF!,2,FALSE)</f>
        <v>#REF!</v>
      </c>
      <c r="J193" s="9" t="e">
        <f>VLOOKUP(E193,#REF!,2,FALSE)</f>
        <v>#REF!</v>
      </c>
      <c r="K193" s="9" t="e">
        <f>VLOOKUP(F193,#REF!,2,FALSE)</f>
        <v>#REF!</v>
      </c>
      <c r="L193" s="9" t="e">
        <f>VLOOKUP(G193,#REF!,2,FALSE)</f>
        <v>#REF!</v>
      </c>
      <c r="M193" s="10"/>
    </row>
    <row r="194" spans="1:13" x14ac:dyDescent="0.2">
      <c r="A194" s="8"/>
      <c r="B194" s="9" t="e">
        <f>VLOOKUP(A194,ListeDTC!$A$2:$B$3938,2,FALSE)</f>
        <v>#N/A</v>
      </c>
      <c r="C194" s="8"/>
      <c r="D194" s="8"/>
      <c r="E194" s="8"/>
      <c r="F194" s="8"/>
      <c r="G194" s="8"/>
      <c r="H194" s="9" t="e">
        <f>VLOOKUP(C194,#REF!,2,FALSE)</f>
        <v>#REF!</v>
      </c>
      <c r="I194" s="9" t="e">
        <f>VLOOKUP(D194,#REF!,2,FALSE)</f>
        <v>#REF!</v>
      </c>
      <c r="J194" s="9" t="e">
        <f>VLOOKUP(E194,#REF!,2,FALSE)</f>
        <v>#REF!</v>
      </c>
      <c r="K194" s="9" t="e">
        <f>VLOOKUP(F194,#REF!,2,FALSE)</f>
        <v>#REF!</v>
      </c>
      <c r="L194" s="9" t="e">
        <f>VLOOKUP(G194,#REF!,2,FALSE)</f>
        <v>#REF!</v>
      </c>
      <c r="M194" s="10"/>
    </row>
    <row r="195" spans="1:13" x14ac:dyDescent="0.2">
      <c r="A195" s="8"/>
      <c r="B195" s="9" t="e">
        <f>VLOOKUP(A195,ListeDTC!$A$2:$B$3938,2,FALSE)</f>
        <v>#N/A</v>
      </c>
      <c r="C195" s="8"/>
      <c r="D195" s="8"/>
      <c r="E195" s="8"/>
      <c r="F195" s="8"/>
      <c r="G195" s="8"/>
      <c r="H195" s="9" t="e">
        <f>VLOOKUP(C195,#REF!,2,FALSE)</f>
        <v>#REF!</v>
      </c>
      <c r="I195" s="9" t="e">
        <f>VLOOKUP(D195,#REF!,2,FALSE)</f>
        <v>#REF!</v>
      </c>
      <c r="J195" s="9" t="e">
        <f>VLOOKUP(E195,#REF!,2,FALSE)</f>
        <v>#REF!</v>
      </c>
      <c r="K195" s="9" t="e">
        <f>VLOOKUP(F195,#REF!,2,FALSE)</f>
        <v>#REF!</v>
      </c>
      <c r="L195" s="9" t="e">
        <f>VLOOKUP(G195,#REF!,2,FALSE)</f>
        <v>#REF!</v>
      </c>
      <c r="M195" s="10"/>
    </row>
    <row r="196" spans="1:13" x14ac:dyDescent="0.2">
      <c r="A196" s="8"/>
      <c r="B196" s="9" t="e">
        <f>VLOOKUP(A196,ListeDTC!$A$2:$B$3938,2,FALSE)</f>
        <v>#N/A</v>
      </c>
      <c r="C196" s="8"/>
      <c r="D196" s="8"/>
      <c r="E196" s="8"/>
      <c r="F196" s="8"/>
      <c r="G196" s="8"/>
      <c r="H196" s="9" t="e">
        <f>VLOOKUP(C196,#REF!,2,FALSE)</f>
        <v>#REF!</v>
      </c>
      <c r="I196" s="9" t="e">
        <f>VLOOKUP(D196,#REF!,2,FALSE)</f>
        <v>#REF!</v>
      </c>
      <c r="J196" s="9" t="e">
        <f>VLOOKUP(E196,#REF!,2,FALSE)</f>
        <v>#REF!</v>
      </c>
      <c r="K196" s="9" t="e">
        <f>VLOOKUP(F196,#REF!,2,FALSE)</f>
        <v>#REF!</v>
      </c>
      <c r="L196" s="9" t="e">
        <f>VLOOKUP(G196,#REF!,2,FALSE)</f>
        <v>#REF!</v>
      </c>
      <c r="M196" s="10"/>
    </row>
    <row r="197" spans="1:13" x14ac:dyDescent="0.2">
      <c r="A197" s="8"/>
      <c r="B197" s="9" t="e">
        <f>VLOOKUP(A197,ListeDTC!$A$2:$B$3938,2,FALSE)</f>
        <v>#N/A</v>
      </c>
      <c r="C197" s="8"/>
      <c r="D197" s="8"/>
      <c r="E197" s="8"/>
      <c r="F197" s="8"/>
      <c r="G197" s="8"/>
      <c r="H197" s="9" t="e">
        <f>VLOOKUP(C197,#REF!,2,FALSE)</f>
        <v>#REF!</v>
      </c>
      <c r="I197" s="9" t="e">
        <f>VLOOKUP(D197,#REF!,2,FALSE)</f>
        <v>#REF!</v>
      </c>
      <c r="J197" s="9" t="e">
        <f>VLOOKUP(E197,#REF!,2,FALSE)</f>
        <v>#REF!</v>
      </c>
      <c r="K197" s="9" t="e">
        <f>VLOOKUP(F197,#REF!,2,FALSE)</f>
        <v>#REF!</v>
      </c>
      <c r="L197" s="9" t="e">
        <f>VLOOKUP(G197,#REF!,2,FALSE)</f>
        <v>#REF!</v>
      </c>
      <c r="M197" s="10"/>
    </row>
    <row r="198" spans="1:13" x14ac:dyDescent="0.2">
      <c r="A198" s="8"/>
      <c r="B198" s="9" t="e">
        <f>VLOOKUP(A198,ListeDTC!$A$2:$B$3938,2,FALSE)</f>
        <v>#N/A</v>
      </c>
      <c r="C198" s="8"/>
      <c r="D198" s="8"/>
      <c r="E198" s="8"/>
      <c r="F198" s="8"/>
      <c r="G198" s="8"/>
      <c r="H198" s="9" t="e">
        <f>VLOOKUP(C198,#REF!,2,FALSE)</f>
        <v>#REF!</v>
      </c>
      <c r="I198" s="9" t="e">
        <f>VLOOKUP(D198,#REF!,2,FALSE)</f>
        <v>#REF!</v>
      </c>
      <c r="J198" s="9" t="e">
        <f>VLOOKUP(E198,#REF!,2,FALSE)</f>
        <v>#REF!</v>
      </c>
      <c r="K198" s="9" t="e">
        <f>VLOOKUP(F198,#REF!,2,FALSE)</f>
        <v>#REF!</v>
      </c>
      <c r="L198" s="9" t="e">
        <f>VLOOKUP(G198,#REF!,2,FALSE)</f>
        <v>#REF!</v>
      </c>
      <c r="M198" s="10"/>
    </row>
    <row r="199" spans="1:13" x14ac:dyDescent="0.2">
      <c r="A199" s="8"/>
      <c r="B199" s="9" t="e">
        <f>VLOOKUP(A199,ListeDTC!$A$2:$B$3938,2,FALSE)</f>
        <v>#N/A</v>
      </c>
      <c r="C199" s="8"/>
      <c r="D199" s="8"/>
      <c r="E199" s="8"/>
      <c r="F199" s="8"/>
      <c r="G199" s="8"/>
      <c r="H199" s="9" t="e">
        <f>VLOOKUP(C199,#REF!,2,FALSE)</f>
        <v>#REF!</v>
      </c>
      <c r="I199" s="9" t="e">
        <f>VLOOKUP(D199,#REF!,2,FALSE)</f>
        <v>#REF!</v>
      </c>
      <c r="J199" s="9" t="e">
        <f>VLOOKUP(E199,#REF!,2,FALSE)</f>
        <v>#REF!</v>
      </c>
      <c r="K199" s="9" t="e">
        <f>VLOOKUP(F199,#REF!,2,FALSE)</f>
        <v>#REF!</v>
      </c>
      <c r="L199" s="9" t="e">
        <f>VLOOKUP(G199,#REF!,2,FALSE)</f>
        <v>#REF!</v>
      </c>
      <c r="M199" s="10"/>
    </row>
  </sheetData>
  <autoFilter ref="A1:M199" xr:uid="{00000000-0009-0000-0000-000000000000}"/>
  <pageMargins left="0.78740157499999996" right="0.78740157499999996" top="0.35000000000000003" bottom="0.29000000000000004" header="0.28000000000000003" footer="0.26"/>
  <pageSetup paperSize="9" fitToWidth="0" fitToHeight="0" orientation="landscape" r:id="rId1"/>
  <headerFooter alignWithMargins="0">
    <oddFooter>&amp;R_x000D_&amp;1#&amp;"Arial"&amp;10&amp;K000000 Restricted B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P1311"/>
  <sheetViews>
    <sheetView tabSelected="1" zoomScale="90" zoomScaleNormal="90" workbookViewId="0">
      <pane ySplit="1" topLeftCell="A113" activePane="bottomLeft" state="frozen"/>
      <selection pane="bottomLeft" activeCell="K1260" sqref="K1260"/>
    </sheetView>
  </sheetViews>
  <sheetFormatPr defaultColWidth="11.42578125" defaultRowHeight="15" x14ac:dyDescent="0.25"/>
  <cols>
    <col min="1" max="5" width="11.42578125" style="91" customWidth="1"/>
    <col min="6" max="6" width="32.85546875" style="91" customWidth="1"/>
    <col min="7" max="16" width="11.42578125" style="91" customWidth="1"/>
    <col min="17" max="16384" width="11.42578125" style="91"/>
  </cols>
  <sheetData>
    <row r="1" spans="1:16" ht="22.5" x14ac:dyDescent="0.25">
      <c r="A1" s="87" t="s">
        <v>14573</v>
      </c>
      <c r="B1" s="88" t="s">
        <v>570</v>
      </c>
      <c r="C1" s="88" t="s">
        <v>571</v>
      </c>
      <c r="D1" s="89" t="s">
        <v>572</v>
      </c>
      <c r="E1" s="90" t="s">
        <v>573</v>
      </c>
      <c r="F1" s="88" t="s">
        <v>574</v>
      </c>
      <c r="G1" s="88" t="s">
        <v>575</v>
      </c>
      <c r="H1" s="88" t="s">
        <v>576</v>
      </c>
      <c r="I1" s="88" t="s">
        <v>577</v>
      </c>
      <c r="J1" s="88" t="s">
        <v>578</v>
      </c>
      <c r="K1" s="88" t="s">
        <v>579</v>
      </c>
      <c r="L1" s="89" t="s">
        <v>580</v>
      </c>
      <c r="M1" s="89" t="s">
        <v>581</v>
      </c>
      <c r="N1" s="89" t="s">
        <v>582</v>
      </c>
      <c r="O1" s="90" t="s">
        <v>583</v>
      </c>
      <c r="P1" s="89" t="s">
        <v>584</v>
      </c>
    </row>
    <row r="2" spans="1:16" ht="78.75" hidden="1" x14ac:dyDescent="0.25">
      <c r="A2" s="92" t="s">
        <v>585</v>
      </c>
      <c r="B2" s="93" t="s">
        <v>586</v>
      </c>
      <c r="C2" s="94" t="s">
        <v>587</v>
      </c>
      <c r="D2" s="92" t="s">
        <v>588</v>
      </c>
      <c r="E2" s="92" t="s">
        <v>589</v>
      </c>
      <c r="F2" s="92" t="s">
        <v>590</v>
      </c>
      <c r="G2" s="92" t="s">
        <v>591</v>
      </c>
      <c r="H2" s="92" t="s">
        <v>591</v>
      </c>
      <c r="I2" s="92" t="s">
        <v>591</v>
      </c>
      <c r="J2" s="92" t="s">
        <v>591</v>
      </c>
      <c r="K2" s="92" t="s">
        <v>591</v>
      </c>
      <c r="L2" s="92">
        <v>32</v>
      </c>
      <c r="M2" s="92">
        <v>1</v>
      </c>
      <c r="N2" s="92" t="s">
        <v>592</v>
      </c>
      <c r="O2" s="92" t="s">
        <v>593</v>
      </c>
      <c r="P2" s="92" t="s">
        <v>594</v>
      </c>
    </row>
    <row r="3" spans="1:16" ht="78.75" hidden="1" x14ac:dyDescent="0.25">
      <c r="A3" s="92" t="s">
        <v>597</v>
      </c>
      <c r="B3" s="93" t="s">
        <v>598</v>
      </c>
      <c r="C3" s="94" t="s">
        <v>599</v>
      </c>
      <c r="D3" s="92" t="s">
        <v>588</v>
      </c>
      <c r="E3" s="92" t="s">
        <v>589</v>
      </c>
      <c r="F3" s="92" t="s">
        <v>590</v>
      </c>
      <c r="G3" s="92" t="s">
        <v>591</v>
      </c>
      <c r="H3" s="92" t="s">
        <v>591</v>
      </c>
      <c r="I3" s="92" t="s">
        <v>591</v>
      </c>
      <c r="J3" s="92" t="s">
        <v>591</v>
      </c>
      <c r="K3" s="92" t="s">
        <v>591</v>
      </c>
      <c r="L3" s="92">
        <v>32</v>
      </c>
      <c r="M3" s="92">
        <v>1</v>
      </c>
      <c r="N3" s="92" t="s">
        <v>592</v>
      </c>
      <c r="O3" s="92" t="s">
        <v>593</v>
      </c>
      <c r="P3" s="92" t="s">
        <v>600</v>
      </c>
    </row>
    <row r="4" spans="1:16" ht="45" hidden="1" x14ac:dyDescent="0.25">
      <c r="A4" s="96" t="s">
        <v>15</v>
      </c>
      <c r="B4" s="96" t="s">
        <v>20</v>
      </c>
      <c r="C4" s="96" t="s">
        <v>601</v>
      </c>
      <c r="D4" s="96" t="s">
        <v>602</v>
      </c>
      <c r="E4" s="96" t="s">
        <v>603</v>
      </c>
      <c r="F4" s="96" t="s">
        <v>14448</v>
      </c>
      <c r="G4" s="96">
        <v>-40</v>
      </c>
      <c r="H4" s="96">
        <v>200</v>
      </c>
      <c r="I4" s="96" t="s">
        <v>591</v>
      </c>
      <c r="J4" s="96" t="s">
        <v>591</v>
      </c>
      <c r="K4" s="96" t="s">
        <v>604</v>
      </c>
      <c r="L4" s="96">
        <v>16</v>
      </c>
      <c r="M4" s="96">
        <v>0.1</v>
      </c>
      <c r="N4" s="96" t="s">
        <v>591</v>
      </c>
      <c r="O4" s="96" t="s">
        <v>593</v>
      </c>
      <c r="P4" s="96" t="s">
        <v>600</v>
      </c>
    </row>
    <row r="5" spans="1:16" hidden="1" x14ac:dyDescent="0.25">
      <c r="A5" s="95" t="s">
        <v>16</v>
      </c>
      <c r="B5" s="96" t="s">
        <v>21</v>
      </c>
      <c r="C5" s="96" t="s">
        <v>605</v>
      </c>
      <c r="D5" s="95" t="s">
        <v>606</v>
      </c>
      <c r="E5" s="95" t="s">
        <v>605</v>
      </c>
      <c r="F5" s="95" t="s">
        <v>6149</v>
      </c>
      <c r="G5" s="95" t="s">
        <v>591</v>
      </c>
      <c r="H5" s="95" t="s">
        <v>591</v>
      </c>
      <c r="I5" s="95" t="s">
        <v>591</v>
      </c>
      <c r="J5" s="95" t="s">
        <v>591</v>
      </c>
      <c r="K5" s="95" t="s">
        <v>607</v>
      </c>
      <c r="L5" s="95">
        <v>16</v>
      </c>
      <c r="M5" s="95">
        <v>0.25</v>
      </c>
      <c r="N5" s="95" t="s">
        <v>591</v>
      </c>
      <c r="O5" s="95" t="s">
        <v>593</v>
      </c>
      <c r="P5" s="95" t="s">
        <v>600</v>
      </c>
    </row>
    <row r="6" spans="1:16" ht="22.5" hidden="1" x14ac:dyDescent="0.25">
      <c r="A6" s="96" t="s">
        <v>17</v>
      </c>
      <c r="B6" s="96" t="s">
        <v>22</v>
      </c>
      <c r="C6" s="96" t="s">
        <v>608</v>
      </c>
      <c r="D6" s="96" t="s">
        <v>609</v>
      </c>
      <c r="E6" s="96" t="s">
        <v>610</v>
      </c>
      <c r="F6" s="96" t="s">
        <v>6151</v>
      </c>
      <c r="G6" s="96" t="s">
        <v>591</v>
      </c>
      <c r="H6" s="96" t="s">
        <v>591</v>
      </c>
      <c r="I6" s="96" t="s">
        <v>591</v>
      </c>
      <c r="J6" s="96" t="s">
        <v>591</v>
      </c>
      <c r="K6" s="96" t="s">
        <v>611</v>
      </c>
      <c r="L6" s="96">
        <v>16</v>
      </c>
      <c r="M6" s="96">
        <v>0.01</v>
      </c>
      <c r="N6" s="96" t="s">
        <v>591</v>
      </c>
      <c r="O6" s="96" t="s">
        <v>593</v>
      </c>
      <c r="P6" s="96" t="s">
        <v>600</v>
      </c>
    </row>
    <row r="7" spans="1:16" ht="33.75" hidden="1" x14ac:dyDescent="0.25">
      <c r="A7" s="96" t="s">
        <v>18</v>
      </c>
      <c r="B7" s="96" t="s">
        <v>23</v>
      </c>
      <c r="C7" s="96" t="s">
        <v>612</v>
      </c>
      <c r="D7" s="96" t="s">
        <v>613</v>
      </c>
      <c r="E7" s="96" t="s">
        <v>614</v>
      </c>
      <c r="F7" s="96" t="s">
        <v>14449</v>
      </c>
      <c r="G7" s="96" t="s">
        <v>591</v>
      </c>
      <c r="H7" s="96" t="s">
        <v>591</v>
      </c>
      <c r="I7" s="96" t="s">
        <v>591</v>
      </c>
      <c r="J7" s="96" t="s">
        <v>591</v>
      </c>
      <c r="K7" s="96" t="s">
        <v>615</v>
      </c>
      <c r="L7" s="96">
        <v>16</v>
      </c>
      <c r="M7" s="96">
        <v>3.125E-2</v>
      </c>
      <c r="N7" s="96" t="s">
        <v>591</v>
      </c>
      <c r="O7" s="96" t="s">
        <v>593</v>
      </c>
      <c r="P7" s="96" t="s">
        <v>600</v>
      </c>
    </row>
    <row r="8" spans="1:16" ht="22.5" hidden="1" x14ac:dyDescent="0.25">
      <c r="A8" s="95" t="s">
        <v>19</v>
      </c>
      <c r="B8" s="96" t="s">
        <v>24</v>
      </c>
      <c r="C8" s="96" t="s">
        <v>616</v>
      </c>
      <c r="D8" s="95" t="s">
        <v>617</v>
      </c>
      <c r="E8" s="97" t="s">
        <v>618</v>
      </c>
      <c r="F8" s="95" t="s">
        <v>6151</v>
      </c>
      <c r="G8" s="95">
        <v>0</v>
      </c>
      <c r="H8" s="95">
        <v>60</v>
      </c>
      <c r="I8" s="95" t="s">
        <v>591</v>
      </c>
      <c r="J8" s="95" t="s">
        <v>591</v>
      </c>
      <c r="K8" s="95" t="s">
        <v>619</v>
      </c>
      <c r="L8" s="95">
        <v>16</v>
      </c>
      <c r="M8" s="95">
        <v>0.01</v>
      </c>
      <c r="N8" s="95" t="s">
        <v>591</v>
      </c>
      <c r="O8" s="95" t="s">
        <v>593</v>
      </c>
      <c r="P8" s="95" t="s">
        <v>600</v>
      </c>
    </row>
    <row r="9" spans="1:16" ht="22.5" hidden="1" x14ac:dyDescent="0.25">
      <c r="A9" s="98" t="s">
        <v>620</v>
      </c>
      <c r="B9" s="99" t="s">
        <v>621</v>
      </c>
      <c r="C9" s="99" t="s">
        <v>622</v>
      </c>
      <c r="D9" s="98" t="s">
        <v>623</v>
      </c>
      <c r="E9" s="98" t="s">
        <v>624</v>
      </c>
      <c r="F9" s="95" t="s">
        <v>14450</v>
      </c>
      <c r="G9" s="95" t="s">
        <v>591</v>
      </c>
      <c r="H9" s="95" t="s">
        <v>591</v>
      </c>
      <c r="I9" s="95" t="s">
        <v>591</v>
      </c>
      <c r="J9" s="95" t="s">
        <v>591</v>
      </c>
      <c r="K9" s="95" t="s">
        <v>625</v>
      </c>
      <c r="L9" s="95">
        <v>24</v>
      </c>
      <c r="M9" s="95">
        <v>1</v>
      </c>
      <c r="N9" s="98" t="s">
        <v>591</v>
      </c>
      <c r="O9" s="95" t="s">
        <v>596</v>
      </c>
      <c r="P9" s="95" t="s">
        <v>594</v>
      </c>
    </row>
    <row r="10" spans="1:16" ht="22.5" hidden="1" x14ac:dyDescent="0.25">
      <c r="A10" s="95" t="s">
        <v>626</v>
      </c>
      <c r="B10" s="96" t="s">
        <v>627</v>
      </c>
      <c r="C10" s="96" t="s">
        <v>628</v>
      </c>
      <c r="D10" s="95" t="s">
        <v>629</v>
      </c>
      <c r="E10" s="95" t="s">
        <v>603</v>
      </c>
      <c r="F10" s="95" t="s">
        <v>14448</v>
      </c>
      <c r="G10" s="95">
        <v>-40</v>
      </c>
      <c r="H10" s="95">
        <v>200</v>
      </c>
      <c r="I10" s="95" t="s">
        <v>591</v>
      </c>
      <c r="J10" s="95" t="s">
        <v>591</v>
      </c>
      <c r="K10" s="95" t="s">
        <v>604</v>
      </c>
      <c r="L10" s="95">
        <v>16</v>
      </c>
      <c r="M10" s="95">
        <v>0.1</v>
      </c>
      <c r="N10" s="95" t="s">
        <v>591</v>
      </c>
      <c r="O10" s="95" t="s">
        <v>593</v>
      </c>
      <c r="P10" s="95" t="s">
        <v>594</v>
      </c>
    </row>
    <row r="11" spans="1:16" ht="22.5" hidden="1" x14ac:dyDescent="0.25">
      <c r="A11" s="95" t="s">
        <v>67</v>
      </c>
      <c r="B11" s="96" t="s">
        <v>68</v>
      </c>
      <c r="C11" s="96" t="s">
        <v>630</v>
      </c>
      <c r="D11" s="95" t="s">
        <v>631</v>
      </c>
      <c r="E11" s="95" t="s">
        <v>603</v>
      </c>
      <c r="F11" s="95" t="s">
        <v>14448</v>
      </c>
      <c r="G11" s="95">
        <v>-40</v>
      </c>
      <c r="H11" s="95">
        <v>200</v>
      </c>
      <c r="I11" s="95" t="s">
        <v>591</v>
      </c>
      <c r="J11" s="95" t="s">
        <v>591</v>
      </c>
      <c r="K11" s="95" t="s">
        <v>604</v>
      </c>
      <c r="L11" s="95">
        <v>16</v>
      </c>
      <c r="M11" s="95">
        <v>0.1</v>
      </c>
      <c r="N11" s="95" t="s">
        <v>591</v>
      </c>
      <c r="O11" s="95" t="s">
        <v>593</v>
      </c>
      <c r="P11" s="95" t="s">
        <v>594</v>
      </c>
    </row>
    <row r="12" spans="1:16" ht="22.5" hidden="1" x14ac:dyDescent="0.25">
      <c r="A12" s="96" t="s">
        <v>129</v>
      </c>
      <c r="B12" s="96" t="s">
        <v>132</v>
      </c>
      <c r="C12" s="96" t="s">
        <v>632</v>
      </c>
      <c r="D12" s="96" t="s">
        <v>633</v>
      </c>
      <c r="E12" s="96" t="s">
        <v>634</v>
      </c>
      <c r="F12" s="96" t="s">
        <v>635</v>
      </c>
      <c r="G12" s="96">
        <v>0</v>
      </c>
      <c r="H12" s="96">
        <v>20000</v>
      </c>
      <c r="I12" s="96" t="s">
        <v>591</v>
      </c>
      <c r="J12" s="96" t="s">
        <v>591</v>
      </c>
      <c r="K12" s="96" t="e">
        <v>#N/A</v>
      </c>
      <c r="L12" s="96">
        <v>16</v>
      </c>
      <c r="M12" s="96">
        <v>1</v>
      </c>
      <c r="N12" s="96" t="s">
        <v>591</v>
      </c>
      <c r="O12" s="96" t="s">
        <v>593</v>
      </c>
      <c r="P12" s="96" t="s">
        <v>594</v>
      </c>
    </row>
    <row r="13" spans="1:16" ht="45" hidden="1" x14ac:dyDescent="0.25">
      <c r="A13" s="95" t="s">
        <v>118</v>
      </c>
      <c r="B13" s="96" t="s">
        <v>122</v>
      </c>
      <c r="C13" s="96" t="s">
        <v>638</v>
      </c>
      <c r="D13" s="95" t="s">
        <v>639</v>
      </c>
      <c r="E13" s="95" t="s">
        <v>640</v>
      </c>
      <c r="F13" s="95" t="s">
        <v>635</v>
      </c>
      <c r="G13" s="95">
        <v>0</v>
      </c>
      <c r="H13" s="95">
        <v>25000</v>
      </c>
      <c r="I13" s="95" t="s">
        <v>591</v>
      </c>
      <c r="J13" s="95" t="s">
        <v>591</v>
      </c>
      <c r="K13" s="95" t="s">
        <v>641</v>
      </c>
      <c r="L13" s="95">
        <v>16</v>
      </c>
      <c r="M13" s="95">
        <v>1</v>
      </c>
      <c r="N13" s="95" t="s">
        <v>591</v>
      </c>
      <c r="O13" s="95" t="s">
        <v>593</v>
      </c>
      <c r="P13" s="95" t="s">
        <v>594</v>
      </c>
    </row>
    <row r="14" spans="1:16" ht="45" hidden="1" x14ac:dyDescent="0.25">
      <c r="A14" s="95" t="s">
        <v>117</v>
      </c>
      <c r="B14" s="96" t="s">
        <v>121</v>
      </c>
      <c r="C14" s="96" t="s">
        <v>642</v>
      </c>
      <c r="D14" s="95" t="s">
        <v>643</v>
      </c>
      <c r="E14" s="95" t="s">
        <v>640</v>
      </c>
      <c r="F14" s="95" t="s">
        <v>635</v>
      </c>
      <c r="G14" s="95">
        <v>0</v>
      </c>
      <c r="H14" s="95">
        <v>25000</v>
      </c>
      <c r="I14" s="95" t="s">
        <v>591</v>
      </c>
      <c r="J14" s="95" t="s">
        <v>591</v>
      </c>
      <c r="K14" s="95" t="s">
        <v>641</v>
      </c>
      <c r="L14" s="95">
        <v>16</v>
      </c>
      <c r="M14" s="95">
        <v>1</v>
      </c>
      <c r="N14" s="95" t="s">
        <v>591</v>
      </c>
      <c r="O14" s="95" t="s">
        <v>593</v>
      </c>
      <c r="P14" s="95" t="s">
        <v>594</v>
      </c>
    </row>
    <row r="15" spans="1:16" ht="33.75" hidden="1" x14ac:dyDescent="0.25">
      <c r="A15" s="95" t="s">
        <v>200</v>
      </c>
      <c r="B15" s="96" t="s">
        <v>202</v>
      </c>
      <c r="C15" s="96" t="s">
        <v>644</v>
      </c>
      <c r="D15" s="95" t="s">
        <v>645</v>
      </c>
      <c r="E15" s="97" t="s">
        <v>618</v>
      </c>
      <c r="F15" s="95" t="s">
        <v>6151</v>
      </c>
      <c r="G15" s="95">
        <v>0</v>
      </c>
      <c r="H15" s="95">
        <v>60</v>
      </c>
      <c r="I15" s="95" t="s">
        <v>591</v>
      </c>
      <c r="J15" s="95" t="s">
        <v>591</v>
      </c>
      <c r="K15" s="95" t="s">
        <v>619</v>
      </c>
      <c r="L15" s="95">
        <v>16</v>
      </c>
      <c r="M15" s="95">
        <v>0.01</v>
      </c>
      <c r="N15" s="95" t="s">
        <v>591</v>
      </c>
      <c r="O15" s="95" t="s">
        <v>593</v>
      </c>
      <c r="P15" s="95" t="s">
        <v>594</v>
      </c>
    </row>
    <row r="16" spans="1:16" ht="22.5" hidden="1" x14ac:dyDescent="0.25">
      <c r="A16" s="95" t="s">
        <v>195</v>
      </c>
      <c r="B16" s="96" t="s">
        <v>196</v>
      </c>
      <c r="C16" s="96" t="s">
        <v>646</v>
      </c>
      <c r="D16" s="95" t="s">
        <v>647</v>
      </c>
      <c r="E16" s="95" t="s">
        <v>648</v>
      </c>
      <c r="F16" s="95" t="s">
        <v>649</v>
      </c>
      <c r="G16" s="95" t="s">
        <v>591</v>
      </c>
      <c r="H16" s="95" t="s">
        <v>591</v>
      </c>
      <c r="I16" s="95" t="s">
        <v>591</v>
      </c>
      <c r="J16" s="95" t="s">
        <v>591</v>
      </c>
      <c r="K16" s="95" t="s">
        <v>591</v>
      </c>
      <c r="L16" s="95">
        <v>1</v>
      </c>
      <c r="M16" s="95">
        <v>1</v>
      </c>
      <c r="N16" s="95" t="s">
        <v>650</v>
      </c>
      <c r="O16" s="95" t="s">
        <v>593</v>
      </c>
      <c r="P16" s="95" t="s">
        <v>594</v>
      </c>
    </row>
    <row r="17" spans="1:16" ht="45" hidden="1" x14ac:dyDescent="0.25">
      <c r="A17" s="96" t="s">
        <v>115</v>
      </c>
      <c r="B17" s="96" t="s">
        <v>119</v>
      </c>
      <c r="C17" s="96" t="s">
        <v>651</v>
      </c>
      <c r="D17" s="96" t="s">
        <v>652</v>
      </c>
      <c r="E17" s="96" t="s">
        <v>653</v>
      </c>
      <c r="F17" s="96" t="s">
        <v>654</v>
      </c>
      <c r="G17" s="96">
        <v>0</v>
      </c>
      <c r="H17" s="96">
        <v>4</v>
      </c>
      <c r="I17" s="96" t="s">
        <v>591</v>
      </c>
      <c r="J17" s="96" t="s">
        <v>591</v>
      </c>
      <c r="K17" s="96" t="s">
        <v>591</v>
      </c>
      <c r="L17" s="96">
        <v>4</v>
      </c>
      <c r="M17" s="96">
        <v>1</v>
      </c>
      <c r="N17" s="96" t="s">
        <v>655</v>
      </c>
      <c r="O17" s="96" t="s">
        <v>593</v>
      </c>
      <c r="P17" s="96" t="s">
        <v>594</v>
      </c>
    </row>
    <row r="18" spans="1:16" ht="90" hidden="1" x14ac:dyDescent="0.25">
      <c r="A18" s="95" t="s">
        <v>95</v>
      </c>
      <c r="B18" s="96" t="s">
        <v>96</v>
      </c>
      <c r="C18" s="96" t="s">
        <v>656</v>
      </c>
      <c r="D18" s="95" t="s">
        <v>657</v>
      </c>
      <c r="E18" s="95" t="s">
        <v>658</v>
      </c>
      <c r="F18" s="95" t="s">
        <v>659</v>
      </c>
      <c r="G18" s="95" t="s">
        <v>591</v>
      </c>
      <c r="H18" s="95" t="s">
        <v>591</v>
      </c>
      <c r="I18" s="95" t="s">
        <v>591</v>
      </c>
      <c r="J18" s="95" t="s">
        <v>591</v>
      </c>
      <c r="K18" s="95" t="s">
        <v>591</v>
      </c>
      <c r="L18" s="95">
        <v>8</v>
      </c>
      <c r="M18" s="95">
        <v>1</v>
      </c>
      <c r="N18" s="96" t="s">
        <v>660</v>
      </c>
      <c r="O18" s="95" t="s">
        <v>593</v>
      </c>
      <c r="P18" s="95" t="s">
        <v>594</v>
      </c>
    </row>
    <row r="19" spans="1:16" ht="56.25" hidden="1" x14ac:dyDescent="0.25">
      <c r="A19" s="95" t="s">
        <v>155</v>
      </c>
      <c r="B19" s="96" t="s">
        <v>159</v>
      </c>
      <c r="C19" s="96" t="s">
        <v>664</v>
      </c>
      <c r="D19" s="95" t="s">
        <v>665</v>
      </c>
      <c r="E19" s="95" t="s">
        <v>648</v>
      </c>
      <c r="F19" s="95" t="s">
        <v>649</v>
      </c>
      <c r="G19" s="95" t="s">
        <v>591</v>
      </c>
      <c r="H19" s="95" t="s">
        <v>591</v>
      </c>
      <c r="I19" s="95" t="s">
        <v>591</v>
      </c>
      <c r="J19" s="95" t="s">
        <v>591</v>
      </c>
      <c r="K19" s="95" t="s">
        <v>591</v>
      </c>
      <c r="L19" s="95">
        <v>1</v>
      </c>
      <c r="M19" s="95">
        <v>1</v>
      </c>
      <c r="N19" s="95" t="s">
        <v>666</v>
      </c>
      <c r="O19" s="95" t="s">
        <v>593</v>
      </c>
      <c r="P19" s="95" t="s">
        <v>594</v>
      </c>
    </row>
    <row r="20" spans="1:16" ht="33.75" hidden="1" x14ac:dyDescent="0.25">
      <c r="A20" s="95" t="s">
        <v>157</v>
      </c>
      <c r="B20" s="96" t="s">
        <v>160</v>
      </c>
      <c r="C20" s="96" t="s">
        <v>668</v>
      </c>
      <c r="D20" s="95" t="s">
        <v>669</v>
      </c>
      <c r="E20" s="95" t="s">
        <v>648</v>
      </c>
      <c r="F20" s="95" t="s">
        <v>649</v>
      </c>
      <c r="G20" s="95" t="s">
        <v>591</v>
      </c>
      <c r="H20" s="95" t="s">
        <v>591</v>
      </c>
      <c r="I20" s="95" t="s">
        <v>591</v>
      </c>
      <c r="J20" s="95" t="s">
        <v>591</v>
      </c>
      <c r="K20" s="95" t="s">
        <v>591</v>
      </c>
      <c r="L20" s="95">
        <v>1</v>
      </c>
      <c r="M20" s="95">
        <v>1</v>
      </c>
      <c r="N20" s="95" t="s">
        <v>667</v>
      </c>
      <c r="O20" s="95" t="s">
        <v>593</v>
      </c>
      <c r="P20" s="95" t="s">
        <v>594</v>
      </c>
    </row>
    <row r="21" spans="1:16" ht="45" hidden="1" x14ac:dyDescent="0.25">
      <c r="A21" s="95" t="s">
        <v>671</v>
      </c>
      <c r="B21" s="96" t="s">
        <v>672</v>
      </c>
      <c r="C21" s="96" t="s">
        <v>673</v>
      </c>
      <c r="D21" s="95" t="s">
        <v>674</v>
      </c>
      <c r="E21" s="95" t="s">
        <v>648</v>
      </c>
      <c r="F21" s="95" t="s">
        <v>649</v>
      </c>
      <c r="G21" s="95" t="s">
        <v>591</v>
      </c>
      <c r="H21" s="95" t="s">
        <v>591</v>
      </c>
      <c r="I21" s="95" t="s">
        <v>591</v>
      </c>
      <c r="J21" s="95" t="s">
        <v>591</v>
      </c>
      <c r="K21" s="95" t="s">
        <v>591</v>
      </c>
      <c r="L21" s="95">
        <v>1</v>
      </c>
      <c r="M21" s="95">
        <v>1</v>
      </c>
      <c r="N21" s="95" t="s">
        <v>670</v>
      </c>
      <c r="O21" s="95" t="s">
        <v>593</v>
      </c>
      <c r="P21" s="95" t="s">
        <v>675</v>
      </c>
    </row>
    <row r="22" spans="1:16" ht="101.25" hidden="1" x14ac:dyDescent="0.25">
      <c r="A22" s="95" t="s">
        <v>678</v>
      </c>
      <c r="B22" s="96" t="s">
        <v>679</v>
      </c>
      <c r="C22" s="96" t="s">
        <v>680</v>
      </c>
      <c r="D22" s="95" t="s">
        <v>681</v>
      </c>
      <c r="E22" s="95" t="s">
        <v>682</v>
      </c>
      <c r="F22" s="95" t="s">
        <v>683</v>
      </c>
      <c r="G22" s="95" t="s">
        <v>591</v>
      </c>
      <c r="H22" s="95" t="s">
        <v>591</v>
      </c>
      <c r="I22" s="95" t="s">
        <v>591</v>
      </c>
      <c r="J22" s="95" t="s">
        <v>591</v>
      </c>
      <c r="K22" s="95" t="s">
        <v>591</v>
      </c>
      <c r="L22" s="95">
        <v>3</v>
      </c>
      <c r="M22" s="95">
        <v>1</v>
      </c>
      <c r="N22" s="95" t="s">
        <v>684</v>
      </c>
      <c r="O22" s="95" t="s">
        <v>685</v>
      </c>
      <c r="P22" s="95" t="s">
        <v>594</v>
      </c>
    </row>
    <row r="23" spans="1:16" ht="33.75" hidden="1" x14ac:dyDescent="0.25">
      <c r="A23" s="95" t="s">
        <v>201</v>
      </c>
      <c r="B23" s="96" t="s">
        <v>203</v>
      </c>
      <c r="C23" s="96" t="s">
        <v>686</v>
      </c>
      <c r="D23" s="95" t="s">
        <v>687</v>
      </c>
      <c r="E23" s="95" t="s">
        <v>648</v>
      </c>
      <c r="F23" s="95" t="s">
        <v>649</v>
      </c>
      <c r="G23" s="95" t="s">
        <v>591</v>
      </c>
      <c r="H23" s="95" t="s">
        <v>591</v>
      </c>
      <c r="I23" s="95" t="s">
        <v>591</v>
      </c>
      <c r="J23" s="95" t="s">
        <v>591</v>
      </c>
      <c r="K23" s="95" t="s">
        <v>591</v>
      </c>
      <c r="L23" s="95">
        <v>1</v>
      </c>
      <c r="M23" s="95">
        <v>1</v>
      </c>
      <c r="N23" s="95" t="s">
        <v>670</v>
      </c>
      <c r="O23" s="95" t="s">
        <v>685</v>
      </c>
      <c r="P23" s="95" t="s">
        <v>594</v>
      </c>
    </row>
    <row r="24" spans="1:16" ht="78.75" hidden="1" x14ac:dyDescent="0.25">
      <c r="A24" s="92" t="s">
        <v>688</v>
      </c>
      <c r="B24" s="92" t="s">
        <v>689</v>
      </c>
      <c r="C24" s="94" t="s">
        <v>690</v>
      </c>
      <c r="D24" s="92" t="s">
        <v>588</v>
      </c>
      <c r="E24" s="92" t="s">
        <v>589</v>
      </c>
      <c r="F24" s="92" t="s">
        <v>590</v>
      </c>
      <c r="G24" s="92" t="s">
        <v>591</v>
      </c>
      <c r="H24" s="92" t="s">
        <v>591</v>
      </c>
      <c r="I24" s="92" t="s">
        <v>591</v>
      </c>
      <c r="J24" s="92" t="s">
        <v>591</v>
      </c>
      <c r="K24" s="92" t="s">
        <v>591</v>
      </c>
      <c r="L24" s="92">
        <v>32</v>
      </c>
      <c r="M24" s="92">
        <v>1</v>
      </c>
      <c r="N24" s="92" t="s">
        <v>592</v>
      </c>
      <c r="O24" s="92" t="s">
        <v>593</v>
      </c>
      <c r="P24" s="92" t="s">
        <v>600</v>
      </c>
    </row>
    <row r="25" spans="1:16" ht="33.75" hidden="1" x14ac:dyDescent="0.25">
      <c r="A25" s="95" t="s">
        <v>52</v>
      </c>
      <c r="B25" s="96" t="s">
        <v>55</v>
      </c>
      <c r="C25" s="96" t="s">
        <v>691</v>
      </c>
      <c r="D25" s="95" t="s">
        <v>692</v>
      </c>
      <c r="E25" s="95" t="s">
        <v>640</v>
      </c>
      <c r="F25" s="95" t="s">
        <v>635</v>
      </c>
      <c r="G25" s="95">
        <v>0</v>
      </c>
      <c r="H25" s="95">
        <v>25000</v>
      </c>
      <c r="I25" s="95" t="s">
        <v>591</v>
      </c>
      <c r="J25" s="95" t="s">
        <v>591</v>
      </c>
      <c r="K25" s="95" t="s">
        <v>641</v>
      </c>
      <c r="L25" s="95">
        <v>16</v>
      </c>
      <c r="M25" s="95">
        <v>1</v>
      </c>
      <c r="N25" s="95" t="s">
        <v>591</v>
      </c>
      <c r="O25" s="95" t="s">
        <v>593</v>
      </c>
      <c r="P25" s="95" t="s">
        <v>594</v>
      </c>
    </row>
    <row r="26" spans="1:16" ht="33.75" hidden="1" x14ac:dyDescent="0.25">
      <c r="A26" s="95" t="s">
        <v>116</v>
      </c>
      <c r="B26" s="96" t="s">
        <v>120</v>
      </c>
      <c r="C26" s="96" t="s">
        <v>693</v>
      </c>
      <c r="D26" s="95" t="s">
        <v>694</v>
      </c>
      <c r="E26" s="95" t="s">
        <v>640</v>
      </c>
      <c r="F26" s="95" t="s">
        <v>635</v>
      </c>
      <c r="G26" s="95">
        <v>0</v>
      </c>
      <c r="H26" s="95">
        <v>25000</v>
      </c>
      <c r="I26" s="95" t="s">
        <v>591</v>
      </c>
      <c r="J26" s="95" t="s">
        <v>591</v>
      </c>
      <c r="K26" s="95" t="s">
        <v>641</v>
      </c>
      <c r="L26" s="95">
        <v>16</v>
      </c>
      <c r="M26" s="95">
        <v>1</v>
      </c>
      <c r="N26" s="95" t="s">
        <v>591</v>
      </c>
      <c r="O26" s="95" t="s">
        <v>593</v>
      </c>
      <c r="P26" s="95" t="s">
        <v>594</v>
      </c>
    </row>
    <row r="27" spans="1:16" ht="33.75" hidden="1" x14ac:dyDescent="0.25">
      <c r="A27" s="95" t="s">
        <v>242</v>
      </c>
      <c r="B27" s="96" t="s">
        <v>243</v>
      </c>
      <c r="C27" s="96" t="s">
        <v>695</v>
      </c>
      <c r="D27" s="95" t="s">
        <v>696</v>
      </c>
      <c r="E27" s="95" t="s">
        <v>640</v>
      </c>
      <c r="F27" s="95" t="s">
        <v>635</v>
      </c>
      <c r="G27" s="95">
        <v>0</v>
      </c>
      <c r="H27" s="95">
        <v>25000</v>
      </c>
      <c r="I27" s="95" t="s">
        <v>591</v>
      </c>
      <c r="J27" s="95" t="s">
        <v>591</v>
      </c>
      <c r="K27" s="95" t="s">
        <v>641</v>
      </c>
      <c r="L27" s="95">
        <v>16</v>
      </c>
      <c r="M27" s="95">
        <v>1</v>
      </c>
      <c r="N27" s="95" t="s">
        <v>591</v>
      </c>
      <c r="O27" s="95" t="s">
        <v>593</v>
      </c>
      <c r="P27" s="95" t="s">
        <v>675</v>
      </c>
    </row>
    <row r="28" spans="1:16" ht="33.75" hidden="1" x14ac:dyDescent="0.25">
      <c r="A28" s="96" t="s">
        <v>697</v>
      </c>
      <c r="B28" s="96" t="s">
        <v>698</v>
      </c>
      <c r="C28" s="96" t="s">
        <v>699</v>
      </c>
      <c r="D28" s="96" t="s">
        <v>700</v>
      </c>
      <c r="E28" s="96" t="s">
        <v>605</v>
      </c>
      <c r="F28" s="96" t="s">
        <v>6149</v>
      </c>
      <c r="G28" s="96" t="s">
        <v>591</v>
      </c>
      <c r="H28" s="96" t="s">
        <v>591</v>
      </c>
      <c r="I28" s="96" t="s">
        <v>591</v>
      </c>
      <c r="J28" s="96" t="s">
        <v>591</v>
      </c>
      <c r="K28" s="96" t="s">
        <v>607</v>
      </c>
      <c r="L28" s="96">
        <v>16</v>
      </c>
      <c r="M28" s="96">
        <v>0.25</v>
      </c>
      <c r="N28" s="96" t="e">
        <v>#N/A</v>
      </c>
      <c r="O28" s="96" t="s">
        <v>685</v>
      </c>
      <c r="P28" s="96" t="s">
        <v>594</v>
      </c>
    </row>
    <row r="29" spans="1:16" ht="45" hidden="1" x14ac:dyDescent="0.25">
      <c r="A29" s="95" t="s">
        <v>208</v>
      </c>
      <c r="B29" s="96" t="s">
        <v>210</v>
      </c>
      <c r="C29" s="96" t="s">
        <v>701</v>
      </c>
      <c r="D29" s="95" t="s">
        <v>702</v>
      </c>
      <c r="E29" s="95" t="s">
        <v>703</v>
      </c>
      <c r="F29" s="95" t="s">
        <v>704</v>
      </c>
      <c r="G29" s="95" t="s">
        <v>591</v>
      </c>
      <c r="H29" s="95" t="s">
        <v>591</v>
      </c>
      <c r="I29" s="95" t="s">
        <v>591</v>
      </c>
      <c r="J29" s="95" t="s">
        <v>591</v>
      </c>
      <c r="K29" s="95" t="s">
        <v>591</v>
      </c>
      <c r="L29" s="95">
        <v>2</v>
      </c>
      <c r="M29" s="95">
        <v>1</v>
      </c>
      <c r="N29" s="95" t="s">
        <v>705</v>
      </c>
      <c r="O29" s="95" t="s">
        <v>593</v>
      </c>
      <c r="P29" s="95" t="s">
        <v>600</v>
      </c>
    </row>
    <row r="30" spans="1:16" ht="45" hidden="1" x14ac:dyDescent="0.25">
      <c r="A30" s="95" t="s">
        <v>209</v>
      </c>
      <c r="B30" s="96" t="s">
        <v>211</v>
      </c>
      <c r="C30" s="96" t="s">
        <v>706</v>
      </c>
      <c r="D30" s="95" t="s">
        <v>707</v>
      </c>
      <c r="E30" s="95" t="s">
        <v>703</v>
      </c>
      <c r="F30" s="95" t="s">
        <v>704</v>
      </c>
      <c r="G30" s="95" t="s">
        <v>591</v>
      </c>
      <c r="H30" s="95" t="s">
        <v>591</v>
      </c>
      <c r="I30" s="95" t="s">
        <v>591</v>
      </c>
      <c r="J30" s="95" t="s">
        <v>591</v>
      </c>
      <c r="K30" s="95" t="s">
        <v>591</v>
      </c>
      <c r="L30" s="95">
        <v>2</v>
      </c>
      <c r="M30" s="95">
        <v>1</v>
      </c>
      <c r="N30" s="95" t="s">
        <v>705</v>
      </c>
      <c r="O30" s="95" t="s">
        <v>593</v>
      </c>
      <c r="P30" s="95" t="s">
        <v>600</v>
      </c>
    </row>
    <row r="31" spans="1:16" ht="67.5" hidden="1" x14ac:dyDescent="0.25">
      <c r="A31" s="95" t="s">
        <v>191</v>
      </c>
      <c r="B31" s="96" t="s">
        <v>192</v>
      </c>
      <c r="C31" s="96" t="s">
        <v>708</v>
      </c>
      <c r="D31" s="95" t="s">
        <v>709</v>
      </c>
      <c r="E31" s="95" t="s">
        <v>703</v>
      </c>
      <c r="F31" s="95" t="s">
        <v>704</v>
      </c>
      <c r="G31" s="95" t="s">
        <v>591</v>
      </c>
      <c r="H31" s="95" t="s">
        <v>591</v>
      </c>
      <c r="I31" s="95" t="s">
        <v>591</v>
      </c>
      <c r="J31" s="95" t="s">
        <v>591</v>
      </c>
      <c r="K31" s="95" t="s">
        <v>591</v>
      </c>
      <c r="L31" s="95">
        <v>2</v>
      </c>
      <c r="M31" s="95">
        <v>1</v>
      </c>
      <c r="N31" s="95" t="s">
        <v>710</v>
      </c>
      <c r="O31" s="95" t="s">
        <v>593</v>
      </c>
      <c r="P31" s="95" t="s">
        <v>594</v>
      </c>
    </row>
    <row r="32" spans="1:16" ht="45" hidden="1" x14ac:dyDescent="0.25">
      <c r="A32" s="95" t="s">
        <v>231</v>
      </c>
      <c r="B32" s="96" t="s">
        <v>232</v>
      </c>
      <c r="C32" s="96" t="s">
        <v>711</v>
      </c>
      <c r="D32" s="95" t="s">
        <v>712</v>
      </c>
      <c r="E32" s="95" t="s">
        <v>703</v>
      </c>
      <c r="F32" s="95" t="s">
        <v>704</v>
      </c>
      <c r="G32" s="95" t="s">
        <v>591</v>
      </c>
      <c r="H32" s="95" t="s">
        <v>591</v>
      </c>
      <c r="I32" s="95" t="s">
        <v>591</v>
      </c>
      <c r="J32" s="95" t="s">
        <v>591</v>
      </c>
      <c r="K32" s="95" t="s">
        <v>591</v>
      </c>
      <c r="L32" s="95">
        <v>2</v>
      </c>
      <c r="M32" s="95">
        <v>1</v>
      </c>
      <c r="N32" s="95" t="s">
        <v>713</v>
      </c>
      <c r="O32" s="95" t="s">
        <v>593</v>
      </c>
      <c r="P32" s="95" t="s">
        <v>594</v>
      </c>
    </row>
    <row r="33" spans="1:16" ht="22.5" hidden="1" x14ac:dyDescent="0.25">
      <c r="A33" s="95" t="s">
        <v>483</v>
      </c>
      <c r="B33" s="100" t="s">
        <v>484</v>
      </c>
      <c r="C33" s="96" t="s">
        <v>714</v>
      </c>
      <c r="D33" s="95" t="s">
        <v>715</v>
      </c>
      <c r="E33" s="95" t="s">
        <v>648</v>
      </c>
      <c r="F33" s="95" t="s">
        <v>649</v>
      </c>
      <c r="G33" s="95" t="s">
        <v>591</v>
      </c>
      <c r="H33" s="95" t="s">
        <v>591</v>
      </c>
      <c r="I33" s="95" t="s">
        <v>591</v>
      </c>
      <c r="J33" s="95" t="s">
        <v>591</v>
      </c>
      <c r="K33" s="95" t="e">
        <v>#N/A</v>
      </c>
      <c r="L33" s="95">
        <v>1</v>
      </c>
      <c r="M33" s="95">
        <v>1</v>
      </c>
      <c r="N33" s="95" t="s">
        <v>716</v>
      </c>
      <c r="O33" s="95" t="s">
        <v>593</v>
      </c>
      <c r="P33" s="95" t="s">
        <v>594</v>
      </c>
    </row>
    <row r="34" spans="1:16" ht="33.75" hidden="1" x14ac:dyDescent="0.25">
      <c r="A34" s="95" t="s">
        <v>717</v>
      </c>
      <c r="B34" s="100" t="s">
        <v>718</v>
      </c>
      <c r="C34" s="96" t="s">
        <v>719</v>
      </c>
      <c r="D34" s="95" t="s">
        <v>720</v>
      </c>
      <c r="E34" s="95" t="s">
        <v>721</v>
      </c>
      <c r="F34" s="95" t="s">
        <v>14451</v>
      </c>
      <c r="G34" s="95">
        <v>0</v>
      </c>
      <c r="H34" s="95">
        <v>1.25</v>
      </c>
      <c r="I34" s="95" t="s">
        <v>591</v>
      </c>
      <c r="J34" s="95" t="s">
        <v>591</v>
      </c>
      <c r="K34" s="95" t="e">
        <v>#N/A</v>
      </c>
      <c r="L34" s="95">
        <v>16</v>
      </c>
      <c r="M34" s="95">
        <v>1.25E-3</v>
      </c>
      <c r="N34" s="95" t="s">
        <v>591</v>
      </c>
      <c r="O34" s="95" t="s">
        <v>593</v>
      </c>
      <c r="P34" s="95" t="s">
        <v>600</v>
      </c>
    </row>
    <row r="35" spans="1:16" ht="67.5" hidden="1" x14ac:dyDescent="0.25">
      <c r="A35" s="95" t="s">
        <v>544</v>
      </c>
      <c r="B35" s="96" t="s">
        <v>547</v>
      </c>
      <c r="C35" s="96" t="s">
        <v>722</v>
      </c>
      <c r="D35" s="95" t="s">
        <v>723</v>
      </c>
      <c r="E35" s="95" t="s">
        <v>724</v>
      </c>
      <c r="F35" s="95" t="s">
        <v>14452</v>
      </c>
      <c r="G35" s="95">
        <v>0</v>
      </c>
      <c r="H35" s="95">
        <v>719.98</v>
      </c>
      <c r="I35" s="95" t="s">
        <v>591</v>
      </c>
      <c r="J35" s="95" t="s">
        <v>591</v>
      </c>
      <c r="K35" s="95" t="s">
        <v>725</v>
      </c>
      <c r="L35" s="95">
        <v>16</v>
      </c>
      <c r="M35" s="95">
        <v>0.02</v>
      </c>
      <c r="N35" s="95" t="s">
        <v>591</v>
      </c>
      <c r="O35" s="95" t="s">
        <v>593</v>
      </c>
      <c r="P35" s="95" t="s">
        <v>726</v>
      </c>
    </row>
    <row r="36" spans="1:16" ht="56.25" hidden="1" x14ac:dyDescent="0.25">
      <c r="A36" s="95" t="s">
        <v>545</v>
      </c>
      <c r="B36" s="100" t="s">
        <v>548</v>
      </c>
      <c r="C36" s="96" t="s">
        <v>727</v>
      </c>
      <c r="D36" s="95" t="s">
        <v>728</v>
      </c>
      <c r="E36" s="95" t="s">
        <v>724</v>
      </c>
      <c r="F36" s="95" t="s">
        <v>14452</v>
      </c>
      <c r="G36" s="95">
        <v>0</v>
      </c>
      <c r="H36" s="95">
        <v>719.98</v>
      </c>
      <c r="I36" s="95" t="s">
        <v>591</v>
      </c>
      <c r="J36" s="95" t="s">
        <v>591</v>
      </c>
      <c r="K36" s="95" t="s">
        <v>725</v>
      </c>
      <c r="L36" s="95">
        <v>16</v>
      </c>
      <c r="M36" s="95">
        <v>0.02</v>
      </c>
      <c r="N36" s="95" t="s">
        <v>591</v>
      </c>
      <c r="O36" s="95" t="s">
        <v>593</v>
      </c>
      <c r="P36" s="95" t="s">
        <v>726</v>
      </c>
    </row>
    <row r="37" spans="1:16" ht="67.5" hidden="1" x14ac:dyDescent="0.25">
      <c r="A37" s="95" t="s">
        <v>546</v>
      </c>
      <c r="B37" s="100" t="s">
        <v>549</v>
      </c>
      <c r="C37" s="96" t="s">
        <v>729</v>
      </c>
      <c r="D37" s="95" t="s">
        <v>730</v>
      </c>
      <c r="E37" s="95" t="s">
        <v>731</v>
      </c>
      <c r="F37" s="95" t="s">
        <v>6151</v>
      </c>
      <c r="G37" s="95">
        <v>0</v>
      </c>
      <c r="H37" s="95">
        <v>200</v>
      </c>
      <c r="I37" s="95" t="s">
        <v>591</v>
      </c>
      <c r="J37" s="95" t="s">
        <v>591</v>
      </c>
      <c r="K37" s="95" t="s">
        <v>732</v>
      </c>
      <c r="L37" s="95">
        <v>16</v>
      </c>
      <c r="M37" s="95">
        <v>0.01</v>
      </c>
      <c r="N37" s="95" t="s">
        <v>591</v>
      </c>
      <c r="O37" s="95" t="s">
        <v>685</v>
      </c>
      <c r="P37" s="95" t="s">
        <v>726</v>
      </c>
    </row>
    <row r="38" spans="1:16" ht="45" hidden="1" x14ac:dyDescent="0.25">
      <c r="A38" s="95" t="s">
        <v>734</v>
      </c>
      <c r="B38" s="100" t="s">
        <v>735</v>
      </c>
      <c r="C38" s="96" t="s">
        <v>736</v>
      </c>
      <c r="D38" s="95" t="s">
        <v>737</v>
      </c>
      <c r="E38" s="95" t="s">
        <v>738</v>
      </c>
      <c r="F38" s="95" t="s">
        <v>659</v>
      </c>
      <c r="G38" s="95" t="s">
        <v>591</v>
      </c>
      <c r="H38" s="95" t="s">
        <v>591</v>
      </c>
      <c r="I38" s="95" t="s">
        <v>591</v>
      </c>
      <c r="J38" s="95" t="s">
        <v>591</v>
      </c>
      <c r="K38" s="95" t="e">
        <v>#N/A</v>
      </c>
      <c r="L38" s="95">
        <v>8</v>
      </c>
      <c r="M38" s="95">
        <v>1</v>
      </c>
      <c r="N38" s="95" t="s">
        <v>591</v>
      </c>
      <c r="O38" s="95" t="s">
        <v>593</v>
      </c>
      <c r="P38" s="95" t="s">
        <v>594</v>
      </c>
    </row>
    <row r="39" spans="1:16" ht="67.5" hidden="1" x14ac:dyDescent="0.25">
      <c r="A39" s="95" t="s">
        <v>739</v>
      </c>
      <c r="B39" s="100" t="s">
        <v>740</v>
      </c>
      <c r="C39" s="96" t="s">
        <v>741</v>
      </c>
      <c r="D39" s="95" t="s">
        <v>742</v>
      </c>
      <c r="E39" s="95" t="s">
        <v>595</v>
      </c>
      <c r="F39" s="95" t="s">
        <v>659</v>
      </c>
      <c r="G39" s="95" t="s">
        <v>591</v>
      </c>
      <c r="H39" s="95" t="s">
        <v>591</v>
      </c>
      <c r="I39" s="95" t="s">
        <v>591</v>
      </c>
      <c r="J39" s="95" t="s">
        <v>591</v>
      </c>
      <c r="K39" s="95" t="s">
        <v>591</v>
      </c>
      <c r="L39" s="95">
        <v>8</v>
      </c>
      <c r="M39" s="95">
        <v>1</v>
      </c>
      <c r="N39" s="95" t="e">
        <v>#N/A</v>
      </c>
      <c r="O39" s="95" t="s">
        <v>593</v>
      </c>
      <c r="P39" s="95" t="s">
        <v>594</v>
      </c>
    </row>
    <row r="40" spans="1:16" ht="56.25" hidden="1" x14ac:dyDescent="0.25">
      <c r="A40" s="95" t="s">
        <v>743</v>
      </c>
      <c r="B40" s="100" t="s">
        <v>744</v>
      </c>
      <c r="C40" s="96" t="s">
        <v>745</v>
      </c>
      <c r="D40" s="95" t="s">
        <v>746</v>
      </c>
      <c r="E40" s="95" t="s">
        <v>614</v>
      </c>
      <c r="F40" s="95" t="s">
        <v>14449</v>
      </c>
      <c r="G40" s="95" t="s">
        <v>591</v>
      </c>
      <c r="H40" s="95" t="s">
        <v>591</v>
      </c>
      <c r="I40" s="95" t="s">
        <v>591</v>
      </c>
      <c r="J40" s="95" t="s">
        <v>591</v>
      </c>
      <c r="K40" s="95" t="s">
        <v>615</v>
      </c>
      <c r="L40" s="95">
        <v>16</v>
      </c>
      <c r="M40" s="95">
        <v>3.125E-2</v>
      </c>
      <c r="N40" s="95" t="s">
        <v>591</v>
      </c>
      <c r="O40" s="95" t="s">
        <v>593</v>
      </c>
      <c r="P40" s="95" t="s">
        <v>594</v>
      </c>
    </row>
    <row r="41" spans="1:16" ht="45" hidden="1" x14ac:dyDescent="0.25">
      <c r="A41" s="95" t="s">
        <v>747</v>
      </c>
      <c r="B41" s="100" t="s">
        <v>748</v>
      </c>
      <c r="C41" s="100" t="s">
        <v>749</v>
      </c>
      <c r="D41" s="95" t="s">
        <v>750</v>
      </c>
      <c r="E41" s="95" t="s">
        <v>640</v>
      </c>
      <c r="F41" s="95" t="s">
        <v>635</v>
      </c>
      <c r="G41" s="95">
        <v>0</v>
      </c>
      <c r="H41" s="95">
        <v>25000</v>
      </c>
      <c r="I41" s="95" t="s">
        <v>591</v>
      </c>
      <c r="J41" s="95" t="s">
        <v>591</v>
      </c>
      <c r="K41" s="95" t="s">
        <v>641</v>
      </c>
      <c r="L41" s="95">
        <v>16</v>
      </c>
      <c r="M41" s="95">
        <v>1</v>
      </c>
      <c r="N41" s="95" t="s">
        <v>591</v>
      </c>
      <c r="O41" s="95" t="s">
        <v>593</v>
      </c>
      <c r="P41" s="95" t="s">
        <v>594</v>
      </c>
    </row>
    <row r="42" spans="1:16" ht="45" hidden="1" x14ac:dyDescent="0.25">
      <c r="A42" s="95" t="s">
        <v>751</v>
      </c>
      <c r="B42" s="100" t="s">
        <v>752</v>
      </c>
      <c r="C42" s="100" t="s">
        <v>753</v>
      </c>
      <c r="D42" s="95" t="s">
        <v>754</v>
      </c>
      <c r="E42" s="95" t="s">
        <v>648</v>
      </c>
      <c r="F42" s="95" t="s">
        <v>649</v>
      </c>
      <c r="G42" s="95" t="s">
        <v>591</v>
      </c>
      <c r="H42" s="95" t="s">
        <v>591</v>
      </c>
      <c r="I42" s="95" t="s">
        <v>591</v>
      </c>
      <c r="J42" s="95" t="s">
        <v>591</v>
      </c>
      <c r="K42" s="95" t="e">
        <v>#N/A</v>
      </c>
      <c r="L42" s="95">
        <v>1</v>
      </c>
      <c r="M42" s="95">
        <v>1</v>
      </c>
      <c r="N42" s="95" t="s">
        <v>755</v>
      </c>
      <c r="O42" s="95" t="s">
        <v>593</v>
      </c>
      <c r="P42" s="95" t="s">
        <v>594</v>
      </c>
    </row>
    <row r="43" spans="1:16" ht="45" hidden="1" x14ac:dyDescent="0.25">
      <c r="A43" s="95" t="s">
        <v>756</v>
      </c>
      <c r="B43" s="100" t="s">
        <v>757</v>
      </c>
      <c r="C43" s="100" t="s">
        <v>758</v>
      </c>
      <c r="D43" s="95" t="s">
        <v>759</v>
      </c>
      <c r="E43" s="95" t="s">
        <v>648</v>
      </c>
      <c r="F43" s="95" t="s">
        <v>649</v>
      </c>
      <c r="G43" s="95" t="s">
        <v>591</v>
      </c>
      <c r="H43" s="95" t="s">
        <v>591</v>
      </c>
      <c r="I43" s="95" t="s">
        <v>591</v>
      </c>
      <c r="J43" s="95" t="s">
        <v>591</v>
      </c>
      <c r="K43" s="95" t="e">
        <v>#N/A</v>
      </c>
      <c r="L43" s="95">
        <v>1</v>
      </c>
      <c r="M43" s="95">
        <v>1</v>
      </c>
      <c r="N43" s="95" t="s">
        <v>755</v>
      </c>
      <c r="O43" s="95" t="s">
        <v>593</v>
      </c>
      <c r="P43" s="95" t="s">
        <v>594</v>
      </c>
    </row>
    <row r="44" spans="1:16" ht="45" hidden="1" x14ac:dyDescent="0.25">
      <c r="A44" s="95" t="s">
        <v>760</v>
      </c>
      <c r="B44" s="100" t="s">
        <v>761</v>
      </c>
      <c r="C44" s="100" t="s">
        <v>762</v>
      </c>
      <c r="D44" s="95" t="s">
        <v>763</v>
      </c>
      <c r="E44" s="95" t="s">
        <v>648</v>
      </c>
      <c r="F44" s="95" t="s">
        <v>649</v>
      </c>
      <c r="G44" s="95" t="s">
        <v>591</v>
      </c>
      <c r="H44" s="95" t="s">
        <v>591</v>
      </c>
      <c r="I44" s="95" t="s">
        <v>591</v>
      </c>
      <c r="J44" s="95" t="s">
        <v>591</v>
      </c>
      <c r="K44" s="95" t="e">
        <v>#N/A</v>
      </c>
      <c r="L44" s="95">
        <v>1</v>
      </c>
      <c r="M44" s="95">
        <v>1</v>
      </c>
      <c r="N44" s="95" t="s">
        <v>764</v>
      </c>
      <c r="O44" s="95" t="s">
        <v>593</v>
      </c>
      <c r="P44" s="95" t="s">
        <v>594</v>
      </c>
    </row>
    <row r="45" spans="1:16" ht="45" hidden="1" x14ac:dyDescent="0.25">
      <c r="A45" s="95" t="s">
        <v>765</v>
      </c>
      <c r="B45" s="100" t="s">
        <v>766</v>
      </c>
      <c r="C45" s="100" t="s">
        <v>767</v>
      </c>
      <c r="D45" s="95" t="s">
        <v>768</v>
      </c>
      <c r="E45" s="95" t="s">
        <v>648</v>
      </c>
      <c r="F45" s="95" t="s">
        <v>649</v>
      </c>
      <c r="G45" s="95" t="s">
        <v>591</v>
      </c>
      <c r="H45" s="95" t="s">
        <v>591</v>
      </c>
      <c r="I45" s="95" t="s">
        <v>591</v>
      </c>
      <c r="J45" s="95" t="s">
        <v>591</v>
      </c>
      <c r="K45" s="95" t="e">
        <v>#N/A</v>
      </c>
      <c r="L45" s="95">
        <v>1</v>
      </c>
      <c r="M45" s="95">
        <v>1</v>
      </c>
      <c r="N45" s="95" t="s">
        <v>755</v>
      </c>
      <c r="O45" s="95" t="s">
        <v>593</v>
      </c>
      <c r="P45" s="95" t="s">
        <v>594</v>
      </c>
    </row>
    <row r="46" spans="1:16" ht="45" hidden="1" x14ac:dyDescent="0.25">
      <c r="A46" s="95" t="s">
        <v>769</v>
      </c>
      <c r="B46" s="100" t="s">
        <v>770</v>
      </c>
      <c r="C46" s="100" t="s">
        <v>771</v>
      </c>
      <c r="D46" s="95" t="s">
        <v>772</v>
      </c>
      <c r="E46" s="95" t="s">
        <v>648</v>
      </c>
      <c r="F46" s="95" t="s">
        <v>649</v>
      </c>
      <c r="G46" s="95" t="s">
        <v>591</v>
      </c>
      <c r="H46" s="95" t="s">
        <v>591</v>
      </c>
      <c r="I46" s="95" t="s">
        <v>591</v>
      </c>
      <c r="J46" s="95" t="s">
        <v>591</v>
      </c>
      <c r="K46" s="95" t="e">
        <v>#N/A</v>
      </c>
      <c r="L46" s="95">
        <v>1</v>
      </c>
      <c r="M46" s="95">
        <v>1</v>
      </c>
      <c r="N46" s="95" t="s">
        <v>755</v>
      </c>
      <c r="O46" s="95" t="s">
        <v>593</v>
      </c>
      <c r="P46" s="95" t="s">
        <v>594</v>
      </c>
    </row>
    <row r="47" spans="1:16" ht="33.75" hidden="1" x14ac:dyDescent="0.25">
      <c r="A47" s="95" t="s">
        <v>773</v>
      </c>
      <c r="B47" s="100" t="s">
        <v>774</v>
      </c>
      <c r="C47" s="100" t="s">
        <v>775</v>
      </c>
      <c r="D47" s="95" t="s">
        <v>776</v>
      </c>
      <c r="E47" s="95" t="s">
        <v>648</v>
      </c>
      <c r="F47" s="95" t="s">
        <v>649</v>
      </c>
      <c r="G47" s="95" t="s">
        <v>591</v>
      </c>
      <c r="H47" s="95" t="s">
        <v>591</v>
      </c>
      <c r="I47" s="95" t="s">
        <v>591</v>
      </c>
      <c r="J47" s="95" t="s">
        <v>591</v>
      </c>
      <c r="K47" s="95" t="e">
        <v>#N/A</v>
      </c>
      <c r="L47" s="95">
        <v>1</v>
      </c>
      <c r="M47" s="95">
        <v>1</v>
      </c>
      <c r="N47" s="95" t="s">
        <v>764</v>
      </c>
      <c r="O47" s="95" t="s">
        <v>593</v>
      </c>
      <c r="P47" s="95" t="s">
        <v>594</v>
      </c>
    </row>
    <row r="48" spans="1:16" ht="78.75" hidden="1" x14ac:dyDescent="0.25">
      <c r="A48" s="92" t="s">
        <v>777</v>
      </c>
      <c r="B48" s="92" t="s">
        <v>778</v>
      </c>
      <c r="C48" s="94" t="s">
        <v>779</v>
      </c>
      <c r="D48" s="92" t="s">
        <v>588</v>
      </c>
      <c r="E48" s="92" t="s">
        <v>589</v>
      </c>
      <c r="F48" s="92" t="s">
        <v>590</v>
      </c>
      <c r="G48" s="92" t="s">
        <v>591</v>
      </c>
      <c r="H48" s="92" t="s">
        <v>591</v>
      </c>
      <c r="I48" s="92" t="s">
        <v>591</v>
      </c>
      <c r="J48" s="92" t="s">
        <v>591</v>
      </c>
      <c r="K48" s="92" t="e">
        <v>#N/A</v>
      </c>
      <c r="L48" s="92">
        <v>32</v>
      </c>
      <c r="M48" s="92">
        <v>1</v>
      </c>
      <c r="N48" s="92" t="s">
        <v>592</v>
      </c>
      <c r="O48" s="92" t="s">
        <v>593</v>
      </c>
      <c r="P48" s="92" t="s">
        <v>600</v>
      </c>
    </row>
    <row r="49" spans="1:16" ht="360" hidden="1" x14ac:dyDescent="0.25">
      <c r="A49" s="95" t="s">
        <v>780</v>
      </c>
      <c r="B49" s="100" t="s">
        <v>781</v>
      </c>
      <c r="C49" s="100" t="s">
        <v>12615</v>
      </c>
      <c r="D49" s="95" t="s">
        <v>782</v>
      </c>
      <c r="E49" s="95" t="s">
        <v>648</v>
      </c>
      <c r="F49" s="95" t="s">
        <v>649</v>
      </c>
      <c r="G49" s="95" t="s">
        <v>591</v>
      </c>
      <c r="H49" s="95" t="s">
        <v>591</v>
      </c>
      <c r="I49" s="95" t="s">
        <v>591</v>
      </c>
      <c r="J49" s="95" t="s">
        <v>591</v>
      </c>
      <c r="K49" s="95" t="e">
        <v>#N/A</v>
      </c>
      <c r="L49" s="95">
        <v>1</v>
      </c>
      <c r="M49" s="95">
        <v>1</v>
      </c>
      <c r="N49" s="95" t="s">
        <v>755</v>
      </c>
      <c r="O49" s="95" t="s">
        <v>593</v>
      </c>
      <c r="P49" s="95" t="s">
        <v>594</v>
      </c>
    </row>
    <row r="50" spans="1:16" ht="45" hidden="1" x14ac:dyDescent="0.25">
      <c r="A50" s="95" t="s">
        <v>783</v>
      </c>
      <c r="B50" s="100" t="s">
        <v>784</v>
      </c>
      <c r="C50" s="100" t="s">
        <v>785</v>
      </c>
      <c r="D50" s="95" t="s">
        <v>786</v>
      </c>
      <c r="E50" s="95" t="s">
        <v>648</v>
      </c>
      <c r="F50" s="95" t="s">
        <v>649</v>
      </c>
      <c r="G50" s="95" t="s">
        <v>591</v>
      </c>
      <c r="H50" s="95" t="s">
        <v>591</v>
      </c>
      <c r="I50" s="95" t="s">
        <v>591</v>
      </c>
      <c r="J50" s="95" t="s">
        <v>591</v>
      </c>
      <c r="K50" s="95" t="e">
        <v>#N/A</v>
      </c>
      <c r="L50" s="95">
        <v>1</v>
      </c>
      <c r="M50" s="95">
        <v>1</v>
      </c>
      <c r="N50" s="95" t="s">
        <v>755</v>
      </c>
      <c r="O50" s="95" t="s">
        <v>593</v>
      </c>
      <c r="P50" s="95" t="s">
        <v>594</v>
      </c>
    </row>
    <row r="51" spans="1:16" ht="45" hidden="1" x14ac:dyDescent="0.25">
      <c r="A51" s="95" t="s">
        <v>787</v>
      </c>
      <c r="B51" s="100" t="s">
        <v>788</v>
      </c>
      <c r="C51" s="100" t="s">
        <v>789</v>
      </c>
      <c r="D51" s="95" t="s">
        <v>790</v>
      </c>
      <c r="E51" s="95" t="s">
        <v>648</v>
      </c>
      <c r="F51" s="95" t="s">
        <v>649</v>
      </c>
      <c r="G51" s="95" t="s">
        <v>591</v>
      </c>
      <c r="H51" s="95" t="s">
        <v>591</v>
      </c>
      <c r="I51" s="95" t="s">
        <v>591</v>
      </c>
      <c r="J51" s="95" t="s">
        <v>591</v>
      </c>
      <c r="K51" s="95" t="e">
        <v>#N/A</v>
      </c>
      <c r="L51" s="95">
        <v>1</v>
      </c>
      <c r="M51" s="95">
        <v>1</v>
      </c>
      <c r="N51" s="95" t="s">
        <v>755</v>
      </c>
      <c r="O51" s="95" t="s">
        <v>593</v>
      </c>
      <c r="P51" s="95" t="s">
        <v>594</v>
      </c>
    </row>
    <row r="52" spans="1:16" ht="45" hidden="1" x14ac:dyDescent="0.25">
      <c r="A52" s="95" t="s">
        <v>791</v>
      </c>
      <c r="B52" s="100" t="s">
        <v>792</v>
      </c>
      <c r="C52" s="96" t="s">
        <v>793</v>
      </c>
      <c r="D52" s="95" t="s">
        <v>794</v>
      </c>
      <c r="E52" s="95" t="s">
        <v>721</v>
      </c>
      <c r="F52" s="95" t="s">
        <v>14451</v>
      </c>
      <c r="G52" s="95">
        <v>0</v>
      </c>
      <c r="H52" s="95">
        <v>1</v>
      </c>
      <c r="I52" s="95" t="s">
        <v>591</v>
      </c>
      <c r="J52" s="95" t="s">
        <v>591</v>
      </c>
      <c r="K52" s="95" t="e">
        <v>#N/A</v>
      </c>
      <c r="L52" s="95">
        <v>16</v>
      </c>
      <c r="M52" s="95">
        <v>1.25E-3</v>
      </c>
      <c r="N52" s="95" t="s">
        <v>591</v>
      </c>
      <c r="O52" s="95" t="s">
        <v>593</v>
      </c>
      <c r="P52" s="95" t="s">
        <v>594</v>
      </c>
    </row>
    <row r="53" spans="1:16" ht="56.25" hidden="1" x14ac:dyDescent="0.25">
      <c r="A53" s="95" t="s">
        <v>795</v>
      </c>
      <c r="B53" s="96" t="s">
        <v>796</v>
      </c>
      <c r="C53" s="96" t="s">
        <v>797</v>
      </c>
      <c r="D53" s="95" t="s">
        <v>798</v>
      </c>
      <c r="E53" s="95" t="s">
        <v>703</v>
      </c>
      <c r="F53" s="95" t="s">
        <v>704</v>
      </c>
      <c r="G53" s="95" t="s">
        <v>591</v>
      </c>
      <c r="H53" s="95" t="s">
        <v>591</v>
      </c>
      <c r="I53" s="95" t="s">
        <v>591</v>
      </c>
      <c r="J53" s="95" t="s">
        <v>591</v>
      </c>
      <c r="K53" s="95" t="e">
        <v>#N/A</v>
      </c>
      <c r="L53" s="95">
        <v>2</v>
      </c>
      <c r="M53" s="95">
        <v>1</v>
      </c>
      <c r="N53" s="95" t="s">
        <v>710</v>
      </c>
      <c r="O53" s="95" t="s">
        <v>593</v>
      </c>
      <c r="P53" s="95" t="s">
        <v>594</v>
      </c>
    </row>
    <row r="54" spans="1:16" ht="135" hidden="1" x14ac:dyDescent="0.25">
      <c r="A54" s="95" t="s">
        <v>799</v>
      </c>
      <c r="B54" s="100" t="s">
        <v>800</v>
      </c>
      <c r="C54" s="96" t="s">
        <v>801</v>
      </c>
      <c r="D54" s="95" t="s">
        <v>802</v>
      </c>
      <c r="E54" s="95" t="s">
        <v>703</v>
      </c>
      <c r="F54" s="95" t="s">
        <v>704</v>
      </c>
      <c r="G54" s="95" t="s">
        <v>591</v>
      </c>
      <c r="H54" s="95" t="s">
        <v>591</v>
      </c>
      <c r="I54" s="95" t="s">
        <v>591</v>
      </c>
      <c r="J54" s="95" t="s">
        <v>591</v>
      </c>
      <c r="K54" s="95" t="e">
        <v>#N/A</v>
      </c>
      <c r="L54" s="95">
        <v>2</v>
      </c>
      <c r="M54" s="95">
        <v>1</v>
      </c>
      <c r="N54" s="95" t="s">
        <v>803</v>
      </c>
      <c r="O54" s="95" t="s">
        <v>593</v>
      </c>
      <c r="P54" s="95" t="s">
        <v>594</v>
      </c>
    </row>
    <row r="55" spans="1:16" ht="22.5" hidden="1" x14ac:dyDescent="0.25">
      <c r="A55" s="95" t="s">
        <v>804</v>
      </c>
      <c r="B55" s="100" t="s">
        <v>805</v>
      </c>
      <c r="C55" s="96" t="s">
        <v>806</v>
      </c>
      <c r="D55" s="95" t="s">
        <v>807</v>
      </c>
      <c r="E55" s="95" t="s">
        <v>648</v>
      </c>
      <c r="F55" s="95" t="s">
        <v>649</v>
      </c>
      <c r="G55" s="95" t="s">
        <v>591</v>
      </c>
      <c r="H55" s="95" t="s">
        <v>591</v>
      </c>
      <c r="I55" s="95" t="s">
        <v>591</v>
      </c>
      <c r="J55" s="95" t="s">
        <v>591</v>
      </c>
      <c r="K55" s="95" t="e">
        <v>#N/A</v>
      </c>
      <c r="L55" s="95">
        <v>1</v>
      </c>
      <c r="M55" s="95">
        <v>1</v>
      </c>
      <c r="N55" s="95" t="s">
        <v>808</v>
      </c>
      <c r="O55" s="95" t="s">
        <v>596</v>
      </c>
      <c r="P55" s="95" t="s">
        <v>594</v>
      </c>
    </row>
    <row r="56" spans="1:16" ht="56.25" hidden="1" x14ac:dyDescent="0.25">
      <c r="A56" s="95" t="s">
        <v>809</v>
      </c>
      <c r="B56" s="100" t="s">
        <v>810</v>
      </c>
      <c r="C56" s="96" t="s">
        <v>811</v>
      </c>
      <c r="D56" s="95" t="s">
        <v>812</v>
      </c>
      <c r="E56" s="95" t="s">
        <v>813</v>
      </c>
      <c r="F56" s="95" t="s">
        <v>683</v>
      </c>
      <c r="G56" s="95">
        <v>0</v>
      </c>
      <c r="H56" s="95">
        <v>5</v>
      </c>
      <c r="I56" s="95" t="s">
        <v>591</v>
      </c>
      <c r="J56" s="95" t="s">
        <v>591</v>
      </c>
      <c r="K56" s="95" t="e">
        <v>#N/A</v>
      </c>
      <c r="L56" s="95">
        <v>3</v>
      </c>
      <c r="M56" s="95">
        <v>1</v>
      </c>
      <c r="N56" s="95" t="s">
        <v>814</v>
      </c>
      <c r="O56" s="95" t="s">
        <v>593</v>
      </c>
      <c r="P56" s="95" t="s">
        <v>594</v>
      </c>
    </row>
    <row r="57" spans="1:16" ht="281.25" hidden="1" x14ac:dyDescent="0.25">
      <c r="A57" s="95" t="s">
        <v>815</v>
      </c>
      <c r="B57" s="100" t="s">
        <v>816</v>
      </c>
      <c r="C57" s="96" t="s">
        <v>817</v>
      </c>
      <c r="D57" s="95" t="s">
        <v>818</v>
      </c>
      <c r="E57" s="95" t="s">
        <v>819</v>
      </c>
      <c r="F57" s="95" t="s">
        <v>659</v>
      </c>
      <c r="G57" s="95" t="s">
        <v>591</v>
      </c>
      <c r="H57" s="95" t="s">
        <v>591</v>
      </c>
      <c r="I57" s="95" t="s">
        <v>591</v>
      </c>
      <c r="J57" s="95" t="s">
        <v>591</v>
      </c>
      <c r="K57" s="95" t="s">
        <v>591</v>
      </c>
      <c r="L57" s="95">
        <v>8</v>
      </c>
      <c r="M57" s="95">
        <v>1</v>
      </c>
      <c r="N57" s="95" t="s">
        <v>820</v>
      </c>
      <c r="O57" s="95" t="s">
        <v>593</v>
      </c>
      <c r="P57" s="95" t="s">
        <v>594</v>
      </c>
    </row>
    <row r="58" spans="1:16" ht="157.5" hidden="1" x14ac:dyDescent="0.25">
      <c r="A58" s="95" t="s">
        <v>821</v>
      </c>
      <c r="B58" s="100" t="s">
        <v>822</v>
      </c>
      <c r="C58" s="100" t="s">
        <v>823</v>
      </c>
      <c r="D58" s="95" t="s">
        <v>824</v>
      </c>
      <c r="E58" s="95" t="s">
        <v>813</v>
      </c>
      <c r="F58" s="95" t="s">
        <v>683</v>
      </c>
      <c r="G58" s="95">
        <v>0</v>
      </c>
      <c r="H58" s="95">
        <v>7</v>
      </c>
      <c r="I58" s="95" t="s">
        <v>591</v>
      </c>
      <c r="J58" s="95" t="s">
        <v>591</v>
      </c>
      <c r="K58" s="95" t="e">
        <v>#N/A</v>
      </c>
      <c r="L58" s="95">
        <v>3</v>
      </c>
      <c r="M58" s="95">
        <v>1</v>
      </c>
      <c r="N58" s="95" t="s">
        <v>825</v>
      </c>
      <c r="O58" s="95" t="s">
        <v>593</v>
      </c>
      <c r="P58" s="95" t="s">
        <v>594</v>
      </c>
    </row>
    <row r="59" spans="1:16" ht="225" hidden="1" x14ac:dyDescent="0.25">
      <c r="A59" s="95" t="s">
        <v>826</v>
      </c>
      <c r="B59" s="100" t="s">
        <v>827</v>
      </c>
      <c r="C59" s="100" t="s">
        <v>828</v>
      </c>
      <c r="D59" s="95" t="s">
        <v>829</v>
      </c>
      <c r="E59" s="95" t="s">
        <v>813</v>
      </c>
      <c r="F59" s="95" t="s">
        <v>683</v>
      </c>
      <c r="G59" s="95" t="s">
        <v>591</v>
      </c>
      <c r="H59" s="95" t="s">
        <v>591</v>
      </c>
      <c r="I59" s="95" t="s">
        <v>591</v>
      </c>
      <c r="J59" s="95" t="s">
        <v>591</v>
      </c>
      <c r="K59" s="95" t="e">
        <v>#N/A</v>
      </c>
      <c r="L59" s="95">
        <v>3</v>
      </c>
      <c r="M59" s="95">
        <v>1</v>
      </c>
      <c r="N59" s="95" t="s">
        <v>830</v>
      </c>
      <c r="O59" s="95" t="s">
        <v>593</v>
      </c>
      <c r="P59" s="95" t="s">
        <v>594</v>
      </c>
    </row>
    <row r="60" spans="1:16" ht="281.25" hidden="1" x14ac:dyDescent="0.25">
      <c r="A60" s="95" t="s">
        <v>832</v>
      </c>
      <c r="B60" s="96" t="s">
        <v>833</v>
      </c>
      <c r="C60" s="96" t="s">
        <v>834</v>
      </c>
      <c r="D60" s="95" t="s">
        <v>835</v>
      </c>
      <c r="E60" s="95" t="s">
        <v>819</v>
      </c>
      <c r="F60" s="95" t="s">
        <v>659</v>
      </c>
      <c r="G60" s="95" t="s">
        <v>591</v>
      </c>
      <c r="H60" s="95" t="s">
        <v>591</v>
      </c>
      <c r="I60" s="95" t="s">
        <v>591</v>
      </c>
      <c r="J60" s="95" t="s">
        <v>591</v>
      </c>
      <c r="K60" s="95" t="s">
        <v>591</v>
      </c>
      <c r="L60" s="95">
        <v>8</v>
      </c>
      <c r="M60" s="95">
        <v>1</v>
      </c>
      <c r="N60" s="95" t="s">
        <v>836</v>
      </c>
      <c r="O60" s="95" t="s">
        <v>593</v>
      </c>
      <c r="P60" s="95" t="s">
        <v>594</v>
      </c>
    </row>
    <row r="61" spans="1:16" ht="292.5" hidden="1" x14ac:dyDescent="0.25">
      <c r="A61" s="95" t="s">
        <v>837</v>
      </c>
      <c r="B61" s="96" t="s">
        <v>838</v>
      </c>
      <c r="C61" s="96" t="s">
        <v>839</v>
      </c>
      <c r="D61" s="95" t="s">
        <v>840</v>
      </c>
      <c r="E61" s="95" t="s">
        <v>819</v>
      </c>
      <c r="F61" s="95" t="s">
        <v>659</v>
      </c>
      <c r="G61" s="95" t="s">
        <v>591</v>
      </c>
      <c r="H61" s="95" t="s">
        <v>591</v>
      </c>
      <c r="I61" s="95" t="s">
        <v>591</v>
      </c>
      <c r="J61" s="95" t="s">
        <v>591</v>
      </c>
      <c r="K61" s="95" t="s">
        <v>591</v>
      </c>
      <c r="L61" s="95">
        <v>8</v>
      </c>
      <c r="M61" s="95">
        <v>1</v>
      </c>
      <c r="N61" s="95" t="s">
        <v>841</v>
      </c>
      <c r="O61" s="95" t="s">
        <v>593</v>
      </c>
      <c r="P61" s="95" t="s">
        <v>594</v>
      </c>
    </row>
    <row r="62" spans="1:16" ht="56.25" hidden="1" x14ac:dyDescent="0.25">
      <c r="A62" s="95" t="s">
        <v>842</v>
      </c>
      <c r="B62" s="96" t="s">
        <v>843</v>
      </c>
      <c r="C62" s="96" t="s">
        <v>844</v>
      </c>
      <c r="D62" s="95" t="s">
        <v>845</v>
      </c>
      <c r="E62" s="95" t="s">
        <v>610</v>
      </c>
      <c r="F62" s="95" t="s">
        <v>6151</v>
      </c>
      <c r="G62" s="95" t="s">
        <v>591</v>
      </c>
      <c r="H62" s="95" t="s">
        <v>591</v>
      </c>
      <c r="I62" s="95" t="s">
        <v>591</v>
      </c>
      <c r="J62" s="95" t="s">
        <v>591</v>
      </c>
      <c r="K62" s="95" t="e">
        <v>#N/A</v>
      </c>
      <c r="L62" s="95">
        <v>16</v>
      </c>
      <c r="M62" s="95">
        <v>0.01</v>
      </c>
      <c r="N62" s="95" t="s">
        <v>591</v>
      </c>
      <c r="O62" s="95" t="s">
        <v>593</v>
      </c>
      <c r="P62" s="95" t="s">
        <v>594</v>
      </c>
    </row>
    <row r="63" spans="1:16" ht="33.75" hidden="1" x14ac:dyDescent="0.25">
      <c r="A63" s="95" t="s">
        <v>846</v>
      </c>
      <c r="B63" s="96" t="s">
        <v>847</v>
      </c>
      <c r="C63" s="96" t="s">
        <v>848</v>
      </c>
      <c r="D63" s="95" t="s">
        <v>849</v>
      </c>
      <c r="E63" s="95" t="s">
        <v>648</v>
      </c>
      <c r="F63" s="95" t="s">
        <v>649</v>
      </c>
      <c r="G63" s="95" t="s">
        <v>591</v>
      </c>
      <c r="H63" s="95" t="s">
        <v>591</v>
      </c>
      <c r="I63" s="95" t="s">
        <v>591</v>
      </c>
      <c r="J63" s="95" t="s">
        <v>591</v>
      </c>
      <c r="K63" s="95" t="e">
        <v>#N/A</v>
      </c>
      <c r="L63" s="95">
        <v>1</v>
      </c>
      <c r="M63" s="95">
        <v>1</v>
      </c>
      <c r="N63" s="95" t="s">
        <v>850</v>
      </c>
      <c r="O63" s="95" t="s">
        <v>593</v>
      </c>
      <c r="P63" s="95" t="s">
        <v>594</v>
      </c>
    </row>
    <row r="64" spans="1:16" ht="22.5" hidden="1" x14ac:dyDescent="0.25">
      <c r="A64" s="95" t="s">
        <v>858</v>
      </c>
      <c r="B64" s="100" t="s">
        <v>859</v>
      </c>
      <c r="C64" s="96" t="s">
        <v>860</v>
      </c>
      <c r="D64" s="95" t="s">
        <v>861</v>
      </c>
      <c r="E64" s="95" t="s">
        <v>862</v>
      </c>
      <c r="F64" s="95" t="s">
        <v>863</v>
      </c>
      <c r="G64" s="95" t="s">
        <v>591</v>
      </c>
      <c r="H64" s="95" t="s">
        <v>591</v>
      </c>
      <c r="I64" s="95" t="s">
        <v>591</v>
      </c>
      <c r="J64" s="95" t="s">
        <v>591</v>
      </c>
      <c r="K64" s="95" t="s">
        <v>864</v>
      </c>
      <c r="L64" s="95">
        <v>16</v>
      </c>
      <c r="M64" s="95">
        <v>10</v>
      </c>
      <c r="N64" s="95" t="s">
        <v>591</v>
      </c>
      <c r="O64" s="95" t="s">
        <v>593</v>
      </c>
      <c r="P64" s="95" t="s">
        <v>594</v>
      </c>
    </row>
    <row r="65" spans="1:16" ht="67.5" hidden="1" x14ac:dyDescent="0.25">
      <c r="A65" s="95" t="s">
        <v>866</v>
      </c>
      <c r="B65" s="96" t="s">
        <v>867</v>
      </c>
      <c r="C65" s="96" t="s">
        <v>868</v>
      </c>
      <c r="D65" s="95" t="s">
        <v>869</v>
      </c>
      <c r="E65" s="95" t="s">
        <v>648</v>
      </c>
      <c r="F65" s="95" t="s">
        <v>649</v>
      </c>
      <c r="G65" s="95" t="s">
        <v>591</v>
      </c>
      <c r="H65" s="95" t="s">
        <v>591</v>
      </c>
      <c r="I65" s="95" t="s">
        <v>591</v>
      </c>
      <c r="J65" s="95" t="s">
        <v>591</v>
      </c>
      <c r="K65" s="95" t="e">
        <v>#N/A</v>
      </c>
      <c r="L65" s="95">
        <v>1</v>
      </c>
      <c r="M65" s="95">
        <v>1</v>
      </c>
      <c r="N65" s="95" t="s">
        <v>870</v>
      </c>
      <c r="O65" s="95" t="s">
        <v>593</v>
      </c>
      <c r="P65" s="95" t="s">
        <v>594</v>
      </c>
    </row>
    <row r="66" spans="1:16" ht="123.75" hidden="1" x14ac:dyDescent="0.25">
      <c r="A66" s="95" t="s">
        <v>871</v>
      </c>
      <c r="B66" s="96" t="s">
        <v>872</v>
      </c>
      <c r="C66" s="101" t="s">
        <v>873</v>
      </c>
      <c r="D66" s="95" t="s">
        <v>874</v>
      </c>
      <c r="E66" s="95" t="s">
        <v>658</v>
      </c>
      <c r="F66" s="95" t="s">
        <v>659</v>
      </c>
      <c r="G66" s="95" t="s">
        <v>591</v>
      </c>
      <c r="H66" s="95" t="s">
        <v>591</v>
      </c>
      <c r="I66" s="95" t="s">
        <v>591</v>
      </c>
      <c r="J66" s="95" t="s">
        <v>591</v>
      </c>
      <c r="K66" s="95" t="e">
        <v>#N/A</v>
      </c>
      <c r="L66" s="95">
        <v>8</v>
      </c>
      <c r="M66" s="95">
        <v>1</v>
      </c>
      <c r="N66" s="95" t="s">
        <v>875</v>
      </c>
      <c r="O66" s="95" t="s">
        <v>593</v>
      </c>
      <c r="P66" s="95" t="s">
        <v>594</v>
      </c>
    </row>
    <row r="67" spans="1:16" ht="33.75" hidden="1" x14ac:dyDescent="0.25">
      <c r="A67" s="95" t="s">
        <v>876</v>
      </c>
      <c r="B67" s="96" t="s">
        <v>877</v>
      </c>
      <c r="C67" s="96" t="s">
        <v>878</v>
      </c>
      <c r="D67" s="95" t="s">
        <v>879</v>
      </c>
      <c r="E67" s="95" t="s">
        <v>648</v>
      </c>
      <c r="F67" s="95" t="s">
        <v>649</v>
      </c>
      <c r="G67" s="95" t="s">
        <v>591</v>
      </c>
      <c r="H67" s="95" t="s">
        <v>591</v>
      </c>
      <c r="I67" s="95" t="s">
        <v>591</v>
      </c>
      <c r="J67" s="95" t="s">
        <v>591</v>
      </c>
      <c r="K67" s="95" t="e">
        <v>#N/A</v>
      </c>
      <c r="L67" s="95">
        <v>1</v>
      </c>
      <c r="M67" s="95">
        <v>1</v>
      </c>
      <c r="N67" s="95" t="s">
        <v>670</v>
      </c>
      <c r="O67" s="95" t="s">
        <v>593</v>
      </c>
      <c r="P67" s="95" t="s">
        <v>594</v>
      </c>
    </row>
    <row r="68" spans="1:16" ht="270" hidden="1" x14ac:dyDescent="0.25">
      <c r="A68" s="95" t="s">
        <v>880</v>
      </c>
      <c r="B68" s="96" t="s">
        <v>881</v>
      </c>
      <c r="C68" s="96" t="s">
        <v>882</v>
      </c>
      <c r="D68" s="95" t="s">
        <v>883</v>
      </c>
      <c r="E68" s="95" t="s">
        <v>703</v>
      </c>
      <c r="F68" s="95" t="s">
        <v>704</v>
      </c>
      <c r="G68" s="95" t="s">
        <v>591</v>
      </c>
      <c r="H68" s="95" t="s">
        <v>591</v>
      </c>
      <c r="I68" s="95" t="s">
        <v>591</v>
      </c>
      <c r="J68" s="95" t="s">
        <v>591</v>
      </c>
      <c r="K68" s="95" t="e">
        <v>#N/A</v>
      </c>
      <c r="L68" s="95">
        <v>2</v>
      </c>
      <c r="M68" s="95">
        <v>1</v>
      </c>
      <c r="N68" s="95" t="s">
        <v>884</v>
      </c>
      <c r="O68" s="95" t="s">
        <v>593</v>
      </c>
      <c r="P68" s="95" t="s">
        <v>594</v>
      </c>
    </row>
    <row r="69" spans="1:16" ht="67.5" hidden="1" x14ac:dyDescent="0.25">
      <c r="A69" s="95" t="s">
        <v>885</v>
      </c>
      <c r="B69" s="96" t="s">
        <v>886</v>
      </c>
      <c r="C69" s="96" t="s">
        <v>887</v>
      </c>
      <c r="D69" s="95" t="s">
        <v>888</v>
      </c>
      <c r="E69" s="95" t="s">
        <v>648</v>
      </c>
      <c r="F69" s="95" t="s">
        <v>649</v>
      </c>
      <c r="G69" s="95" t="s">
        <v>591</v>
      </c>
      <c r="H69" s="95" t="s">
        <v>591</v>
      </c>
      <c r="I69" s="95" t="s">
        <v>591</v>
      </c>
      <c r="J69" s="95" t="s">
        <v>591</v>
      </c>
      <c r="K69" s="95" t="e">
        <v>#N/A</v>
      </c>
      <c r="L69" s="95">
        <v>1</v>
      </c>
      <c r="M69" s="95">
        <v>1</v>
      </c>
      <c r="N69" s="95" t="s">
        <v>889</v>
      </c>
      <c r="O69" s="95" t="s">
        <v>593</v>
      </c>
      <c r="P69" s="95" t="s">
        <v>594</v>
      </c>
    </row>
    <row r="70" spans="1:16" ht="67.5" hidden="1" x14ac:dyDescent="0.25">
      <c r="A70" s="102" t="s">
        <v>890</v>
      </c>
      <c r="B70" s="103" t="s">
        <v>891</v>
      </c>
      <c r="C70" s="104" t="s">
        <v>892</v>
      </c>
      <c r="D70" s="95" t="s">
        <v>893</v>
      </c>
      <c r="E70" s="102" t="s">
        <v>605</v>
      </c>
      <c r="F70" s="95" t="s">
        <v>6149</v>
      </c>
      <c r="G70" s="95" t="s">
        <v>591</v>
      </c>
      <c r="H70" s="95" t="s">
        <v>591</v>
      </c>
      <c r="I70" s="95" t="s">
        <v>591</v>
      </c>
      <c r="J70" s="95" t="s">
        <v>591</v>
      </c>
      <c r="K70" s="95" t="s">
        <v>607</v>
      </c>
      <c r="L70" s="95">
        <v>16</v>
      </c>
      <c r="M70" s="95">
        <v>0.25</v>
      </c>
      <c r="N70" s="102" t="e">
        <v>#N/A</v>
      </c>
      <c r="O70" s="95" t="s">
        <v>596</v>
      </c>
      <c r="P70" s="95" t="s">
        <v>594</v>
      </c>
    </row>
    <row r="71" spans="1:16" ht="78.75" hidden="1" x14ac:dyDescent="0.25">
      <c r="A71" s="92" t="s">
        <v>894</v>
      </c>
      <c r="B71" s="93" t="s">
        <v>895</v>
      </c>
      <c r="C71" s="94" t="s">
        <v>896</v>
      </c>
      <c r="D71" s="92" t="s">
        <v>588</v>
      </c>
      <c r="E71" s="92" t="s">
        <v>589</v>
      </c>
      <c r="F71" s="92" t="s">
        <v>590</v>
      </c>
      <c r="G71" s="92" t="s">
        <v>591</v>
      </c>
      <c r="H71" s="92" t="s">
        <v>591</v>
      </c>
      <c r="I71" s="92" t="s">
        <v>591</v>
      </c>
      <c r="J71" s="92" t="s">
        <v>591</v>
      </c>
      <c r="K71" s="94" t="e">
        <v>#N/A</v>
      </c>
      <c r="L71" s="94">
        <v>32</v>
      </c>
      <c r="M71" s="94">
        <v>1</v>
      </c>
      <c r="N71" s="92" t="s">
        <v>592</v>
      </c>
      <c r="O71" s="92" t="s">
        <v>593</v>
      </c>
      <c r="P71" s="92" t="s">
        <v>594</v>
      </c>
    </row>
    <row r="72" spans="1:16" ht="90" hidden="1" x14ac:dyDescent="0.25">
      <c r="A72" s="95" t="s">
        <v>897</v>
      </c>
      <c r="B72" s="100" t="s">
        <v>898</v>
      </c>
      <c r="C72" s="104" t="s">
        <v>899</v>
      </c>
      <c r="D72" s="95" t="s">
        <v>900</v>
      </c>
      <c r="E72" s="102" t="s">
        <v>614</v>
      </c>
      <c r="F72" s="95" t="s">
        <v>14449</v>
      </c>
      <c r="G72" s="95" t="s">
        <v>591</v>
      </c>
      <c r="H72" s="95" t="s">
        <v>591</v>
      </c>
      <c r="I72" s="95" t="s">
        <v>591</v>
      </c>
      <c r="J72" s="95" t="s">
        <v>591</v>
      </c>
      <c r="K72" s="95" t="e">
        <v>#N/A</v>
      </c>
      <c r="L72" s="95">
        <v>16</v>
      </c>
      <c r="M72" s="95">
        <v>3.125E-2</v>
      </c>
      <c r="N72" s="95" t="s">
        <v>591</v>
      </c>
      <c r="O72" s="95" t="s">
        <v>593</v>
      </c>
      <c r="P72" s="95" t="s">
        <v>594</v>
      </c>
    </row>
    <row r="73" spans="1:16" ht="90" hidden="1" x14ac:dyDescent="0.25">
      <c r="A73" s="95" t="s">
        <v>901</v>
      </c>
      <c r="B73" s="100" t="s">
        <v>902</v>
      </c>
      <c r="C73" s="104" t="s">
        <v>903</v>
      </c>
      <c r="D73" s="102" t="s">
        <v>904</v>
      </c>
      <c r="E73" s="102" t="s">
        <v>614</v>
      </c>
      <c r="F73" s="95" t="s">
        <v>14449</v>
      </c>
      <c r="G73" s="95" t="s">
        <v>591</v>
      </c>
      <c r="H73" s="95" t="s">
        <v>591</v>
      </c>
      <c r="I73" s="95" t="s">
        <v>591</v>
      </c>
      <c r="J73" s="95" t="s">
        <v>591</v>
      </c>
      <c r="K73" s="95" t="e">
        <v>#N/A</v>
      </c>
      <c r="L73" s="95">
        <v>16</v>
      </c>
      <c r="M73" s="95">
        <v>3.125E-2</v>
      </c>
      <c r="N73" s="95" t="s">
        <v>591</v>
      </c>
      <c r="O73" s="95" t="s">
        <v>593</v>
      </c>
      <c r="P73" s="95" t="s">
        <v>594</v>
      </c>
    </row>
    <row r="74" spans="1:16" ht="22.5" hidden="1" x14ac:dyDescent="0.25">
      <c r="A74" s="95" t="s">
        <v>905</v>
      </c>
      <c r="B74" s="100" t="s">
        <v>906</v>
      </c>
      <c r="C74" s="96" t="s">
        <v>907</v>
      </c>
      <c r="D74" s="95" t="s">
        <v>908</v>
      </c>
      <c r="E74" s="95" t="s">
        <v>614</v>
      </c>
      <c r="F74" s="95" t="s">
        <v>14449</v>
      </c>
      <c r="G74" s="95" t="s">
        <v>591</v>
      </c>
      <c r="H74" s="95" t="s">
        <v>591</v>
      </c>
      <c r="I74" s="95" t="s">
        <v>591</v>
      </c>
      <c r="J74" s="95" t="s">
        <v>591</v>
      </c>
      <c r="K74" s="95" t="e">
        <v>#N/A</v>
      </c>
      <c r="L74" s="95">
        <v>16</v>
      </c>
      <c r="M74" s="95">
        <v>3.125E-2</v>
      </c>
      <c r="N74" s="95" t="s">
        <v>591</v>
      </c>
      <c r="O74" s="95" t="s">
        <v>593</v>
      </c>
      <c r="P74" s="95" t="s">
        <v>594</v>
      </c>
    </row>
    <row r="75" spans="1:16" ht="22.5" hidden="1" x14ac:dyDescent="0.25">
      <c r="A75" s="96" t="s">
        <v>909</v>
      </c>
      <c r="B75" s="96" t="s">
        <v>910</v>
      </c>
      <c r="C75" s="96" t="s">
        <v>911</v>
      </c>
      <c r="D75" s="96" t="s">
        <v>912</v>
      </c>
      <c r="E75" s="96" t="s">
        <v>614</v>
      </c>
      <c r="F75" s="96" t="s">
        <v>14449</v>
      </c>
      <c r="G75" s="96" t="s">
        <v>591</v>
      </c>
      <c r="H75" s="96" t="s">
        <v>591</v>
      </c>
      <c r="I75" s="96" t="s">
        <v>591</v>
      </c>
      <c r="J75" s="96" t="s">
        <v>591</v>
      </c>
      <c r="K75" s="96" t="e">
        <v>#N/A</v>
      </c>
      <c r="L75" s="96">
        <v>16</v>
      </c>
      <c r="M75" s="96">
        <v>3.125E-2</v>
      </c>
      <c r="N75" s="96" t="s">
        <v>591</v>
      </c>
      <c r="O75" s="96" t="s">
        <v>593</v>
      </c>
      <c r="P75" s="96" t="s">
        <v>594</v>
      </c>
    </row>
    <row r="76" spans="1:16" ht="45" hidden="1" x14ac:dyDescent="0.25">
      <c r="A76" s="95" t="s">
        <v>913</v>
      </c>
      <c r="B76" s="100" t="s">
        <v>914</v>
      </c>
      <c r="C76" s="96" t="s">
        <v>915</v>
      </c>
      <c r="D76" s="95" t="s">
        <v>916</v>
      </c>
      <c r="E76" s="95" t="s">
        <v>614</v>
      </c>
      <c r="F76" s="95" t="s">
        <v>14449</v>
      </c>
      <c r="G76" s="95" t="s">
        <v>591</v>
      </c>
      <c r="H76" s="95" t="s">
        <v>591</v>
      </c>
      <c r="I76" s="95" t="s">
        <v>591</v>
      </c>
      <c r="J76" s="95" t="s">
        <v>591</v>
      </c>
      <c r="K76" s="95" t="e">
        <v>#N/A</v>
      </c>
      <c r="L76" s="95">
        <v>16</v>
      </c>
      <c r="M76" s="95">
        <v>3.125E-2</v>
      </c>
      <c r="N76" s="95" t="s">
        <v>591</v>
      </c>
      <c r="O76" s="95" t="s">
        <v>593</v>
      </c>
      <c r="P76" s="95" t="s">
        <v>594</v>
      </c>
    </row>
    <row r="77" spans="1:16" ht="22.5" hidden="1" x14ac:dyDescent="0.25">
      <c r="A77" s="95" t="s">
        <v>917</v>
      </c>
      <c r="B77" s="96" t="s">
        <v>918</v>
      </c>
      <c r="C77" s="96" t="s">
        <v>919</v>
      </c>
      <c r="D77" s="95" t="s">
        <v>920</v>
      </c>
      <c r="E77" s="102" t="s">
        <v>921</v>
      </c>
      <c r="F77" s="95" t="s">
        <v>6608</v>
      </c>
      <c r="G77" s="95" t="s">
        <v>591</v>
      </c>
      <c r="H77" s="95" t="s">
        <v>591</v>
      </c>
      <c r="I77" s="95" t="s">
        <v>591</v>
      </c>
      <c r="J77" s="95" t="s">
        <v>591</v>
      </c>
      <c r="K77" s="95" t="e">
        <v>#N/A</v>
      </c>
      <c r="L77" s="95">
        <v>16</v>
      </c>
      <c r="M77" s="95">
        <v>3.125E-2</v>
      </c>
      <c r="N77" s="95" t="s">
        <v>591</v>
      </c>
      <c r="O77" s="95" t="s">
        <v>593</v>
      </c>
      <c r="P77" s="95" t="s">
        <v>594</v>
      </c>
    </row>
    <row r="78" spans="1:16" ht="33.75" hidden="1" x14ac:dyDescent="0.25">
      <c r="A78" s="95" t="s">
        <v>922</v>
      </c>
      <c r="B78" s="96" t="s">
        <v>923</v>
      </c>
      <c r="C78" s="104" t="s">
        <v>924</v>
      </c>
      <c r="D78" s="95" t="s">
        <v>925</v>
      </c>
      <c r="E78" s="102" t="s">
        <v>921</v>
      </c>
      <c r="F78" s="95" t="s">
        <v>6608</v>
      </c>
      <c r="G78" s="95" t="s">
        <v>591</v>
      </c>
      <c r="H78" s="95" t="s">
        <v>591</v>
      </c>
      <c r="I78" s="95" t="s">
        <v>591</v>
      </c>
      <c r="J78" s="95" t="s">
        <v>591</v>
      </c>
      <c r="K78" s="95" t="e">
        <v>#N/A</v>
      </c>
      <c r="L78" s="95">
        <v>16</v>
      </c>
      <c r="M78" s="95">
        <v>3.125E-2</v>
      </c>
      <c r="N78" s="95" t="s">
        <v>591</v>
      </c>
      <c r="O78" s="95" t="s">
        <v>593</v>
      </c>
      <c r="P78" s="95" t="s">
        <v>594</v>
      </c>
    </row>
    <row r="79" spans="1:16" ht="33.75" hidden="1" x14ac:dyDescent="0.25">
      <c r="A79" s="95" t="s">
        <v>926</v>
      </c>
      <c r="B79" s="96" t="s">
        <v>927</v>
      </c>
      <c r="C79" s="104" t="s">
        <v>928</v>
      </c>
      <c r="D79" s="95" t="s">
        <v>929</v>
      </c>
      <c r="E79" s="102" t="s">
        <v>921</v>
      </c>
      <c r="F79" s="95" t="s">
        <v>6608</v>
      </c>
      <c r="G79" s="95" t="s">
        <v>591</v>
      </c>
      <c r="H79" s="95" t="s">
        <v>591</v>
      </c>
      <c r="I79" s="95" t="s">
        <v>591</v>
      </c>
      <c r="J79" s="95" t="s">
        <v>591</v>
      </c>
      <c r="K79" s="95" t="e">
        <v>#N/A</v>
      </c>
      <c r="L79" s="95">
        <v>16</v>
      </c>
      <c r="M79" s="95">
        <v>3.125E-2</v>
      </c>
      <c r="N79" s="95" t="s">
        <v>591</v>
      </c>
      <c r="O79" s="95" t="s">
        <v>593</v>
      </c>
      <c r="P79" s="95" t="s">
        <v>594</v>
      </c>
    </row>
    <row r="80" spans="1:16" ht="33.75" hidden="1" x14ac:dyDescent="0.25">
      <c r="A80" s="95" t="s">
        <v>930</v>
      </c>
      <c r="B80" s="96" t="s">
        <v>931</v>
      </c>
      <c r="C80" s="96" t="s">
        <v>932</v>
      </c>
      <c r="D80" s="95" t="s">
        <v>933</v>
      </c>
      <c r="E80" s="102" t="s">
        <v>921</v>
      </c>
      <c r="F80" s="95" t="s">
        <v>6608</v>
      </c>
      <c r="G80" s="95" t="s">
        <v>591</v>
      </c>
      <c r="H80" s="95" t="s">
        <v>591</v>
      </c>
      <c r="I80" s="95" t="s">
        <v>591</v>
      </c>
      <c r="J80" s="95" t="s">
        <v>591</v>
      </c>
      <c r="K80" s="95" t="e">
        <v>#N/A</v>
      </c>
      <c r="L80" s="95">
        <v>16</v>
      </c>
      <c r="M80" s="95">
        <v>3.125E-2</v>
      </c>
      <c r="N80" s="95" t="s">
        <v>591</v>
      </c>
      <c r="O80" s="95" t="s">
        <v>593</v>
      </c>
      <c r="P80" s="95" t="s">
        <v>594</v>
      </c>
    </row>
    <row r="81" spans="1:16" ht="56.25" hidden="1" x14ac:dyDescent="0.25">
      <c r="A81" s="102" t="s">
        <v>934</v>
      </c>
      <c r="B81" s="99" t="s">
        <v>935</v>
      </c>
      <c r="C81" s="99" t="s">
        <v>936</v>
      </c>
      <c r="D81" s="95" t="s">
        <v>937</v>
      </c>
      <c r="E81" s="102" t="s">
        <v>938</v>
      </c>
      <c r="F81" s="95" t="s">
        <v>635</v>
      </c>
      <c r="G81" s="95" t="s">
        <v>591</v>
      </c>
      <c r="H81" s="95" t="s">
        <v>591</v>
      </c>
      <c r="I81" s="95" t="s">
        <v>591</v>
      </c>
      <c r="J81" s="95" t="s">
        <v>591</v>
      </c>
      <c r="K81" s="95" t="e">
        <v>#N/A</v>
      </c>
      <c r="L81" s="95">
        <v>16</v>
      </c>
      <c r="M81" s="95">
        <v>1</v>
      </c>
      <c r="N81" s="102" t="s">
        <v>591</v>
      </c>
      <c r="O81" s="95" t="s">
        <v>593</v>
      </c>
      <c r="P81" s="95" t="s">
        <v>594</v>
      </c>
    </row>
    <row r="82" spans="1:16" ht="56.25" hidden="1" x14ac:dyDescent="0.25">
      <c r="A82" s="102" t="s">
        <v>940</v>
      </c>
      <c r="B82" s="99" t="s">
        <v>941</v>
      </c>
      <c r="C82" s="99" t="s">
        <v>942</v>
      </c>
      <c r="D82" s="95" t="s">
        <v>943</v>
      </c>
      <c r="E82" s="102" t="s">
        <v>938</v>
      </c>
      <c r="F82" s="95" t="s">
        <v>635</v>
      </c>
      <c r="G82" s="95" t="s">
        <v>591</v>
      </c>
      <c r="H82" s="95" t="s">
        <v>591</v>
      </c>
      <c r="I82" s="95" t="s">
        <v>591</v>
      </c>
      <c r="J82" s="95" t="s">
        <v>591</v>
      </c>
      <c r="K82" s="95" t="e">
        <v>#N/A</v>
      </c>
      <c r="L82" s="95">
        <v>16</v>
      </c>
      <c r="M82" s="95">
        <v>1</v>
      </c>
      <c r="N82" s="102" t="s">
        <v>591</v>
      </c>
      <c r="O82" s="95" t="s">
        <v>593</v>
      </c>
      <c r="P82" s="95" t="s">
        <v>594</v>
      </c>
    </row>
    <row r="83" spans="1:16" ht="67.5" hidden="1" x14ac:dyDescent="0.25">
      <c r="A83" s="102" t="s">
        <v>944</v>
      </c>
      <c r="B83" s="103" t="s">
        <v>945</v>
      </c>
      <c r="C83" s="96" t="s">
        <v>946</v>
      </c>
      <c r="D83" s="95" t="s">
        <v>947</v>
      </c>
      <c r="E83" s="95" t="s">
        <v>648</v>
      </c>
      <c r="F83" s="95" t="s">
        <v>649</v>
      </c>
      <c r="G83" s="95" t="s">
        <v>591</v>
      </c>
      <c r="H83" s="95" t="s">
        <v>591</v>
      </c>
      <c r="I83" s="95" t="s">
        <v>591</v>
      </c>
      <c r="J83" s="95" t="s">
        <v>591</v>
      </c>
      <c r="K83" s="95" t="e">
        <v>#N/A</v>
      </c>
      <c r="L83" s="95">
        <v>1</v>
      </c>
      <c r="M83" s="95">
        <v>1</v>
      </c>
      <c r="N83" s="102" t="s">
        <v>948</v>
      </c>
      <c r="O83" s="95" t="s">
        <v>596</v>
      </c>
      <c r="P83" s="95" t="s">
        <v>594</v>
      </c>
    </row>
    <row r="84" spans="1:16" ht="45" hidden="1" x14ac:dyDescent="0.25">
      <c r="A84" s="102" t="s">
        <v>949</v>
      </c>
      <c r="B84" s="100" t="s">
        <v>950</v>
      </c>
      <c r="C84" s="96" t="s">
        <v>951</v>
      </c>
      <c r="D84" s="95" t="s">
        <v>952</v>
      </c>
      <c r="E84" s="95" t="s">
        <v>648</v>
      </c>
      <c r="F84" s="95" t="s">
        <v>649</v>
      </c>
      <c r="G84" s="95" t="s">
        <v>591</v>
      </c>
      <c r="H84" s="95" t="s">
        <v>591</v>
      </c>
      <c r="I84" s="95" t="s">
        <v>591</v>
      </c>
      <c r="J84" s="95" t="s">
        <v>591</v>
      </c>
      <c r="K84" s="95" t="e">
        <v>#N/A</v>
      </c>
      <c r="L84" s="95">
        <v>1</v>
      </c>
      <c r="M84" s="95">
        <v>1</v>
      </c>
      <c r="N84" s="102" t="s">
        <v>755</v>
      </c>
      <c r="O84" s="95" t="s">
        <v>596</v>
      </c>
      <c r="P84" s="95" t="s">
        <v>594</v>
      </c>
    </row>
    <row r="85" spans="1:16" ht="180" hidden="1" x14ac:dyDescent="0.25">
      <c r="A85" s="102" t="s">
        <v>953</v>
      </c>
      <c r="B85" s="100" t="s">
        <v>954</v>
      </c>
      <c r="C85" s="96" t="s">
        <v>955</v>
      </c>
      <c r="D85" s="95" t="s">
        <v>956</v>
      </c>
      <c r="E85" s="102" t="s">
        <v>658</v>
      </c>
      <c r="F85" s="95" t="s">
        <v>659</v>
      </c>
      <c r="G85" s="95" t="s">
        <v>591</v>
      </c>
      <c r="H85" s="95" t="s">
        <v>591</v>
      </c>
      <c r="I85" s="95" t="s">
        <v>591</v>
      </c>
      <c r="J85" s="95" t="s">
        <v>591</v>
      </c>
      <c r="K85" s="95" t="e">
        <v>#N/A</v>
      </c>
      <c r="L85" s="95">
        <v>8</v>
      </c>
      <c r="M85" s="95">
        <v>1</v>
      </c>
      <c r="N85" s="102" t="s">
        <v>957</v>
      </c>
      <c r="O85" s="95" t="s">
        <v>593</v>
      </c>
      <c r="P85" s="95" t="s">
        <v>594</v>
      </c>
    </row>
    <row r="86" spans="1:16" ht="33.75" hidden="1" x14ac:dyDescent="0.25">
      <c r="A86" s="102" t="s">
        <v>958</v>
      </c>
      <c r="B86" s="100" t="s">
        <v>959</v>
      </c>
      <c r="C86" s="96" t="s">
        <v>960</v>
      </c>
      <c r="D86" s="95" t="s">
        <v>961</v>
      </c>
      <c r="E86" s="95" t="s">
        <v>648</v>
      </c>
      <c r="F86" s="95" t="s">
        <v>649</v>
      </c>
      <c r="G86" s="95" t="s">
        <v>591</v>
      </c>
      <c r="H86" s="95" t="s">
        <v>591</v>
      </c>
      <c r="I86" s="95" t="s">
        <v>591</v>
      </c>
      <c r="J86" s="95" t="s">
        <v>591</v>
      </c>
      <c r="K86" s="95" t="e">
        <v>#N/A</v>
      </c>
      <c r="L86" s="95">
        <v>1</v>
      </c>
      <c r="M86" s="95">
        <v>1</v>
      </c>
      <c r="N86" s="102" t="s">
        <v>962</v>
      </c>
      <c r="O86" s="95" t="s">
        <v>593</v>
      </c>
      <c r="P86" s="95" t="s">
        <v>594</v>
      </c>
    </row>
    <row r="87" spans="1:16" ht="45" hidden="1" x14ac:dyDescent="0.25">
      <c r="A87" s="102" t="s">
        <v>963</v>
      </c>
      <c r="B87" s="100" t="s">
        <v>964</v>
      </c>
      <c r="C87" s="96" t="s">
        <v>965</v>
      </c>
      <c r="D87" s="95" t="s">
        <v>966</v>
      </c>
      <c r="E87" s="95" t="s">
        <v>595</v>
      </c>
      <c r="F87" s="95" t="s">
        <v>659</v>
      </c>
      <c r="G87" s="95" t="s">
        <v>591</v>
      </c>
      <c r="H87" s="95" t="s">
        <v>591</v>
      </c>
      <c r="I87" s="95" t="s">
        <v>591</v>
      </c>
      <c r="J87" s="95" t="s">
        <v>591</v>
      </c>
      <c r="K87" s="95" t="s">
        <v>591</v>
      </c>
      <c r="L87" s="95">
        <v>8</v>
      </c>
      <c r="M87" s="95">
        <v>1</v>
      </c>
      <c r="N87" s="102" t="e">
        <v>#N/A</v>
      </c>
      <c r="O87" s="95" t="s">
        <v>593</v>
      </c>
      <c r="P87" s="95" t="s">
        <v>594</v>
      </c>
    </row>
    <row r="88" spans="1:16" ht="45" hidden="1" x14ac:dyDescent="0.25">
      <c r="A88" s="102" t="s">
        <v>967</v>
      </c>
      <c r="B88" s="100" t="s">
        <v>968</v>
      </c>
      <c r="C88" s="96" t="s">
        <v>969</v>
      </c>
      <c r="D88" s="95" t="s">
        <v>970</v>
      </c>
      <c r="E88" s="95" t="s">
        <v>595</v>
      </c>
      <c r="F88" s="95" t="s">
        <v>659</v>
      </c>
      <c r="G88" s="95" t="s">
        <v>591</v>
      </c>
      <c r="H88" s="95" t="s">
        <v>591</v>
      </c>
      <c r="I88" s="95" t="s">
        <v>591</v>
      </c>
      <c r="J88" s="95" t="s">
        <v>591</v>
      </c>
      <c r="K88" s="95" t="s">
        <v>591</v>
      </c>
      <c r="L88" s="95">
        <v>8</v>
      </c>
      <c r="M88" s="95">
        <v>1</v>
      </c>
      <c r="N88" s="102" t="e">
        <v>#N/A</v>
      </c>
      <c r="O88" s="95" t="s">
        <v>593</v>
      </c>
      <c r="P88" s="95" t="s">
        <v>594</v>
      </c>
    </row>
    <row r="89" spans="1:16" ht="360" hidden="1" x14ac:dyDescent="0.25">
      <c r="A89" s="102" t="s">
        <v>971</v>
      </c>
      <c r="B89" s="100" t="s">
        <v>972</v>
      </c>
      <c r="C89" s="96" t="s">
        <v>973</v>
      </c>
      <c r="D89" s="95" t="s">
        <v>974</v>
      </c>
      <c r="E89" s="95" t="s">
        <v>595</v>
      </c>
      <c r="F89" s="95" t="s">
        <v>659</v>
      </c>
      <c r="G89" s="95" t="s">
        <v>591</v>
      </c>
      <c r="H89" s="95" t="s">
        <v>591</v>
      </c>
      <c r="I89" s="95" t="s">
        <v>591</v>
      </c>
      <c r="J89" s="95" t="s">
        <v>591</v>
      </c>
      <c r="K89" s="95" t="s">
        <v>591</v>
      </c>
      <c r="L89" s="95">
        <v>8</v>
      </c>
      <c r="M89" s="95">
        <v>1</v>
      </c>
      <c r="N89" s="102" t="s">
        <v>975</v>
      </c>
      <c r="O89" s="95" t="s">
        <v>593</v>
      </c>
      <c r="P89" s="95" t="s">
        <v>594</v>
      </c>
    </row>
    <row r="90" spans="1:16" ht="45" hidden="1" x14ac:dyDescent="0.25">
      <c r="A90" s="102" t="s">
        <v>976</v>
      </c>
      <c r="B90" s="100" t="s">
        <v>977</v>
      </c>
      <c r="C90" s="96" t="s">
        <v>978</v>
      </c>
      <c r="D90" s="95" t="s">
        <v>979</v>
      </c>
      <c r="E90" s="95" t="s">
        <v>648</v>
      </c>
      <c r="F90" s="95" t="s">
        <v>649</v>
      </c>
      <c r="G90" s="95" t="s">
        <v>591</v>
      </c>
      <c r="H90" s="95" t="s">
        <v>591</v>
      </c>
      <c r="I90" s="95" t="s">
        <v>591</v>
      </c>
      <c r="J90" s="95" t="s">
        <v>591</v>
      </c>
      <c r="K90" s="95" t="e">
        <v>#N/A</v>
      </c>
      <c r="L90" s="95">
        <v>1</v>
      </c>
      <c r="M90" s="95">
        <v>1</v>
      </c>
      <c r="N90" s="102" t="s">
        <v>808</v>
      </c>
      <c r="O90" s="95" t="s">
        <v>593</v>
      </c>
      <c r="P90" s="95" t="s">
        <v>594</v>
      </c>
    </row>
    <row r="91" spans="1:16" ht="67.5" hidden="1" x14ac:dyDescent="0.25">
      <c r="A91" s="102" t="s">
        <v>980</v>
      </c>
      <c r="B91" s="100" t="s">
        <v>981</v>
      </c>
      <c r="C91" s="96" t="s">
        <v>982</v>
      </c>
      <c r="D91" s="95" t="s">
        <v>983</v>
      </c>
      <c r="E91" s="95" t="s">
        <v>648</v>
      </c>
      <c r="F91" s="95" t="s">
        <v>649</v>
      </c>
      <c r="G91" s="95" t="s">
        <v>591</v>
      </c>
      <c r="H91" s="95" t="s">
        <v>591</v>
      </c>
      <c r="I91" s="95" t="s">
        <v>591</v>
      </c>
      <c r="J91" s="95" t="s">
        <v>591</v>
      </c>
      <c r="K91" s="95" t="e">
        <v>#N/A</v>
      </c>
      <c r="L91" s="95">
        <v>1</v>
      </c>
      <c r="M91" s="95">
        <v>1</v>
      </c>
      <c r="N91" s="102" t="s">
        <v>808</v>
      </c>
      <c r="O91" s="95" t="s">
        <v>593</v>
      </c>
      <c r="P91" s="95" t="s">
        <v>594</v>
      </c>
    </row>
    <row r="92" spans="1:16" ht="78.75" hidden="1" x14ac:dyDescent="0.25">
      <c r="A92" s="102" t="s">
        <v>984</v>
      </c>
      <c r="B92" s="100" t="s">
        <v>985</v>
      </c>
      <c r="C92" s="96" t="s">
        <v>986</v>
      </c>
      <c r="D92" s="95" t="s">
        <v>987</v>
      </c>
      <c r="E92" s="95" t="s">
        <v>648</v>
      </c>
      <c r="F92" s="95" t="s">
        <v>649</v>
      </c>
      <c r="G92" s="95" t="s">
        <v>591</v>
      </c>
      <c r="H92" s="95" t="s">
        <v>591</v>
      </c>
      <c r="I92" s="95" t="s">
        <v>591</v>
      </c>
      <c r="J92" s="95" t="s">
        <v>591</v>
      </c>
      <c r="K92" s="95" t="e">
        <v>#N/A</v>
      </c>
      <c r="L92" s="95">
        <v>1</v>
      </c>
      <c r="M92" s="95">
        <v>1</v>
      </c>
      <c r="N92" s="102" t="s">
        <v>808</v>
      </c>
      <c r="O92" s="95" t="s">
        <v>593</v>
      </c>
      <c r="P92" s="95" t="s">
        <v>594</v>
      </c>
    </row>
    <row r="93" spans="1:16" ht="78.75" hidden="1" x14ac:dyDescent="0.25">
      <c r="A93" s="102" t="s">
        <v>988</v>
      </c>
      <c r="B93" s="100" t="s">
        <v>989</v>
      </c>
      <c r="C93" s="96" t="s">
        <v>990</v>
      </c>
      <c r="D93" s="95" t="s">
        <v>991</v>
      </c>
      <c r="E93" s="95" t="s">
        <v>648</v>
      </c>
      <c r="F93" s="95" t="s">
        <v>649</v>
      </c>
      <c r="G93" s="95" t="s">
        <v>591</v>
      </c>
      <c r="H93" s="95" t="s">
        <v>591</v>
      </c>
      <c r="I93" s="95" t="s">
        <v>591</v>
      </c>
      <c r="J93" s="95" t="s">
        <v>591</v>
      </c>
      <c r="K93" s="95" t="e">
        <v>#N/A</v>
      </c>
      <c r="L93" s="95">
        <v>1</v>
      </c>
      <c r="M93" s="95">
        <v>1</v>
      </c>
      <c r="N93" s="102" t="s">
        <v>808</v>
      </c>
      <c r="O93" s="95" t="s">
        <v>593</v>
      </c>
      <c r="P93" s="95" t="s">
        <v>594</v>
      </c>
    </row>
    <row r="94" spans="1:16" ht="157.5" hidden="1" x14ac:dyDescent="0.25">
      <c r="A94" s="102" t="s">
        <v>992</v>
      </c>
      <c r="B94" s="100" t="s">
        <v>993</v>
      </c>
      <c r="C94" s="96" t="s">
        <v>994</v>
      </c>
      <c r="D94" s="95" t="s">
        <v>995</v>
      </c>
      <c r="E94" s="102" t="s">
        <v>819</v>
      </c>
      <c r="F94" s="95" t="s">
        <v>659</v>
      </c>
      <c r="G94" s="95" t="s">
        <v>591</v>
      </c>
      <c r="H94" s="95" t="s">
        <v>591</v>
      </c>
      <c r="I94" s="95" t="s">
        <v>591</v>
      </c>
      <c r="J94" s="95" t="s">
        <v>591</v>
      </c>
      <c r="K94" s="95" t="s">
        <v>591</v>
      </c>
      <c r="L94" s="95">
        <v>8</v>
      </c>
      <c r="M94" s="95">
        <v>1</v>
      </c>
      <c r="N94" s="102" t="s">
        <v>996</v>
      </c>
      <c r="O94" s="95" t="s">
        <v>593</v>
      </c>
      <c r="P94" s="95" t="s">
        <v>594</v>
      </c>
    </row>
    <row r="95" spans="1:16" ht="281.25" hidden="1" x14ac:dyDescent="0.25">
      <c r="A95" s="102" t="s">
        <v>997</v>
      </c>
      <c r="B95" s="100" t="s">
        <v>998</v>
      </c>
      <c r="C95" s="96" t="s">
        <v>999</v>
      </c>
      <c r="D95" s="95" t="s">
        <v>1000</v>
      </c>
      <c r="E95" s="102" t="s">
        <v>819</v>
      </c>
      <c r="F95" s="95" t="s">
        <v>659</v>
      </c>
      <c r="G95" s="95" t="s">
        <v>591</v>
      </c>
      <c r="H95" s="95" t="s">
        <v>591</v>
      </c>
      <c r="I95" s="95" t="s">
        <v>591</v>
      </c>
      <c r="J95" s="95" t="s">
        <v>591</v>
      </c>
      <c r="K95" s="95" t="s">
        <v>591</v>
      </c>
      <c r="L95" s="95">
        <v>8</v>
      </c>
      <c r="M95" s="95">
        <v>1</v>
      </c>
      <c r="N95" s="102" t="s">
        <v>1001</v>
      </c>
      <c r="O95" s="95" t="s">
        <v>593</v>
      </c>
      <c r="P95" s="95" t="s">
        <v>594</v>
      </c>
    </row>
    <row r="96" spans="1:16" ht="56.25" hidden="1" x14ac:dyDescent="0.25">
      <c r="A96" s="102" t="s">
        <v>1002</v>
      </c>
      <c r="B96" s="100" t="s">
        <v>1003</v>
      </c>
      <c r="C96" s="96" t="s">
        <v>1004</v>
      </c>
      <c r="D96" s="95" t="s">
        <v>1005</v>
      </c>
      <c r="E96" s="95" t="s">
        <v>1006</v>
      </c>
      <c r="F96" s="95" t="s">
        <v>659</v>
      </c>
      <c r="G96" s="95" t="s">
        <v>591</v>
      </c>
      <c r="H96" s="95" t="s">
        <v>591</v>
      </c>
      <c r="I96" s="95" t="s">
        <v>591</v>
      </c>
      <c r="J96" s="95" t="s">
        <v>591</v>
      </c>
      <c r="K96" s="95" t="e">
        <v>#N/A</v>
      </c>
      <c r="L96" s="95">
        <v>8</v>
      </c>
      <c r="M96" s="95">
        <v>1</v>
      </c>
      <c r="N96" s="102" t="s">
        <v>591</v>
      </c>
      <c r="O96" s="95" t="s">
        <v>593</v>
      </c>
      <c r="P96" s="95" t="s">
        <v>594</v>
      </c>
    </row>
    <row r="97" spans="1:16" ht="45" hidden="1" x14ac:dyDescent="0.25">
      <c r="A97" s="102" t="s">
        <v>1007</v>
      </c>
      <c r="B97" s="100" t="s">
        <v>1008</v>
      </c>
      <c r="C97" s="96" t="s">
        <v>1009</v>
      </c>
      <c r="D97" s="95" t="s">
        <v>1010</v>
      </c>
      <c r="E97" s="95" t="s">
        <v>1006</v>
      </c>
      <c r="F97" s="95" t="s">
        <v>659</v>
      </c>
      <c r="G97" s="95" t="s">
        <v>591</v>
      </c>
      <c r="H97" s="95" t="s">
        <v>591</v>
      </c>
      <c r="I97" s="95" t="s">
        <v>591</v>
      </c>
      <c r="J97" s="95" t="s">
        <v>591</v>
      </c>
      <c r="K97" s="95" t="e">
        <v>#N/A</v>
      </c>
      <c r="L97" s="95">
        <v>8</v>
      </c>
      <c r="M97" s="95">
        <v>1</v>
      </c>
      <c r="N97" s="102" t="s">
        <v>591</v>
      </c>
      <c r="O97" s="95" t="s">
        <v>593</v>
      </c>
      <c r="P97" s="95" t="s">
        <v>594</v>
      </c>
    </row>
    <row r="98" spans="1:16" ht="45" hidden="1" x14ac:dyDescent="0.25">
      <c r="A98" s="102" t="s">
        <v>1011</v>
      </c>
      <c r="B98" s="100" t="s">
        <v>1012</v>
      </c>
      <c r="C98" s="96" t="s">
        <v>1013</v>
      </c>
      <c r="D98" s="95" t="s">
        <v>1014</v>
      </c>
      <c r="E98" s="95" t="s">
        <v>1006</v>
      </c>
      <c r="F98" s="95" t="s">
        <v>659</v>
      </c>
      <c r="G98" s="95" t="s">
        <v>591</v>
      </c>
      <c r="H98" s="95" t="s">
        <v>591</v>
      </c>
      <c r="I98" s="95" t="s">
        <v>591</v>
      </c>
      <c r="J98" s="95" t="s">
        <v>591</v>
      </c>
      <c r="K98" s="95" t="e">
        <v>#N/A</v>
      </c>
      <c r="L98" s="95">
        <v>8</v>
      </c>
      <c r="M98" s="95">
        <v>1</v>
      </c>
      <c r="N98" s="102" t="s">
        <v>591</v>
      </c>
      <c r="O98" s="95" t="s">
        <v>593</v>
      </c>
      <c r="P98" s="95" t="s">
        <v>594</v>
      </c>
    </row>
    <row r="99" spans="1:16" ht="56.25" hidden="1" x14ac:dyDescent="0.25">
      <c r="A99" s="102" t="s">
        <v>1015</v>
      </c>
      <c r="B99" s="100" t="s">
        <v>1016</v>
      </c>
      <c r="C99" s="96" t="s">
        <v>1017</v>
      </c>
      <c r="D99" s="95" t="s">
        <v>1018</v>
      </c>
      <c r="E99" s="95" t="s">
        <v>1006</v>
      </c>
      <c r="F99" s="95" t="s">
        <v>659</v>
      </c>
      <c r="G99" s="95" t="s">
        <v>591</v>
      </c>
      <c r="H99" s="95" t="s">
        <v>591</v>
      </c>
      <c r="I99" s="95" t="s">
        <v>591</v>
      </c>
      <c r="J99" s="95" t="s">
        <v>591</v>
      </c>
      <c r="K99" s="95" t="e">
        <v>#N/A</v>
      </c>
      <c r="L99" s="95">
        <v>8</v>
      </c>
      <c r="M99" s="95">
        <v>1</v>
      </c>
      <c r="N99" s="102" t="s">
        <v>591</v>
      </c>
      <c r="O99" s="95" t="s">
        <v>593</v>
      </c>
      <c r="P99" s="95" t="s">
        <v>594</v>
      </c>
    </row>
    <row r="100" spans="1:16" ht="67.5" hidden="1" x14ac:dyDescent="0.25">
      <c r="A100" s="102" t="s">
        <v>1019</v>
      </c>
      <c r="B100" s="100" t="s">
        <v>1020</v>
      </c>
      <c r="C100" s="96" t="s">
        <v>1021</v>
      </c>
      <c r="D100" s="95" t="s">
        <v>1022</v>
      </c>
      <c r="E100" s="95" t="s">
        <v>595</v>
      </c>
      <c r="F100" s="95" t="s">
        <v>659</v>
      </c>
      <c r="G100" s="95" t="s">
        <v>591</v>
      </c>
      <c r="H100" s="95" t="s">
        <v>591</v>
      </c>
      <c r="I100" s="95" t="s">
        <v>591</v>
      </c>
      <c r="J100" s="95" t="s">
        <v>591</v>
      </c>
      <c r="K100" s="95" t="s">
        <v>591</v>
      </c>
      <c r="L100" s="95">
        <v>8</v>
      </c>
      <c r="M100" s="95">
        <v>1</v>
      </c>
      <c r="N100" s="102" t="e">
        <v>#N/A</v>
      </c>
      <c r="O100" s="95" t="s">
        <v>593</v>
      </c>
      <c r="P100" s="95" t="s">
        <v>594</v>
      </c>
    </row>
    <row r="101" spans="1:16" ht="22.5" hidden="1" x14ac:dyDescent="0.25">
      <c r="A101" s="102" t="s">
        <v>1023</v>
      </c>
      <c r="B101" s="100" t="s">
        <v>1024</v>
      </c>
      <c r="C101" s="96" t="s">
        <v>1025</v>
      </c>
      <c r="D101" s="95" t="s">
        <v>1026</v>
      </c>
      <c r="E101" s="95" t="s">
        <v>648</v>
      </c>
      <c r="F101" s="95" t="s">
        <v>649</v>
      </c>
      <c r="G101" s="95" t="s">
        <v>591</v>
      </c>
      <c r="H101" s="95" t="s">
        <v>591</v>
      </c>
      <c r="I101" s="95" t="s">
        <v>591</v>
      </c>
      <c r="J101" s="95" t="s">
        <v>591</v>
      </c>
      <c r="K101" s="95" t="e">
        <v>#N/A</v>
      </c>
      <c r="L101" s="95">
        <v>1</v>
      </c>
      <c r="M101" s="95">
        <v>1</v>
      </c>
      <c r="N101" s="102" t="s">
        <v>808</v>
      </c>
      <c r="O101" s="95" t="s">
        <v>593</v>
      </c>
      <c r="P101" s="95" t="s">
        <v>594</v>
      </c>
    </row>
    <row r="102" spans="1:16" ht="78.75" hidden="1" x14ac:dyDescent="0.25">
      <c r="A102" s="92" t="s">
        <v>1027</v>
      </c>
      <c r="B102" s="93" t="s">
        <v>1028</v>
      </c>
      <c r="C102" s="94" t="s">
        <v>1029</v>
      </c>
      <c r="D102" s="94" t="s">
        <v>588</v>
      </c>
      <c r="E102" s="94" t="s">
        <v>589</v>
      </c>
      <c r="F102" s="94" t="s">
        <v>590</v>
      </c>
      <c r="G102" s="94" t="s">
        <v>591</v>
      </c>
      <c r="H102" s="94" t="s">
        <v>591</v>
      </c>
      <c r="I102" s="94" t="s">
        <v>591</v>
      </c>
      <c r="J102" s="94" t="s">
        <v>591</v>
      </c>
      <c r="K102" s="94" t="e">
        <v>#N/A</v>
      </c>
      <c r="L102" s="94">
        <v>32</v>
      </c>
      <c r="M102" s="94">
        <v>1</v>
      </c>
      <c r="N102" s="92" t="s">
        <v>592</v>
      </c>
      <c r="O102" s="92" t="s">
        <v>593</v>
      </c>
      <c r="P102" s="92" t="s">
        <v>594</v>
      </c>
    </row>
    <row r="103" spans="1:16" ht="45" hidden="1" x14ac:dyDescent="0.25">
      <c r="A103" s="102" t="s">
        <v>1030</v>
      </c>
      <c r="B103" s="100" t="s">
        <v>1031</v>
      </c>
      <c r="C103" s="100" t="s">
        <v>1032</v>
      </c>
      <c r="D103" s="95" t="s">
        <v>1033</v>
      </c>
      <c r="E103" s="95" t="s">
        <v>648</v>
      </c>
      <c r="F103" s="95" t="s">
        <v>649</v>
      </c>
      <c r="G103" s="95" t="s">
        <v>591</v>
      </c>
      <c r="H103" s="95" t="s">
        <v>591</v>
      </c>
      <c r="I103" s="95" t="s">
        <v>591</v>
      </c>
      <c r="J103" s="95" t="s">
        <v>591</v>
      </c>
      <c r="K103" s="95" t="e">
        <v>#N/A</v>
      </c>
      <c r="L103" s="95">
        <v>1</v>
      </c>
      <c r="M103" s="95">
        <v>1</v>
      </c>
      <c r="N103" s="102" t="s">
        <v>755</v>
      </c>
      <c r="O103" s="95" t="s">
        <v>593</v>
      </c>
      <c r="P103" s="95" t="s">
        <v>594</v>
      </c>
    </row>
    <row r="104" spans="1:16" ht="45" hidden="1" x14ac:dyDescent="0.25">
      <c r="A104" s="102" t="s">
        <v>1034</v>
      </c>
      <c r="B104" s="100" t="s">
        <v>1035</v>
      </c>
      <c r="C104" s="100" t="s">
        <v>1036</v>
      </c>
      <c r="D104" s="95" t="s">
        <v>1037</v>
      </c>
      <c r="E104" s="95" t="s">
        <v>648</v>
      </c>
      <c r="F104" s="95" t="s">
        <v>649</v>
      </c>
      <c r="G104" s="95" t="s">
        <v>591</v>
      </c>
      <c r="H104" s="95" t="s">
        <v>591</v>
      </c>
      <c r="I104" s="95" t="s">
        <v>591</v>
      </c>
      <c r="J104" s="95" t="s">
        <v>591</v>
      </c>
      <c r="K104" s="95" t="e">
        <v>#N/A</v>
      </c>
      <c r="L104" s="95">
        <v>1</v>
      </c>
      <c r="M104" s="95">
        <v>1</v>
      </c>
      <c r="N104" s="102" t="s">
        <v>755</v>
      </c>
      <c r="O104" s="95" t="s">
        <v>596</v>
      </c>
      <c r="P104" s="95" t="s">
        <v>594</v>
      </c>
    </row>
    <row r="105" spans="1:16" ht="45" hidden="1" x14ac:dyDescent="0.25">
      <c r="A105" s="102" t="s">
        <v>1038</v>
      </c>
      <c r="B105" s="100" t="s">
        <v>1039</v>
      </c>
      <c r="C105" s="100" t="s">
        <v>1040</v>
      </c>
      <c r="D105" s="95" t="s">
        <v>1041</v>
      </c>
      <c r="E105" s="95" t="s">
        <v>648</v>
      </c>
      <c r="F105" s="95" t="s">
        <v>649</v>
      </c>
      <c r="G105" s="95" t="s">
        <v>591</v>
      </c>
      <c r="H105" s="95" t="s">
        <v>591</v>
      </c>
      <c r="I105" s="95" t="s">
        <v>591</v>
      </c>
      <c r="J105" s="95" t="s">
        <v>591</v>
      </c>
      <c r="K105" s="95" t="e">
        <v>#N/A</v>
      </c>
      <c r="L105" s="95">
        <v>1</v>
      </c>
      <c r="M105" s="95">
        <v>1</v>
      </c>
      <c r="N105" s="102" t="s">
        <v>755</v>
      </c>
      <c r="O105" s="95" t="s">
        <v>593</v>
      </c>
      <c r="P105" s="95" t="s">
        <v>594</v>
      </c>
    </row>
    <row r="106" spans="1:16" ht="56.25" hidden="1" x14ac:dyDescent="0.25">
      <c r="A106" s="102" t="s">
        <v>1042</v>
      </c>
      <c r="B106" s="100" t="s">
        <v>1043</v>
      </c>
      <c r="C106" s="100" t="s">
        <v>1044</v>
      </c>
      <c r="D106" s="95" t="s">
        <v>1045</v>
      </c>
      <c r="E106" s="95" t="s">
        <v>648</v>
      </c>
      <c r="F106" s="95" t="s">
        <v>649</v>
      </c>
      <c r="G106" s="95" t="s">
        <v>591</v>
      </c>
      <c r="H106" s="95" t="s">
        <v>591</v>
      </c>
      <c r="I106" s="95" t="s">
        <v>591</v>
      </c>
      <c r="J106" s="95" t="s">
        <v>591</v>
      </c>
      <c r="K106" s="95" t="e">
        <v>#N/A</v>
      </c>
      <c r="L106" s="95">
        <v>1</v>
      </c>
      <c r="M106" s="95">
        <v>1</v>
      </c>
      <c r="N106" s="102" t="s">
        <v>755</v>
      </c>
      <c r="O106" s="95" t="s">
        <v>593</v>
      </c>
      <c r="P106" s="95" t="s">
        <v>594</v>
      </c>
    </row>
    <row r="107" spans="1:16" ht="45" hidden="1" x14ac:dyDescent="0.25">
      <c r="A107" s="102" t="s">
        <v>1046</v>
      </c>
      <c r="B107" s="100" t="s">
        <v>1047</v>
      </c>
      <c r="C107" s="100" t="s">
        <v>1048</v>
      </c>
      <c r="D107" s="95" t="s">
        <v>1049</v>
      </c>
      <c r="E107" s="95" t="s">
        <v>648</v>
      </c>
      <c r="F107" s="95" t="s">
        <v>649</v>
      </c>
      <c r="G107" s="95" t="s">
        <v>591</v>
      </c>
      <c r="H107" s="95" t="s">
        <v>591</v>
      </c>
      <c r="I107" s="95" t="s">
        <v>591</v>
      </c>
      <c r="J107" s="95" t="s">
        <v>591</v>
      </c>
      <c r="K107" s="95" t="e">
        <v>#N/A</v>
      </c>
      <c r="L107" s="95">
        <v>1</v>
      </c>
      <c r="M107" s="95">
        <v>1</v>
      </c>
      <c r="N107" s="102" t="s">
        <v>755</v>
      </c>
      <c r="O107" s="95" t="s">
        <v>593</v>
      </c>
      <c r="P107" s="95" t="s">
        <v>594</v>
      </c>
    </row>
    <row r="108" spans="1:16" ht="33.75" hidden="1" x14ac:dyDescent="0.25">
      <c r="A108" s="102" t="s">
        <v>1051</v>
      </c>
      <c r="B108" s="100" t="s">
        <v>1052</v>
      </c>
      <c r="C108" s="100" t="s">
        <v>1053</v>
      </c>
      <c r="D108" s="95" t="s">
        <v>1054</v>
      </c>
      <c r="E108" s="95" t="s">
        <v>648</v>
      </c>
      <c r="F108" s="95" t="s">
        <v>649</v>
      </c>
      <c r="G108" s="95" t="s">
        <v>591</v>
      </c>
      <c r="H108" s="95" t="s">
        <v>591</v>
      </c>
      <c r="I108" s="95" t="s">
        <v>591</v>
      </c>
      <c r="J108" s="95" t="s">
        <v>591</v>
      </c>
      <c r="K108" s="95" t="e">
        <v>#N/A</v>
      </c>
      <c r="L108" s="95">
        <v>1</v>
      </c>
      <c r="M108" s="95">
        <v>1</v>
      </c>
      <c r="N108" s="102" t="s">
        <v>755</v>
      </c>
      <c r="O108" s="95" t="s">
        <v>593</v>
      </c>
      <c r="P108" s="95" t="s">
        <v>594</v>
      </c>
    </row>
    <row r="109" spans="1:16" ht="22.5" hidden="1" x14ac:dyDescent="0.25">
      <c r="A109" s="102" t="s">
        <v>1055</v>
      </c>
      <c r="B109" s="100" t="s">
        <v>1056</v>
      </c>
      <c r="C109" s="100" t="s">
        <v>1056</v>
      </c>
      <c r="D109" s="95" t="s">
        <v>1057</v>
      </c>
      <c r="E109" s="95" t="s">
        <v>648</v>
      </c>
      <c r="F109" s="95" t="s">
        <v>649</v>
      </c>
      <c r="G109" s="95" t="s">
        <v>591</v>
      </c>
      <c r="H109" s="95" t="s">
        <v>591</v>
      </c>
      <c r="I109" s="95" t="s">
        <v>591</v>
      </c>
      <c r="J109" s="95" t="s">
        <v>591</v>
      </c>
      <c r="K109" s="95" t="e">
        <v>#N/A</v>
      </c>
      <c r="L109" s="95">
        <v>1</v>
      </c>
      <c r="M109" s="95">
        <v>1</v>
      </c>
      <c r="N109" s="102" t="s">
        <v>755</v>
      </c>
      <c r="O109" s="95" t="s">
        <v>593</v>
      </c>
      <c r="P109" s="95" t="s">
        <v>594</v>
      </c>
    </row>
    <row r="110" spans="1:16" ht="45" hidden="1" x14ac:dyDescent="0.25">
      <c r="A110" s="102" t="s">
        <v>1059</v>
      </c>
      <c r="B110" s="100" t="s">
        <v>1060</v>
      </c>
      <c r="C110" s="100" t="s">
        <v>1061</v>
      </c>
      <c r="D110" s="95" t="s">
        <v>1062</v>
      </c>
      <c r="E110" s="95" t="s">
        <v>648</v>
      </c>
      <c r="F110" s="95" t="s">
        <v>649</v>
      </c>
      <c r="G110" s="95" t="s">
        <v>591</v>
      </c>
      <c r="H110" s="95" t="s">
        <v>591</v>
      </c>
      <c r="I110" s="95" t="s">
        <v>591</v>
      </c>
      <c r="J110" s="95" t="s">
        <v>591</v>
      </c>
      <c r="K110" s="95" t="e">
        <v>#N/A</v>
      </c>
      <c r="L110" s="95">
        <v>1</v>
      </c>
      <c r="M110" s="95">
        <v>1</v>
      </c>
      <c r="N110" s="102" t="s">
        <v>755</v>
      </c>
      <c r="O110" s="95" t="s">
        <v>593</v>
      </c>
      <c r="P110" s="95" t="s">
        <v>594</v>
      </c>
    </row>
    <row r="111" spans="1:16" ht="45" hidden="1" x14ac:dyDescent="0.25">
      <c r="A111" s="102" t="s">
        <v>1064</v>
      </c>
      <c r="B111" s="100" t="s">
        <v>1065</v>
      </c>
      <c r="C111" s="100" t="s">
        <v>1066</v>
      </c>
      <c r="D111" s="95" t="s">
        <v>1067</v>
      </c>
      <c r="E111" s="95" t="s">
        <v>1006</v>
      </c>
      <c r="F111" s="95" t="s">
        <v>659</v>
      </c>
      <c r="G111" s="95">
        <v>0</v>
      </c>
      <c r="H111" s="95">
        <v>255</v>
      </c>
      <c r="I111" s="95" t="s">
        <v>591</v>
      </c>
      <c r="J111" s="95" t="s">
        <v>591</v>
      </c>
      <c r="K111" s="95" t="e">
        <v>#N/A</v>
      </c>
      <c r="L111" s="95">
        <v>8</v>
      </c>
      <c r="M111" s="95">
        <v>1</v>
      </c>
      <c r="N111" s="102" t="s">
        <v>591</v>
      </c>
      <c r="O111" s="95" t="s">
        <v>593</v>
      </c>
      <c r="P111" s="95" t="s">
        <v>594</v>
      </c>
    </row>
    <row r="112" spans="1:16" ht="45" hidden="1" x14ac:dyDescent="0.25">
      <c r="A112" s="102" t="s">
        <v>1068</v>
      </c>
      <c r="B112" s="100" t="s">
        <v>1069</v>
      </c>
      <c r="C112" s="100" t="s">
        <v>1070</v>
      </c>
      <c r="D112" s="95" t="s">
        <v>1071</v>
      </c>
      <c r="E112" s="95" t="s">
        <v>648</v>
      </c>
      <c r="F112" s="95" t="s">
        <v>649</v>
      </c>
      <c r="G112" s="95">
        <v>0</v>
      </c>
      <c r="H112" s="95">
        <v>1</v>
      </c>
      <c r="I112" s="95" t="s">
        <v>591</v>
      </c>
      <c r="J112" s="95" t="s">
        <v>591</v>
      </c>
      <c r="K112" s="95" t="e">
        <v>#N/A</v>
      </c>
      <c r="L112" s="95">
        <v>1</v>
      </c>
      <c r="M112" s="95">
        <v>1</v>
      </c>
      <c r="N112" s="102" t="s">
        <v>755</v>
      </c>
      <c r="O112" s="95" t="s">
        <v>593</v>
      </c>
      <c r="P112" s="95" t="s">
        <v>594</v>
      </c>
    </row>
    <row r="113" spans="1:16" ht="22.5" x14ac:dyDescent="0.25">
      <c r="A113" s="96" t="s">
        <v>1072</v>
      </c>
      <c r="B113" s="96" t="s">
        <v>591</v>
      </c>
      <c r="C113" s="96" t="s">
        <v>1073</v>
      </c>
      <c r="D113" s="96" t="s">
        <v>1074</v>
      </c>
      <c r="E113" s="96" t="s">
        <v>1075</v>
      </c>
      <c r="F113" s="96" t="s">
        <v>14453</v>
      </c>
      <c r="G113" s="96">
        <v>-1</v>
      </c>
      <c r="H113" s="96">
        <v>10</v>
      </c>
      <c r="I113" s="96" t="s">
        <v>591</v>
      </c>
      <c r="J113" s="96" t="s">
        <v>591</v>
      </c>
      <c r="K113" s="96" t="s">
        <v>1076</v>
      </c>
      <c r="L113" s="96">
        <v>8</v>
      </c>
      <c r="M113" s="96">
        <v>1</v>
      </c>
      <c r="N113" s="96" t="s">
        <v>591</v>
      </c>
      <c r="O113" s="96" t="s">
        <v>593</v>
      </c>
      <c r="P113" s="96" t="s">
        <v>594</v>
      </c>
    </row>
    <row r="114" spans="1:16" ht="22.5" hidden="1" x14ac:dyDescent="0.25">
      <c r="A114" s="96" t="s">
        <v>1077</v>
      </c>
      <c r="B114" s="96" t="s">
        <v>591</v>
      </c>
      <c r="C114" s="96" t="s">
        <v>1078</v>
      </c>
      <c r="D114" s="96" t="s">
        <v>1079</v>
      </c>
      <c r="E114" s="96" t="s">
        <v>1075</v>
      </c>
      <c r="F114" s="96" t="s">
        <v>14453</v>
      </c>
      <c r="G114" s="96">
        <v>-1</v>
      </c>
      <c r="H114" s="96">
        <v>10</v>
      </c>
      <c r="I114" s="96" t="s">
        <v>591</v>
      </c>
      <c r="J114" s="96" t="s">
        <v>591</v>
      </c>
      <c r="K114" s="96" t="s">
        <v>1076</v>
      </c>
      <c r="L114" s="96">
        <v>8</v>
      </c>
      <c r="M114" s="96">
        <v>1</v>
      </c>
      <c r="N114" s="96" t="s">
        <v>591</v>
      </c>
      <c r="O114" s="96" t="s">
        <v>593</v>
      </c>
      <c r="P114" s="96" t="s">
        <v>594</v>
      </c>
    </row>
    <row r="115" spans="1:16" ht="45" hidden="1" x14ac:dyDescent="0.25">
      <c r="A115" s="102" t="s">
        <v>1080</v>
      </c>
      <c r="B115" s="96" t="s">
        <v>1081</v>
      </c>
      <c r="C115" s="96" t="s">
        <v>1082</v>
      </c>
      <c r="D115" s="95" t="s">
        <v>1083</v>
      </c>
      <c r="E115" s="102" t="s">
        <v>658</v>
      </c>
      <c r="F115" s="95" t="s">
        <v>659</v>
      </c>
      <c r="G115" s="95" t="s">
        <v>591</v>
      </c>
      <c r="H115" s="95" t="s">
        <v>591</v>
      </c>
      <c r="I115" s="95" t="s">
        <v>591</v>
      </c>
      <c r="J115" s="95" t="s">
        <v>591</v>
      </c>
      <c r="K115" s="95" t="s">
        <v>591</v>
      </c>
      <c r="L115" s="95">
        <v>8</v>
      </c>
      <c r="M115" s="95">
        <v>1</v>
      </c>
      <c r="N115" s="102" t="s">
        <v>1084</v>
      </c>
      <c r="O115" s="95" t="s">
        <v>593</v>
      </c>
      <c r="P115" s="95" t="s">
        <v>594</v>
      </c>
    </row>
    <row r="116" spans="1:16" ht="45" hidden="1" x14ac:dyDescent="0.25">
      <c r="A116" s="102" t="s">
        <v>1085</v>
      </c>
      <c r="B116" s="96" t="s">
        <v>1086</v>
      </c>
      <c r="C116" s="96" t="s">
        <v>1087</v>
      </c>
      <c r="D116" s="95" t="s">
        <v>1088</v>
      </c>
      <c r="E116" s="102" t="s">
        <v>658</v>
      </c>
      <c r="F116" s="95" t="s">
        <v>659</v>
      </c>
      <c r="G116" s="95" t="s">
        <v>591</v>
      </c>
      <c r="H116" s="95" t="s">
        <v>591</v>
      </c>
      <c r="I116" s="95" t="s">
        <v>591</v>
      </c>
      <c r="J116" s="95" t="s">
        <v>591</v>
      </c>
      <c r="K116" s="95" t="s">
        <v>591</v>
      </c>
      <c r="L116" s="95">
        <v>8</v>
      </c>
      <c r="M116" s="95">
        <v>1</v>
      </c>
      <c r="N116" s="102" t="s">
        <v>1089</v>
      </c>
      <c r="O116" s="95" t="s">
        <v>593</v>
      </c>
      <c r="P116" s="95" t="s">
        <v>594</v>
      </c>
    </row>
    <row r="117" spans="1:16" ht="33.75" hidden="1" x14ac:dyDescent="0.25">
      <c r="A117" s="102" t="s">
        <v>1090</v>
      </c>
      <c r="B117" s="100" t="s">
        <v>1091</v>
      </c>
      <c r="C117" s="100" t="s">
        <v>1092</v>
      </c>
      <c r="D117" s="95" t="s">
        <v>1093</v>
      </c>
      <c r="E117" s="95" t="s">
        <v>648</v>
      </c>
      <c r="F117" s="95" t="s">
        <v>649</v>
      </c>
      <c r="G117" s="95" t="s">
        <v>591</v>
      </c>
      <c r="H117" s="95" t="s">
        <v>591</v>
      </c>
      <c r="I117" s="95" t="s">
        <v>591</v>
      </c>
      <c r="J117" s="95" t="s">
        <v>591</v>
      </c>
      <c r="K117" s="95" t="s">
        <v>591</v>
      </c>
      <c r="L117" s="95">
        <v>1</v>
      </c>
      <c r="M117" s="95">
        <v>1</v>
      </c>
      <c r="N117" s="102" t="s">
        <v>808</v>
      </c>
      <c r="O117" s="95" t="s">
        <v>593</v>
      </c>
      <c r="P117" s="95" t="s">
        <v>594</v>
      </c>
    </row>
    <row r="118" spans="1:16" ht="168.75" hidden="1" x14ac:dyDescent="0.25">
      <c r="A118" s="102" t="s">
        <v>1094</v>
      </c>
      <c r="B118" s="100" t="s">
        <v>1095</v>
      </c>
      <c r="C118" s="96" t="s">
        <v>1096</v>
      </c>
      <c r="D118" s="95" t="s">
        <v>1097</v>
      </c>
      <c r="E118" s="95" t="s">
        <v>703</v>
      </c>
      <c r="F118" s="95" t="s">
        <v>704</v>
      </c>
      <c r="G118" s="95" t="s">
        <v>591</v>
      </c>
      <c r="H118" s="95" t="s">
        <v>591</v>
      </c>
      <c r="I118" s="95" t="s">
        <v>591</v>
      </c>
      <c r="J118" s="95" t="s">
        <v>591</v>
      </c>
      <c r="K118" s="95" t="s">
        <v>591</v>
      </c>
      <c r="L118" s="95">
        <v>2</v>
      </c>
      <c r="M118" s="95">
        <v>1</v>
      </c>
      <c r="N118" s="102" t="s">
        <v>1098</v>
      </c>
      <c r="O118" s="95" t="s">
        <v>593</v>
      </c>
      <c r="P118" s="95" t="s">
        <v>594</v>
      </c>
    </row>
    <row r="119" spans="1:16" ht="56.25" hidden="1" x14ac:dyDescent="0.25">
      <c r="A119" s="102" t="s">
        <v>1099</v>
      </c>
      <c r="B119" s="100" t="s">
        <v>1100</v>
      </c>
      <c r="C119" s="96" t="s">
        <v>1101</v>
      </c>
      <c r="D119" s="95" t="s">
        <v>1102</v>
      </c>
      <c r="E119" s="95" t="s">
        <v>648</v>
      </c>
      <c r="F119" s="95" t="s">
        <v>649</v>
      </c>
      <c r="G119" s="95" t="s">
        <v>591</v>
      </c>
      <c r="H119" s="95" t="s">
        <v>591</v>
      </c>
      <c r="I119" s="95" t="s">
        <v>591</v>
      </c>
      <c r="J119" s="95" t="s">
        <v>591</v>
      </c>
      <c r="K119" s="95" t="s">
        <v>591</v>
      </c>
      <c r="L119" s="95">
        <v>1</v>
      </c>
      <c r="M119" s="95">
        <v>1</v>
      </c>
      <c r="N119" s="102" t="s">
        <v>808</v>
      </c>
      <c r="O119" s="95" t="s">
        <v>593</v>
      </c>
      <c r="P119" s="95" t="s">
        <v>594</v>
      </c>
    </row>
    <row r="120" spans="1:16" ht="56.25" hidden="1" x14ac:dyDescent="0.25">
      <c r="A120" s="102" t="s">
        <v>1103</v>
      </c>
      <c r="B120" s="100" t="s">
        <v>1104</v>
      </c>
      <c r="C120" s="96" t="s">
        <v>1105</v>
      </c>
      <c r="D120" s="95" t="s">
        <v>1106</v>
      </c>
      <c r="E120" s="95" t="s">
        <v>648</v>
      </c>
      <c r="F120" s="95" t="s">
        <v>649</v>
      </c>
      <c r="G120" s="95" t="s">
        <v>591</v>
      </c>
      <c r="H120" s="95" t="s">
        <v>591</v>
      </c>
      <c r="I120" s="95" t="s">
        <v>591</v>
      </c>
      <c r="J120" s="95" t="s">
        <v>591</v>
      </c>
      <c r="K120" s="95" t="s">
        <v>591</v>
      </c>
      <c r="L120" s="95">
        <v>1</v>
      </c>
      <c r="M120" s="95">
        <v>1</v>
      </c>
      <c r="N120" s="102" t="s">
        <v>808</v>
      </c>
      <c r="O120" s="95" t="s">
        <v>593</v>
      </c>
      <c r="P120" s="95" t="s">
        <v>594</v>
      </c>
    </row>
    <row r="121" spans="1:16" ht="56.25" hidden="1" x14ac:dyDescent="0.25">
      <c r="A121" s="102" t="s">
        <v>1107</v>
      </c>
      <c r="B121" s="100" t="s">
        <v>1108</v>
      </c>
      <c r="C121" s="96" t="s">
        <v>1109</v>
      </c>
      <c r="D121" s="95" t="s">
        <v>1110</v>
      </c>
      <c r="E121" s="95" t="s">
        <v>703</v>
      </c>
      <c r="F121" s="95" t="s">
        <v>704</v>
      </c>
      <c r="G121" s="95" t="s">
        <v>591</v>
      </c>
      <c r="H121" s="95" t="s">
        <v>591</v>
      </c>
      <c r="I121" s="95" t="s">
        <v>591</v>
      </c>
      <c r="J121" s="95" t="s">
        <v>591</v>
      </c>
      <c r="K121" s="95" t="s">
        <v>591</v>
      </c>
      <c r="L121" s="95">
        <v>2</v>
      </c>
      <c r="M121" s="95">
        <v>1</v>
      </c>
      <c r="N121" s="102" t="s">
        <v>1111</v>
      </c>
      <c r="O121" s="95" t="s">
        <v>593</v>
      </c>
      <c r="P121" s="95" t="s">
        <v>594</v>
      </c>
    </row>
    <row r="122" spans="1:16" ht="56.25" hidden="1" x14ac:dyDescent="0.25">
      <c r="A122" s="102" t="s">
        <v>1112</v>
      </c>
      <c r="B122" s="100" t="s">
        <v>1113</v>
      </c>
      <c r="C122" s="96" t="s">
        <v>1114</v>
      </c>
      <c r="D122" s="95" t="s">
        <v>1115</v>
      </c>
      <c r="E122" s="95" t="s">
        <v>703</v>
      </c>
      <c r="F122" s="95" t="s">
        <v>704</v>
      </c>
      <c r="G122" s="95" t="s">
        <v>591</v>
      </c>
      <c r="H122" s="95" t="s">
        <v>591</v>
      </c>
      <c r="I122" s="95" t="s">
        <v>591</v>
      </c>
      <c r="J122" s="95" t="s">
        <v>591</v>
      </c>
      <c r="K122" s="95" t="s">
        <v>591</v>
      </c>
      <c r="L122" s="95">
        <v>2</v>
      </c>
      <c r="M122" s="95">
        <v>1</v>
      </c>
      <c r="N122" s="102" t="s">
        <v>1111</v>
      </c>
      <c r="O122" s="95" t="s">
        <v>593</v>
      </c>
      <c r="P122" s="95" t="s">
        <v>594</v>
      </c>
    </row>
    <row r="123" spans="1:16" ht="45" hidden="1" x14ac:dyDescent="0.25">
      <c r="A123" s="102" t="s">
        <v>1116</v>
      </c>
      <c r="B123" s="100" t="s">
        <v>1117</v>
      </c>
      <c r="C123" s="96" t="s">
        <v>1118</v>
      </c>
      <c r="D123" s="95" t="s">
        <v>1119</v>
      </c>
      <c r="E123" s="95" t="s">
        <v>605</v>
      </c>
      <c r="F123" s="95" t="s">
        <v>6149</v>
      </c>
      <c r="G123" s="95" t="s">
        <v>591</v>
      </c>
      <c r="H123" s="95" t="s">
        <v>591</v>
      </c>
      <c r="I123" s="95" t="s">
        <v>591</v>
      </c>
      <c r="J123" s="95" t="s">
        <v>591</v>
      </c>
      <c r="K123" s="95" t="s">
        <v>607</v>
      </c>
      <c r="L123" s="95">
        <v>16</v>
      </c>
      <c r="M123" s="95">
        <v>0.25</v>
      </c>
      <c r="N123" s="102" t="s">
        <v>591</v>
      </c>
      <c r="O123" s="95" t="s">
        <v>593</v>
      </c>
      <c r="P123" s="95" t="s">
        <v>594</v>
      </c>
    </row>
    <row r="124" spans="1:16" ht="22.5" hidden="1" x14ac:dyDescent="0.25">
      <c r="A124" s="102" t="s">
        <v>1120</v>
      </c>
      <c r="B124" s="100" t="s">
        <v>1121</v>
      </c>
      <c r="C124" s="96" t="s">
        <v>1122</v>
      </c>
      <c r="D124" s="95" t="s">
        <v>1123</v>
      </c>
      <c r="E124" s="95" t="s">
        <v>852</v>
      </c>
      <c r="F124" s="95" t="s">
        <v>853</v>
      </c>
      <c r="G124" s="95" t="s">
        <v>591</v>
      </c>
      <c r="H124" s="95" t="s">
        <v>591</v>
      </c>
      <c r="I124" s="95" t="s">
        <v>591</v>
      </c>
      <c r="J124" s="95" t="s">
        <v>591</v>
      </c>
      <c r="K124" s="95" t="s">
        <v>732</v>
      </c>
      <c r="L124" s="95">
        <v>8</v>
      </c>
      <c r="M124" s="95">
        <v>0.39215686274509798</v>
      </c>
      <c r="N124" s="102" t="s">
        <v>591</v>
      </c>
      <c r="O124" s="95" t="s">
        <v>593</v>
      </c>
      <c r="P124" s="95" t="s">
        <v>594</v>
      </c>
    </row>
    <row r="125" spans="1:16" ht="56.25" hidden="1" x14ac:dyDescent="0.25">
      <c r="A125" s="102" t="s">
        <v>1124</v>
      </c>
      <c r="B125" s="103" t="s">
        <v>1125</v>
      </c>
      <c r="C125" s="104" t="s">
        <v>1126</v>
      </c>
      <c r="D125" s="95" t="s">
        <v>1127</v>
      </c>
      <c r="E125" s="95" t="s">
        <v>1128</v>
      </c>
      <c r="F125" s="95" t="e">
        <v>#N/A</v>
      </c>
      <c r="G125" s="95" t="s">
        <v>591</v>
      </c>
      <c r="H125" s="95" t="s">
        <v>591</v>
      </c>
      <c r="I125" s="95" t="s">
        <v>591</v>
      </c>
      <c r="J125" s="95" t="s">
        <v>591</v>
      </c>
      <c r="K125" s="95" t="s">
        <v>615</v>
      </c>
      <c r="L125" s="95">
        <v>16</v>
      </c>
      <c r="M125" s="95">
        <v>3.125E-2</v>
      </c>
      <c r="N125" s="102" t="s">
        <v>591</v>
      </c>
      <c r="O125" s="95" t="s">
        <v>596</v>
      </c>
      <c r="P125" s="95" t="s">
        <v>594</v>
      </c>
    </row>
    <row r="126" spans="1:16" ht="56.25" hidden="1" x14ac:dyDescent="0.25">
      <c r="A126" s="102" t="s">
        <v>1129</v>
      </c>
      <c r="B126" s="103" t="s">
        <v>1130</v>
      </c>
      <c r="C126" s="104" t="s">
        <v>1131</v>
      </c>
      <c r="D126" s="102" t="s">
        <v>1132</v>
      </c>
      <c r="E126" s="95" t="s">
        <v>648</v>
      </c>
      <c r="F126" s="95" t="s">
        <v>649</v>
      </c>
      <c r="G126" s="95" t="s">
        <v>591</v>
      </c>
      <c r="H126" s="95" t="s">
        <v>591</v>
      </c>
      <c r="I126" s="95" t="s">
        <v>591</v>
      </c>
      <c r="J126" s="95" t="s">
        <v>591</v>
      </c>
      <c r="K126" s="95" t="s">
        <v>591</v>
      </c>
      <c r="L126" s="95">
        <v>1</v>
      </c>
      <c r="M126" s="95">
        <v>1</v>
      </c>
      <c r="N126" s="102" t="s">
        <v>670</v>
      </c>
      <c r="O126" s="95" t="s">
        <v>596</v>
      </c>
      <c r="P126" s="95" t="s">
        <v>594</v>
      </c>
    </row>
    <row r="127" spans="1:16" ht="33.75" hidden="1" x14ac:dyDescent="0.25">
      <c r="A127" s="102" t="s">
        <v>1134</v>
      </c>
      <c r="B127" s="100" t="s">
        <v>1135</v>
      </c>
      <c r="C127" s="96" t="s">
        <v>1136</v>
      </c>
      <c r="D127" s="95" t="s">
        <v>1137</v>
      </c>
      <c r="E127" s="95" t="s">
        <v>595</v>
      </c>
      <c r="F127" s="95" t="s">
        <v>659</v>
      </c>
      <c r="G127" s="95" t="s">
        <v>591</v>
      </c>
      <c r="H127" s="95" t="s">
        <v>591</v>
      </c>
      <c r="I127" s="95" t="s">
        <v>591</v>
      </c>
      <c r="J127" s="95" t="s">
        <v>591</v>
      </c>
      <c r="K127" s="95" t="s">
        <v>591</v>
      </c>
      <c r="L127" s="95">
        <v>8</v>
      </c>
      <c r="M127" s="95">
        <v>1</v>
      </c>
      <c r="N127" s="102" t="e">
        <v>#N/A</v>
      </c>
      <c r="O127" s="95" t="s">
        <v>596</v>
      </c>
      <c r="P127" s="95" t="s">
        <v>594</v>
      </c>
    </row>
    <row r="128" spans="1:16" ht="78.75" hidden="1" x14ac:dyDescent="0.25">
      <c r="A128" s="92" t="s">
        <v>1139</v>
      </c>
      <c r="B128" s="93" t="s">
        <v>1140</v>
      </c>
      <c r="C128" s="94" t="s">
        <v>1141</v>
      </c>
      <c r="D128" s="94" t="s">
        <v>588</v>
      </c>
      <c r="E128" s="94" t="s">
        <v>589</v>
      </c>
      <c r="F128" s="94" t="s">
        <v>590</v>
      </c>
      <c r="G128" s="94" t="s">
        <v>591</v>
      </c>
      <c r="H128" s="94" t="s">
        <v>591</v>
      </c>
      <c r="I128" s="94" t="s">
        <v>591</v>
      </c>
      <c r="J128" s="94" t="s">
        <v>591</v>
      </c>
      <c r="K128" s="94" t="s">
        <v>591</v>
      </c>
      <c r="L128" s="94">
        <v>32</v>
      </c>
      <c r="M128" s="94">
        <v>1</v>
      </c>
      <c r="N128" s="92" t="s">
        <v>592</v>
      </c>
      <c r="O128" s="92" t="s">
        <v>593</v>
      </c>
      <c r="P128" s="92" t="s">
        <v>594</v>
      </c>
    </row>
    <row r="129" spans="1:16" ht="146.25" hidden="1" x14ac:dyDescent="0.25">
      <c r="A129" s="95" t="s">
        <v>1142</v>
      </c>
      <c r="B129" s="100" t="s">
        <v>591</v>
      </c>
      <c r="C129" s="96" t="s">
        <v>1143</v>
      </c>
      <c r="D129" s="95" t="s">
        <v>1144</v>
      </c>
      <c r="E129" s="95" t="s">
        <v>703</v>
      </c>
      <c r="F129" s="95" t="s">
        <v>704</v>
      </c>
      <c r="G129" s="95" t="s">
        <v>14447</v>
      </c>
      <c r="H129" s="95" t="s">
        <v>14447</v>
      </c>
      <c r="I129" s="95" t="s">
        <v>591</v>
      </c>
      <c r="J129" s="95" t="s">
        <v>591</v>
      </c>
      <c r="K129" s="95" t="s">
        <v>591</v>
      </c>
      <c r="L129" s="95">
        <v>2</v>
      </c>
      <c r="M129" s="95">
        <v>1</v>
      </c>
      <c r="N129" s="95" t="s">
        <v>1145</v>
      </c>
      <c r="O129" s="95" t="s">
        <v>593</v>
      </c>
      <c r="P129" s="95" t="s">
        <v>594</v>
      </c>
    </row>
    <row r="130" spans="1:16" ht="146.25" hidden="1" x14ac:dyDescent="0.25">
      <c r="A130" s="95" t="s">
        <v>1146</v>
      </c>
      <c r="B130" s="100" t="s">
        <v>591</v>
      </c>
      <c r="C130" s="96" t="s">
        <v>1147</v>
      </c>
      <c r="D130" s="95" t="s">
        <v>1148</v>
      </c>
      <c r="E130" s="95" t="s">
        <v>703</v>
      </c>
      <c r="F130" s="95" t="s">
        <v>704</v>
      </c>
      <c r="G130" s="95" t="s">
        <v>14447</v>
      </c>
      <c r="H130" s="95" t="s">
        <v>14447</v>
      </c>
      <c r="I130" s="95" t="s">
        <v>591</v>
      </c>
      <c r="J130" s="95" t="s">
        <v>591</v>
      </c>
      <c r="K130" s="95" t="s">
        <v>591</v>
      </c>
      <c r="L130" s="95">
        <v>2</v>
      </c>
      <c r="M130" s="95">
        <v>1</v>
      </c>
      <c r="N130" s="95" t="s">
        <v>1145</v>
      </c>
      <c r="O130" s="95" t="s">
        <v>593</v>
      </c>
      <c r="P130" s="95" t="s">
        <v>594</v>
      </c>
    </row>
    <row r="131" spans="1:16" ht="123.75" hidden="1" x14ac:dyDescent="0.25">
      <c r="A131" s="95" t="s">
        <v>1149</v>
      </c>
      <c r="B131" s="100" t="s">
        <v>591</v>
      </c>
      <c r="C131" s="96" t="s">
        <v>1150</v>
      </c>
      <c r="D131" s="95" t="s">
        <v>1151</v>
      </c>
      <c r="E131" s="95" t="s">
        <v>813</v>
      </c>
      <c r="F131" s="95" t="s">
        <v>683</v>
      </c>
      <c r="G131" s="95" t="s">
        <v>14447</v>
      </c>
      <c r="H131" s="95" t="s">
        <v>14447</v>
      </c>
      <c r="I131" s="95" t="s">
        <v>591</v>
      </c>
      <c r="J131" s="95" t="s">
        <v>591</v>
      </c>
      <c r="K131" s="95" t="s">
        <v>591</v>
      </c>
      <c r="L131" s="95">
        <v>3</v>
      </c>
      <c r="M131" s="95">
        <v>1</v>
      </c>
      <c r="N131" s="95" t="s">
        <v>1152</v>
      </c>
      <c r="O131" s="95" t="s">
        <v>593</v>
      </c>
      <c r="P131" s="95" t="s">
        <v>594</v>
      </c>
    </row>
    <row r="132" spans="1:16" ht="45" hidden="1" x14ac:dyDescent="0.25">
      <c r="A132" s="95" t="s">
        <v>1153</v>
      </c>
      <c r="B132" s="100" t="s">
        <v>591</v>
      </c>
      <c r="C132" s="96" t="s">
        <v>1154</v>
      </c>
      <c r="D132" s="95" t="s">
        <v>1155</v>
      </c>
      <c r="E132" s="95" t="s">
        <v>640</v>
      </c>
      <c r="F132" s="95" t="s">
        <v>635</v>
      </c>
      <c r="G132" s="95" t="s">
        <v>14447</v>
      </c>
      <c r="H132" s="95" t="s">
        <v>14447</v>
      </c>
      <c r="I132" s="95" t="s">
        <v>591</v>
      </c>
      <c r="J132" s="95" t="s">
        <v>591</v>
      </c>
      <c r="K132" s="95" t="s">
        <v>641</v>
      </c>
      <c r="L132" s="95">
        <v>16</v>
      </c>
      <c r="M132" s="95">
        <v>1</v>
      </c>
      <c r="N132" s="95" t="s">
        <v>591</v>
      </c>
      <c r="O132" s="95" t="s">
        <v>593</v>
      </c>
      <c r="P132" s="95" t="s">
        <v>594</v>
      </c>
    </row>
    <row r="133" spans="1:16" ht="67.5" hidden="1" x14ac:dyDescent="0.25">
      <c r="A133" s="95" t="s">
        <v>1156</v>
      </c>
      <c r="B133" s="100" t="s">
        <v>591</v>
      </c>
      <c r="C133" s="96" t="s">
        <v>1157</v>
      </c>
      <c r="D133" s="95" t="s">
        <v>1158</v>
      </c>
      <c r="E133" s="95" t="s">
        <v>1159</v>
      </c>
      <c r="F133" s="95" t="s">
        <v>635</v>
      </c>
      <c r="G133" s="95" t="s">
        <v>14447</v>
      </c>
      <c r="H133" s="95" t="s">
        <v>14447</v>
      </c>
      <c r="I133" s="95" t="s">
        <v>591</v>
      </c>
      <c r="J133" s="95" t="s">
        <v>591</v>
      </c>
      <c r="K133" s="95" t="s">
        <v>625</v>
      </c>
      <c r="L133" s="95">
        <v>16</v>
      </c>
      <c r="M133" s="95">
        <v>1</v>
      </c>
      <c r="N133" s="95" t="s">
        <v>591</v>
      </c>
      <c r="O133" s="95" t="s">
        <v>596</v>
      </c>
      <c r="P133" s="95" t="s">
        <v>594</v>
      </c>
    </row>
    <row r="134" spans="1:16" ht="56.25" hidden="1" x14ac:dyDescent="0.25">
      <c r="A134" s="95" t="s">
        <v>1160</v>
      </c>
      <c r="B134" s="100" t="s">
        <v>591</v>
      </c>
      <c r="C134" s="96" t="s">
        <v>1161</v>
      </c>
      <c r="D134" s="95" t="s">
        <v>1162</v>
      </c>
      <c r="E134" s="95" t="s">
        <v>1159</v>
      </c>
      <c r="F134" s="95" t="s">
        <v>635</v>
      </c>
      <c r="G134" s="95" t="s">
        <v>14447</v>
      </c>
      <c r="H134" s="95" t="s">
        <v>14447</v>
      </c>
      <c r="I134" s="95" t="s">
        <v>591</v>
      </c>
      <c r="J134" s="95" t="s">
        <v>591</v>
      </c>
      <c r="K134" s="95" t="s">
        <v>625</v>
      </c>
      <c r="L134" s="95">
        <v>16</v>
      </c>
      <c r="M134" s="95">
        <v>1</v>
      </c>
      <c r="N134" s="95" t="s">
        <v>591</v>
      </c>
      <c r="O134" s="95" t="s">
        <v>596</v>
      </c>
      <c r="P134" s="95" t="s">
        <v>594</v>
      </c>
    </row>
    <row r="135" spans="1:16" ht="22.5" hidden="1" x14ac:dyDescent="0.25">
      <c r="A135" s="95" t="s">
        <v>1165</v>
      </c>
      <c r="B135" s="100" t="s">
        <v>591</v>
      </c>
      <c r="C135" s="96" t="s">
        <v>1166</v>
      </c>
      <c r="D135" s="95" t="s">
        <v>1167</v>
      </c>
      <c r="E135" s="95" t="s">
        <v>1168</v>
      </c>
      <c r="F135" s="95" t="s">
        <v>1169</v>
      </c>
      <c r="G135" s="95" t="s">
        <v>14447</v>
      </c>
      <c r="H135" s="95" t="s">
        <v>14447</v>
      </c>
      <c r="I135" s="95" t="s">
        <v>591</v>
      </c>
      <c r="J135" s="95" t="s">
        <v>591</v>
      </c>
      <c r="K135" s="95" t="s">
        <v>732</v>
      </c>
      <c r="L135" s="95">
        <v>16</v>
      </c>
      <c r="M135" s="95">
        <v>7.6295109483482095E-5</v>
      </c>
      <c r="N135" s="95" t="s">
        <v>591</v>
      </c>
      <c r="O135" s="95" t="s">
        <v>596</v>
      </c>
      <c r="P135" s="95" t="s">
        <v>594</v>
      </c>
    </row>
    <row r="136" spans="1:16" ht="33.75" hidden="1" x14ac:dyDescent="0.25">
      <c r="A136" s="95" t="s">
        <v>1170</v>
      </c>
      <c r="B136" s="100" t="s">
        <v>591</v>
      </c>
      <c r="C136" s="96" t="s">
        <v>1171</v>
      </c>
      <c r="D136" s="95" t="s">
        <v>1172</v>
      </c>
      <c r="E136" s="95" t="s">
        <v>1164</v>
      </c>
      <c r="F136" s="95" t="s">
        <v>590</v>
      </c>
      <c r="G136" s="95" t="s">
        <v>14447</v>
      </c>
      <c r="H136" s="95" t="s">
        <v>14447</v>
      </c>
      <c r="I136" s="95" t="s">
        <v>591</v>
      </c>
      <c r="J136" s="95" t="s">
        <v>591</v>
      </c>
      <c r="K136" s="95" t="s">
        <v>939</v>
      </c>
      <c r="L136" s="95">
        <v>32</v>
      </c>
      <c r="M136" s="95">
        <v>1</v>
      </c>
      <c r="N136" s="95" t="s">
        <v>591</v>
      </c>
      <c r="O136" s="95" t="s">
        <v>596</v>
      </c>
      <c r="P136" s="95" t="s">
        <v>594</v>
      </c>
    </row>
    <row r="137" spans="1:16" ht="45" hidden="1" x14ac:dyDescent="0.25">
      <c r="A137" s="95" t="s">
        <v>1173</v>
      </c>
      <c r="B137" s="100" t="s">
        <v>591</v>
      </c>
      <c r="C137" s="96" t="s">
        <v>1174</v>
      </c>
      <c r="D137" s="95" t="s">
        <v>1175</v>
      </c>
      <c r="E137" s="95" t="s">
        <v>1176</v>
      </c>
      <c r="F137" s="95" t="s">
        <v>14454</v>
      </c>
      <c r="G137" s="95" t="s">
        <v>14447</v>
      </c>
      <c r="H137" s="95" t="s">
        <v>14447</v>
      </c>
      <c r="I137" s="95" t="s">
        <v>591</v>
      </c>
      <c r="J137" s="95" t="s">
        <v>591</v>
      </c>
      <c r="K137" s="95" t="s">
        <v>1177</v>
      </c>
      <c r="L137" s="95">
        <v>8</v>
      </c>
      <c r="M137" s="95">
        <v>50</v>
      </c>
      <c r="N137" s="95" t="s">
        <v>591</v>
      </c>
      <c r="O137" s="95" t="s">
        <v>593</v>
      </c>
      <c r="P137" s="95" t="s">
        <v>594</v>
      </c>
    </row>
    <row r="138" spans="1:16" ht="101.25" hidden="1" x14ac:dyDescent="0.25">
      <c r="A138" s="95" t="s">
        <v>1178</v>
      </c>
      <c r="B138" s="100" t="s">
        <v>591</v>
      </c>
      <c r="C138" s="96" t="s">
        <v>1179</v>
      </c>
      <c r="D138" s="95" t="s">
        <v>1180</v>
      </c>
      <c r="E138" s="95" t="s">
        <v>703</v>
      </c>
      <c r="F138" s="95" t="s">
        <v>704</v>
      </c>
      <c r="G138" s="95" t="s">
        <v>14447</v>
      </c>
      <c r="H138" s="95" t="s">
        <v>14447</v>
      </c>
      <c r="I138" s="95" t="s">
        <v>591</v>
      </c>
      <c r="J138" s="95" t="s">
        <v>591</v>
      </c>
      <c r="K138" s="95" t="s">
        <v>591</v>
      </c>
      <c r="L138" s="95">
        <v>2</v>
      </c>
      <c r="M138" s="95">
        <v>1</v>
      </c>
      <c r="N138" s="95" t="s">
        <v>1181</v>
      </c>
      <c r="O138" s="95" t="s">
        <v>593</v>
      </c>
      <c r="P138" s="95" t="s">
        <v>594</v>
      </c>
    </row>
    <row r="139" spans="1:16" ht="135" hidden="1" x14ac:dyDescent="0.25">
      <c r="A139" s="95" t="s">
        <v>1182</v>
      </c>
      <c r="B139" s="100" t="s">
        <v>591</v>
      </c>
      <c r="C139" s="96" t="s">
        <v>1183</v>
      </c>
      <c r="D139" s="95" t="s">
        <v>1184</v>
      </c>
      <c r="E139" s="95" t="s">
        <v>703</v>
      </c>
      <c r="F139" s="95" t="s">
        <v>704</v>
      </c>
      <c r="G139" s="95" t="s">
        <v>14447</v>
      </c>
      <c r="H139" s="95" t="s">
        <v>14447</v>
      </c>
      <c r="I139" s="95" t="s">
        <v>591</v>
      </c>
      <c r="J139" s="95" t="s">
        <v>591</v>
      </c>
      <c r="K139" s="95" t="s">
        <v>591</v>
      </c>
      <c r="L139" s="95">
        <v>2</v>
      </c>
      <c r="M139" s="95">
        <v>1</v>
      </c>
      <c r="N139" s="95" t="s">
        <v>1185</v>
      </c>
      <c r="O139" s="95" t="s">
        <v>593</v>
      </c>
      <c r="P139" s="95" t="s">
        <v>594</v>
      </c>
    </row>
    <row r="140" spans="1:16" ht="78.75" hidden="1" x14ac:dyDescent="0.25">
      <c r="A140" s="95" t="s">
        <v>1187</v>
      </c>
      <c r="B140" s="100" t="s">
        <v>591</v>
      </c>
      <c r="C140" s="96" t="s">
        <v>1188</v>
      </c>
      <c r="D140" s="95" t="s">
        <v>1189</v>
      </c>
      <c r="E140" s="95" t="s">
        <v>1190</v>
      </c>
      <c r="F140" s="95" t="s">
        <v>635</v>
      </c>
      <c r="G140" s="95" t="s">
        <v>14447</v>
      </c>
      <c r="H140" s="95" t="s">
        <v>14447</v>
      </c>
      <c r="I140" s="95" t="s">
        <v>591</v>
      </c>
      <c r="J140" s="95" t="s">
        <v>591</v>
      </c>
      <c r="K140" s="95" t="s">
        <v>591</v>
      </c>
      <c r="L140" s="95">
        <v>16</v>
      </c>
      <c r="M140" s="95">
        <v>1</v>
      </c>
      <c r="N140" s="95" t="s">
        <v>591</v>
      </c>
      <c r="O140" s="95" t="s">
        <v>593</v>
      </c>
      <c r="P140" s="95" t="s">
        <v>594</v>
      </c>
    </row>
    <row r="141" spans="1:16" ht="90" hidden="1" x14ac:dyDescent="0.25">
      <c r="A141" s="95" t="s">
        <v>1191</v>
      </c>
      <c r="B141" s="100" t="s">
        <v>591</v>
      </c>
      <c r="C141" s="96" t="s">
        <v>1192</v>
      </c>
      <c r="D141" s="95" t="s">
        <v>1193</v>
      </c>
      <c r="E141" s="95" t="s">
        <v>1190</v>
      </c>
      <c r="F141" s="95" t="s">
        <v>635</v>
      </c>
      <c r="G141" s="95" t="s">
        <v>14447</v>
      </c>
      <c r="H141" s="95" t="s">
        <v>14447</v>
      </c>
      <c r="I141" s="95" t="s">
        <v>591</v>
      </c>
      <c r="J141" s="95" t="s">
        <v>591</v>
      </c>
      <c r="K141" s="95" t="s">
        <v>591</v>
      </c>
      <c r="L141" s="95">
        <v>16</v>
      </c>
      <c r="M141" s="95">
        <v>1</v>
      </c>
      <c r="N141" s="95" t="s">
        <v>591</v>
      </c>
      <c r="O141" s="95" t="s">
        <v>593</v>
      </c>
      <c r="P141" s="95" t="s">
        <v>594</v>
      </c>
    </row>
    <row r="142" spans="1:16" ht="90" hidden="1" x14ac:dyDescent="0.25">
      <c r="A142" s="95" t="s">
        <v>1194</v>
      </c>
      <c r="B142" s="100" t="s">
        <v>591</v>
      </c>
      <c r="C142" s="96" t="s">
        <v>1195</v>
      </c>
      <c r="D142" s="95" t="s">
        <v>1196</v>
      </c>
      <c r="E142" s="95" t="s">
        <v>1190</v>
      </c>
      <c r="F142" s="95" t="s">
        <v>635</v>
      </c>
      <c r="G142" s="95" t="s">
        <v>14447</v>
      </c>
      <c r="H142" s="95" t="s">
        <v>14447</v>
      </c>
      <c r="I142" s="95" t="s">
        <v>591</v>
      </c>
      <c r="J142" s="95" t="s">
        <v>591</v>
      </c>
      <c r="K142" s="95" t="s">
        <v>591</v>
      </c>
      <c r="L142" s="95">
        <v>16</v>
      </c>
      <c r="M142" s="95">
        <v>1</v>
      </c>
      <c r="N142" s="95" t="s">
        <v>591</v>
      </c>
      <c r="O142" s="95" t="s">
        <v>593</v>
      </c>
      <c r="P142" s="95" t="s">
        <v>594</v>
      </c>
    </row>
    <row r="143" spans="1:16" ht="90" hidden="1" x14ac:dyDescent="0.25">
      <c r="A143" s="95" t="s">
        <v>1197</v>
      </c>
      <c r="B143" s="100" t="s">
        <v>591</v>
      </c>
      <c r="C143" s="96" t="s">
        <v>1198</v>
      </c>
      <c r="D143" s="95" t="s">
        <v>1199</v>
      </c>
      <c r="E143" s="95" t="s">
        <v>1190</v>
      </c>
      <c r="F143" s="95" t="s">
        <v>635</v>
      </c>
      <c r="G143" s="95" t="s">
        <v>14447</v>
      </c>
      <c r="H143" s="95" t="s">
        <v>14447</v>
      </c>
      <c r="I143" s="95" t="s">
        <v>591</v>
      </c>
      <c r="J143" s="95" t="s">
        <v>591</v>
      </c>
      <c r="K143" s="95" t="s">
        <v>591</v>
      </c>
      <c r="L143" s="95">
        <v>16</v>
      </c>
      <c r="M143" s="95">
        <v>1</v>
      </c>
      <c r="N143" s="95" t="s">
        <v>591</v>
      </c>
      <c r="O143" s="95" t="s">
        <v>593</v>
      </c>
      <c r="P143" s="95" t="s">
        <v>594</v>
      </c>
    </row>
    <row r="144" spans="1:16" ht="67.5" hidden="1" x14ac:dyDescent="0.25">
      <c r="A144" s="95" t="s">
        <v>1201</v>
      </c>
      <c r="B144" s="100" t="s">
        <v>591</v>
      </c>
      <c r="C144" s="96" t="s">
        <v>1202</v>
      </c>
      <c r="D144" s="95" t="s">
        <v>1203</v>
      </c>
      <c r="E144" s="95" t="s">
        <v>648</v>
      </c>
      <c r="F144" s="95" t="s">
        <v>649</v>
      </c>
      <c r="G144" s="95" t="s">
        <v>14447</v>
      </c>
      <c r="H144" s="95" t="s">
        <v>14447</v>
      </c>
      <c r="I144" s="95" t="s">
        <v>591</v>
      </c>
      <c r="J144" s="95" t="s">
        <v>591</v>
      </c>
      <c r="K144" s="95" t="s">
        <v>591</v>
      </c>
      <c r="L144" s="95">
        <v>1</v>
      </c>
      <c r="M144" s="95">
        <v>1</v>
      </c>
      <c r="N144" s="95" t="s">
        <v>1204</v>
      </c>
      <c r="O144" s="95" t="s">
        <v>593</v>
      </c>
      <c r="P144" s="95" t="s">
        <v>594</v>
      </c>
    </row>
    <row r="145" spans="1:16" ht="56.25" hidden="1" x14ac:dyDescent="0.25">
      <c r="A145" s="95" t="s">
        <v>1206</v>
      </c>
      <c r="B145" s="100" t="s">
        <v>591</v>
      </c>
      <c r="C145" s="96" t="s">
        <v>1207</v>
      </c>
      <c r="D145" s="95" t="s">
        <v>1208</v>
      </c>
      <c r="E145" s="95" t="s">
        <v>1209</v>
      </c>
      <c r="F145" s="95" t="s">
        <v>14455</v>
      </c>
      <c r="G145" s="95" t="s">
        <v>14447</v>
      </c>
      <c r="H145" s="95" t="s">
        <v>14447</v>
      </c>
      <c r="I145" s="95" t="s">
        <v>591</v>
      </c>
      <c r="J145" s="95" t="s">
        <v>591</v>
      </c>
      <c r="K145" s="95" t="s">
        <v>1210</v>
      </c>
      <c r="L145" s="95">
        <v>16</v>
      </c>
      <c r="M145" s="95">
        <v>1</v>
      </c>
      <c r="N145" s="95" t="s">
        <v>591</v>
      </c>
      <c r="O145" s="95" t="s">
        <v>593</v>
      </c>
      <c r="P145" s="95" t="s">
        <v>594</v>
      </c>
    </row>
    <row r="146" spans="1:16" ht="56.25" hidden="1" x14ac:dyDescent="0.25">
      <c r="A146" s="95" t="s">
        <v>1211</v>
      </c>
      <c r="B146" s="100" t="s">
        <v>591</v>
      </c>
      <c r="C146" s="96" t="s">
        <v>1212</v>
      </c>
      <c r="D146" s="95" t="s">
        <v>1213</v>
      </c>
      <c r="E146" s="95" t="s">
        <v>1214</v>
      </c>
      <c r="F146" s="95" t="s">
        <v>14456</v>
      </c>
      <c r="G146" s="95" t="s">
        <v>14447</v>
      </c>
      <c r="H146" s="95" t="s">
        <v>14447</v>
      </c>
      <c r="I146" s="95" t="s">
        <v>591</v>
      </c>
      <c r="J146" s="95" t="s">
        <v>591</v>
      </c>
      <c r="K146" s="95" t="s">
        <v>619</v>
      </c>
      <c r="L146" s="95">
        <v>16</v>
      </c>
      <c r="M146" s="95">
        <v>0.1</v>
      </c>
      <c r="N146" s="95" t="s">
        <v>591</v>
      </c>
      <c r="O146" s="95" t="s">
        <v>593</v>
      </c>
      <c r="P146" s="95" t="s">
        <v>594</v>
      </c>
    </row>
    <row r="147" spans="1:16" ht="56.25" hidden="1" x14ac:dyDescent="0.25">
      <c r="A147" s="95" t="s">
        <v>1215</v>
      </c>
      <c r="B147" s="100" t="s">
        <v>591</v>
      </c>
      <c r="C147" s="96" t="s">
        <v>1216</v>
      </c>
      <c r="D147" s="95" t="s">
        <v>1217</v>
      </c>
      <c r="E147" s="95" t="s">
        <v>1218</v>
      </c>
      <c r="F147" s="95" t="s">
        <v>659</v>
      </c>
      <c r="G147" s="95" t="s">
        <v>14447</v>
      </c>
      <c r="H147" s="95" t="s">
        <v>14447</v>
      </c>
      <c r="I147" s="95" t="s">
        <v>591</v>
      </c>
      <c r="J147" s="95" t="s">
        <v>591</v>
      </c>
      <c r="K147" s="95" t="s">
        <v>1210</v>
      </c>
      <c r="L147" s="95">
        <v>8</v>
      </c>
      <c r="M147" s="95">
        <v>1</v>
      </c>
      <c r="N147" s="95" t="s">
        <v>591</v>
      </c>
      <c r="O147" s="95" t="s">
        <v>593</v>
      </c>
      <c r="P147" s="95" t="s">
        <v>594</v>
      </c>
    </row>
    <row r="148" spans="1:16" ht="78.75" hidden="1" x14ac:dyDescent="0.25">
      <c r="A148" s="95" t="s">
        <v>1219</v>
      </c>
      <c r="B148" s="100" t="s">
        <v>591</v>
      </c>
      <c r="C148" s="96" t="s">
        <v>1220</v>
      </c>
      <c r="D148" s="95" t="s">
        <v>1221</v>
      </c>
      <c r="E148" s="95" t="s">
        <v>1218</v>
      </c>
      <c r="F148" s="95" t="s">
        <v>659</v>
      </c>
      <c r="G148" s="95" t="s">
        <v>14447</v>
      </c>
      <c r="H148" s="95" t="s">
        <v>14447</v>
      </c>
      <c r="I148" s="95" t="s">
        <v>591</v>
      </c>
      <c r="J148" s="95" t="s">
        <v>591</v>
      </c>
      <c r="K148" s="95" t="s">
        <v>1210</v>
      </c>
      <c r="L148" s="95">
        <v>8</v>
      </c>
      <c r="M148" s="95">
        <v>1</v>
      </c>
      <c r="N148" s="95" t="s">
        <v>591</v>
      </c>
      <c r="O148" s="95" t="s">
        <v>593</v>
      </c>
      <c r="P148" s="95" t="s">
        <v>594</v>
      </c>
    </row>
    <row r="149" spans="1:16" ht="202.5" hidden="1" x14ac:dyDescent="0.25">
      <c r="A149" s="95" t="s">
        <v>1222</v>
      </c>
      <c r="B149" s="100" t="s">
        <v>591</v>
      </c>
      <c r="C149" s="96" t="s">
        <v>1223</v>
      </c>
      <c r="D149" s="95" t="s">
        <v>1224</v>
      </c>
      <c r="E149" s="95" t="s">
        <v>813</v>
      </c>
      <c r="F149" s="95" t="s">
        <v>683</v>
      </c>
      <c r="G149" s="95" t="s">
        <v>14447</v>
      </c>
      <c r="H149" s="95" t="s">
        <v>14447</v>
      </c>
      <c r="I149" s="95" t="s">
        <v>591</v>
      </c>
      <c r="J149" s="95" t="s">
        <v>591</v>
      </c>
      <c r="K149" s="95" t="s">
        <v>591</v>
      </c>
      <c r="L149" s="95">
        <v>3</v>
      </c>
      <c r="M149" s="95">
        <v>1</v>
      </c>
      <c r="N149" s="95" t="s">
        <v>1225</v>
      </c>
      <c r="O149" s="95" t="s">
        <v>593</v>
      </c>
      <c r="P149" s="95" t="s">
        <v>594</v>
      </c>
    </row>
    <row r="150" spans="1:16" ht="112.5" hidden="1" x14ac:dyDescent="0.25">
      <c r="A150" s="95" t="s">
        <v>1226</v>
      </c>
      <c r="B150" s="100" t="s">
        <v>591</v>
      </c>
      <c r="C150" s="96" t="s">
        <v>1227</v>
      </c>
      <c r="D150" s="95" t="s">
        <v>1228</v>
      </c>
      <c r="E150" s="95" t="s">
        <v>813</v>
      </c>
      <c r="F150" s="95" t="s">
        <v>683</v>
      </c>
      <c r="G150" s="95" t="s">
        <v>14447</v>
      </c>
      <c r="H150" s="95" t="s">
        <v>14447</v>
      </c>
      <c r="I150" s="95" t="s">
        <v>591</v>
      </c>
      <c r="J150" s="95" t="s">
        <v>591</v>
      </c>
      <c r="K150" s="95" t="s">
        <v>591</v>
      </c>
      <c r="L150" s="95">
        <v>3</v>
      </c>
      <c r="M150" s="95">
        <v>1</v>
      </c>
      <c r="N150" s="95" t="s">
        <v>1229</v>
      </c>
      <c r="O150" s="95" t="s">
        <v>593</v>
      </c>
      <c r="P150" s="95" t="s">
        <v>594</v>
      </c>
    </row>
    <row r="151" spans="1:16" ht="45" hidden="1" x14ac:dyDescent="0.25">
      <c r="A151" s="95" t="s">
        <v>1230</v>
      </c>
      <c r="B151" s="100" t="s">
        <v>591</v>
      </c>
      <c r="C151" s="96" t="s">
        <v>1231</v>
      </c>
      <c r="D151" s="95" t="s">
        <v>1232</v>
      </c>
      <c r="E151" s="95" t="s">
        <v>648</v>
      </c>
      <c r="F151" s="95" t="s">
        <v>649</v>
      </c>
      <c r="G151" s="95" t="s">
        <v>14447</v>
      </c>
      <c r="H151" s="95" t="s">
        <v>14447</v>
      </c>
      <c r="I151" s="95" t="s">
        <v>591</v>
      </c>
      <c r="J151" s="95" t="s">
        <v>591</v>
      </c>
      <c r="K151" s="95" t="s">
        <v>591</v>
      </c>
      <c r="L151" s="95">
        <v>1</v>
      </c>
      <c r="M151" s="95">
        <v>1</v>
      </c>
      <c r="N151" s="95" t="s">
        <v>1233</v>
      </c>
      <c r="O151" s="95" t="s">
        <v>593</v>
      </c>
      <c r="P151" s="95" t="s">
        <v>594</v>
      </c>
    </row>
    <row r="152" spans="1:16" ht="45" hidden="1" x14ac:dyDescent="0.25">
      <c r="A152" s="95" t="s">
        <v>1234</v>
      </c>
      <c r="B152" s="100" t="s">
        <v>591</v>
      </c>
      <c r="C152" s="96" t="s">
        <v>1235</v>
      </c>
      <c r="D152" s="95" t="s">
        <v>1236</v>
      </c>
      <c r="E152" s="95" t="s">
        <v>648</v>
      </c>
      <c r="F152" s="95" t="s">
        <v>649</v>
      </c>
      <c r="G152" s="95" t="s">
        <v>14447</v>
      </c>
      <c r="H152" s="95" t="s">
        <v>14447</v>
      </c>
      <c r="I152" s="95" t="s">
        <v>591</v>
      </c>
      <c r="J152" s="95" t="s">
        <v>591</v>
      </c>
      <c r="K152" s="95" t="s">
        <v>591</v>
      </c>
      <c r="L152" s="95">
        <v>1</v>
      </c>
      <c r="M152" s="95">
        <v>1</v>
      </c>
      <c r="N152" s="95" t="s">
        <v>1237</v>
      </c>
      <c r="O152" s="95" t="s">
        <v>593</v>
      </c>
      <c r="P152" s="95" t="s">
        <v>594</v>
      </c>
    </row>
    <row r="153" spans="1:16" ht="146.25" hidden="1" x14ac:dyDescent="0.25">
      <c r="A153" s="95" t="s">
        <v>1238</v>
      </c>
      <c r="B153" s="100" t="s">
        <v>591</v>
      </c>
      <c r="C153" s="96" t="s">
        <v>1239</v>
      </c>
      <c r="D153" s="95" t="s">
        <v>1240</v>
      </c>
      <c r="E153" s="95" t="s">
        <v>703</v>
      </c>
      <c r="F153" s="95" t="s">
        <v>704</v>
      </c>
      <c r="G153" s="95" t="s">
        <v>14447</v>
      </c>
      <c r="H153" s="95" t="s">
        <v>14447</v>
      </c>
      <c r="I153" s="95" t="s">
        <v>591</v>
      </c>
      <c r="J153" s="95" t="s">
        <v>591</v>
      </c>
      <c r="K153" s="95" t="s">
        <v>591</v>
      </c>
      <c r="L153" s="95">
        <v>2</v>
      </c>
      <c r="M153" s="95">
        <v>1</v>
      </c>
      <c r="N153" s="95" t="s">
        <v>1241</v>
      </c>
      <c r="O153" s="95" t="s">
        <v>593</v>
      </c>
      <c r="P153" s="95" t="s">
        <v>594</v>
      </c>
    </row>
    <row r="154" spans="1:16" ht="33.75" hidden="1" x14ac:dyDescent="0.25">
      <c r="A154" s="95" t="s">
        <v>1242</v>
      </c>
      <c r="B154" s="100" t="s">
        <v>591</v>
      </c>
      <c r="C154" s="96" t="s">
        <v>1243</v>
      </c>
      <c r="D154" s="95" t="s">
        <v>1244</v>
      </c>
      <c r="E154" s="95" t="s">
        <v>1245</v>
      </c>
      <c r="F154" s="95" t="s">
        <v>14452</v>
      </c>
      <c r="G154" s="95" t="s">
        <v>14447</v>
      </c>
      <c r="H154" s="95" t="s">
        <v>14447</v>
      </c>
      <c r="I154" s="95" t="s">
        <v>591</v>
      </c>
      <c r="J154" s="95" t="s">
        <v>591</v>
      </c>
      <c r="K154" s="95" t="s">
        <v>732</v>
      </c>
      <c r="L154" s="95">
        <v>16</v>
      </c>
      <c r="M154" s="95">
        <v>0.02</v>
      </c>
      <c r="N154" s="95" t="s">
        <v>591</v>
      </c>
      <c r="O154" s="95" t="s">
        <v>593</v>
      </c>
      <c r="P154" s="95" t="s">
        <v>594</v>
      </c>
    </row>
    <row r="155" spans="1:16" ht="56.25" hidden="1" x14ac:dyDescent="0.25">
      <c r="A155" s="95" t="s">
        <v>1246</v>
      </c>
      <c r="B155" s="100" t="s">
        <v>591</v>
      </c>
      <c r="C155" s="96" t="s">
        <v>1247</v>
      </c>
      <c r="D155" s="95" t="s">
        <v>1248</v>
      </c>
      <c r="E155" s="95" t="s">
        <v>1190</v>
      </c>
      <c r="F155" s="95" t="s">
        <v>635</v>
      </c>
      <c r="G155" s="95" t="s">
        <v>14447</v>
      </c>
      <c r="H155" s="95" t="s">
        <v>14447</v>
      </c>
      <c r="I155" s="95" t="s">
        <v>591</v>
      </c>
      <c r="J155" s="95" t="s">
        <v>591</v>
      </c>
      <c r="K155" s="95" t="s">
        <v>591</v>
      </c>
      <c r="L155" s="95">
        <v>16</v>
      </c>
      <c r="M155" s="95">
        <v>1</v>
      </c>
      <c r="N155" s="95" t="s">
        <v>591</v>
      </c>
      <c r="O155" s="95" t="s">
        <v>593</v>
      </c>
      <c r="P155" s="95" t="s">
        <v>594</v>
      </c>
    </row>
    <row r="156" spans="1:16" ht="78.75" hidden="1" x14ac:dyDescent="0.25">
      <c r="A156" s="92" t="s">
        <v>1249</v>
      </c>
      <c r="B156" s="93" t="s">
        <v>1250</v>
      </c>
      <c r="C156" s="94" t="s">
        <v>1251</v>
      </c>
      <c r="D156" s="92" t="s">
        <v>588</v>
      </c>
      <c r="E156" s="92" t="s">
        <v>589</v>
      </c>
      <c r="F156" s="92" t="s">
        <v>590</v>
      </c>
      <c r="G156" s="92" t="s">
        <v>591</v>
      </c>
      <c r="H156" s="92" t="s">
        <v>591</v>
      </c>
      <c r="I156" s="92" t="s">
        <v>591</v>
      </c>
      <c r="J156" s="92" t="s">
        <v>591</v>
      </c>
      <c r="K156" s="92" t="s">
        <v>591</v>
      </c>
      <c r="L156" s="92">
        <v>32</v>
      </c>
      <c r="M156" s="92">
        <v>1</v>
      </c>
      <c r="N156" s="92" t="s">
        <v>592</v>
      </c>
      <c r="O156" s="92" t="s">
        <v>593</v>
      </c>
      <c r="P156" s="92" t="s">
        <v>594</v>
      </c>
    </row>
    <row r="157" spans="1:16" ht="90" hidden="1" x14ac:dyDescent="0.25">
      <c r="A157" s="95" t="s">
        <v>1253</v>
      </c>
      <c r="B157" s="100" t="s">
        <v>591</v>
      </c>
      <c r="C157" s="96" t="s">
        <v>1254</v>
      </c>
      <c r="D157" s="95" t="s">
        <v>1255</v>
      </c>
      <c r="E157" s="95" t="s">
        <v>648</v>
      </c>
      <c r="F157" s="95" t="s">
        <v>649</v>
      </c>
      <c r="G157" s="95" t="s">
        <v>14447</v>
      </c>
      <c r="H157" s="95" t="s">
        <v>14447</v>
      </c>
      <c r="I157" s="95" t="s">
        <v>591</v>
      </c>
      <c r="J157" s="95" t="s">
        <v>591</v>
      </c>
      <c r="K157" s="95" t="s">
        <v>591</v>
      </c>
      <c r="L157" s="95">
        <v>1</v>
      </c>
      <c r="M157" s="95">
        <v>1</v>
      </c>
      <c r="N157" s="95" t="s">
        <v>1256</v>
      </c>
      <c r="O157" s="95" t="s">
        <v>593</v>
      </c>
      <c r="P157" s="95" t="s">
        <v>594</v>
      </c>
    </row>
    <row r="158" spans="1:16" ht="135" hidden="1" x14ac:dyDescent="0.25">
      <c r="A158" s="95" t="s">
        <v>1257</v>
      </c>
      <c r="B158" s="100" t="s">
        <v>591</v>
      </c>
      <c r="C158" s="96" t="s">
        <v>1258</v>
      </c>
      <c r="D158" s="95" t="s">
        <v>1259</v>
      </c>
      <c r="E158" s="95" t="s">
        <v>648</v>
      </c>
      <c r="F158" s="95" t="s">
        <v>649</v>
      </c>
      <c r="G158" s="95" t="s">
        <v>14447</v>
      </c>
      <c r="H158" s="95" t="s">
        <v>14447</v>
      </c>
      <c r="I158" s="95" t="s">
        <v>591</v>
      </c>
      <c r="J158" s="95" t="s">
        <v>591</v>
      </c>
      <c r="K158" s="95" t="s">
        <v>591</v>
      </c>
      <c r="L158" s="95">
        <v>1</v>
      </c>
      <c r="M158" s="95">
        <v>1</v>
      </c>
      <c r="N158" s="95" t="s">
        <v>1260</v>
      </c>
      <c r="O158" s="95" t="s">
        <v>596</v>
      </c>
      <c r="P158" s="95" t="s">
        <v>594</v>
      </c>
    </row>
    <row r="159" spans="1:16" ht="33.75" hidden="1" x14ac:dyDescent="0.25">
      <c r="A159" s="95" t="s">
        <v>1261</v>
      </c>
      <c r="B159" s="100" t="s">
        <v>591</v>
      </c>
      <c r="C159" s="96" t="s">
        <v>1262</v>
      </c>
      <c r="D159" s="95" t="s">
        <v>1263</v>
      </c>
      <c r="E159" s="95" t="s">
        <v>1264</v>
      </c>
      <c r="F159" s="95" t="s">
        <v>635</v>
      </c>
      <c r="G159" s="95" t="s">
        <v>14447</v>
      </c>
      <c r="H159" s="95" t="s">
        <v>14447</v>
      </c>
      <c r="I159" s="95" t="s">
        <v>591</v>
      </c>
      <c r="J159" s="95" t="s">
        <v>591</v>
      </c>
      <c r="K159" s="95" t="s">
        <v>1177</v>
      </c>
      <c r="L159" s="95">
        <v>16</v>
      </c>
      <c r="M159" s="95">
        <v>1</v>
      </c>
      <c r="N159" s="95" t="s">
        <v>591</v>
      </c>
      <c r="O159" s="95" t="s">
        <v>593</v>
      </c>
      <c r="P159" s="95" t="s">
        <v>594</v>
      </c>
    </row>
    <row r="160" spans="1:16" ht="45" hidden="1" x14ac:dyDescent="0.25">
      <c r="A160" s="95" t="s">
        <v>1266</v>
      </c>
      <c r="B160" s="100" t="s">
        <v>591</v>
      </c>
      <c r="C160" s="96" t="s">
        <v>1267</v>
      </c>
      <c r="D160" s="95" t="s">
        <v>1268</v>
      </c>
      <c r="E160" s="95" t="s">
        <v>640</v>
      </c>
      <c r="F160" s="95" t="s">
        <v>635</v>
      </c>
      <c r="G160" s="95" t="s">
        <v>14447</v>
      </c>
      <c r="H160" s="95" t="s">
        <v>14447</v>
      </c>
      <c r="I160" s="95" t="s">
        <v>591</v>
      </c>
      <c r="J160" s="95" t="s">
        <v>591</v>
      </c>
      <c r="K160" s="95" t="s">
        <v>641</v>
      </c>
      <c r="L160" s="95">
        <v>16</v>
      </c>
      <c r="M160" s="95">
        <v>1</v>
      </c>
      <c r="N160" s="95" t="s">
        <v>591</v>
      </c>
      <c r="O160" s="95" t="s">
        <v>593</v>
      </c>
      <c r="P160" s="95" t="s">
        <v>594</v>
      </c>
    </row>
    <row r="161" spans="1:16" ht="22.5" hidden="1" x14ac:dyDescent="0.25">
      <c r="A161" s="95" t="s">
        <v>1270</v>
      </c>
      <c r="B161" s="100" t="s">
        <v>591</v>
      </c>
      <c r="C161" s="96" t="s">
        <v>1271</v>
      </c>
      <c r="D161" s="95" t="s">
        <v>1272</v>
      </c>
      <c r="E161" s="95" t="s">
        <v>1264</v>
      </c>
      <c r="F161" s="95" t="s">
        <v>635</v>
      </c>
      <c r="G161" s="95" t="s">
        <v>14447</v>
      </c>
      <c r="H161" s="95" t="s">
        <v>14447</v>
      </c>
      <c r="I161" s="95" t="s">
        <v>591</v>
      </c>
      <c r="J161" s="95" t="s">
        <v>591</v>
      </c>
      <c r="K161" s="95" t="s">
        <v>1177</v>
      </c>
      <c r="L161" s="95">
        <v>16</v>
      </c>
      <c r="M161" s="95">
        <v>1</v>
      </c>
      <c r="N161" s="95" t="s">
        <v>591</v>
      </c>
      <c r="O161" s="95" t="s">
        <v>593</v>
      </c>
      <c r="P161" s="95" t="s">
        <v>594</v>
      </c>
    </row>
    <row r="162" spans="1:16" ht="67.5" hidden="1" x14ac:dyDescent="0.25">
      <c r="A162" s="95" t="s">
        <v>1273</v>
      </c>
      <c r="B162" s="100" t="s">
        <v>591</v>
      </c>
      <c r="C162" s="96" t="s">
        <v>1274</v>
      </c>
      <c r="D162" s="95" t="s">
        <v>1275</v>
      </c>
      <c r="E162" s="95" t="s">
        <v>1276</v>
      </c>
      <c r="F162" s="95" t="s">
        <v>14457</v>
      </c>
      <c r="G162" s="95" t="s">
        <v>14447</v>
      </c>
      <c r="H162" s="95" t="s">
        <v>14447</v>
      </c>
      <c r="I162" s="95" t="s">
        <v>591</v>
      </c>
      <c r="J162" s="95" t="s">
        <v>591</v>
      </c>
      <c r="K162" s="95" t="s">
        <v>1277</v>
      </c>
      <c r="L162" s="95">
        <v>24</v>
      </c>
      <c r="M162" s="95">
        <v>2.5600000000000002E-3</v>
      </c>
      <c r="N162" s="95" t="s">
        <v>591</v>
      </c>
      <c r="O162" s="95" t="s">
        <v>593</v>
      </c>
      <c r="P162" s="95" t="s">
        <v>594</v>
      </c>
    </row>
    <row r="163" spans="1:16" ht="191.25" hidden="1" x14ac:dyDescent="0.25">
      <c r="A163" s="95" t="s">
        <v>1278</v>
      </c>
      <c r="B163" s="100" t="s">
        <v>591</v>
      </c>
      <c r="C163" s="96" t="s">
        <v>1279</v>
      </c>
      <c r="D163" s="95" t="s">
        <v>1280</v>
      </c>
      <c r="E163" s="95" t="s">
        <v>813</v>
      </c>
      <c r="F163" s="95" t="s">
        <v>683</v>
      </c>
      <c r="G163" s="95" t="s">
        <v>14447</v>
      </c>
      <c r="H163" s="95" t="s">
        <v>14447</v>
      </c>
      <c r="I163" s="95" t="s">
        <v>591</v>
      </c>
      <c r="J163" s="95" t="s">
        <v>591</v>
      </c>
      <c r="K163" s="95" t="s">
        <v>591</v>
      </c>
      <c r="L163" s="95">
        <v>3</v>
      </c>
      <c r="M163" s="95">
        <v>1</v>
      </c>
      <c r="N163" s="95" t="s">
        <v>1281</v>
      </c>
      <c r="O163" s="95" t="s">
        <v>596</v>
      </c>
      <c r="P163" s="95" t="s">
        <v>594</v>
      </c>
    </row>
    <row r="164" spans="1:16" ht="67.5" hidden="1" x14ac:dyDescent="0.25">
      <c r="A164" s="95" t="s">
        <v>1282</v>
      </c>
      <c r="B164" s="100" t="s">
        <v>591</v>
      </c>
      <c r="C164" s="96" t="s">
        <v>1283</v>
      </c>
      <c r="D164" s="95" t="s">
        <v>1284</v>
      </c>
      <c r="E164" s="95" t="s">
        <v>648</v>
      </c>
      <c r="F164" s="95" t="s">
        <v>649</v>
      </c>
      <c r="G164" s="95" t="s">
        <v>14447</v>
      </c>
      <c r="H164" s="95" t="s">
        <v>14447</v>
      </c>
      <c r="I164" s="95" t="s">
        <v>591</v>
      </c>
      <c r="J164" s="95" t="s">
        <v>591</v>
      </c>
      <c r="K164" s="95" t="s">
        <v>591</v>
      </c>
      <c r="L164" s="95">
        <v>1</v>
      </c>
      <c r="M164" s="95">
        <v>1</v>
      </c>
      <c r="N164" s="95" t="s">
        <v>1285</v>
      </c>
      <c r="O164" s="95" t="s">
        <v>596</v>
      </c>
      <c r="P164" s="95" t="s">
        <v>594</v>
      </c>
    </row>
    <row r="165" spans="1:16" ht="33.75" hidden="1" x14ac:dyDescent="0.25">
      <c r="A165" s="95" t="s">
        <v>1286</v>
      </c>
      <c r="B165" s="100" t="s">
        <v>591</v>
      </c>
      <c r="C165" s="96" t="s">
        <v>1287</v>
      </c>
      <c r="D165" s="95" t="s">
        <v>1288</v>
      </c>
      <c r="E165" s="95" t="s">
        <v>648</v>
      </c>
      <c r="F165" s="95" t="s">
        <v>649</v>
      </c>
      <c r="G165" s="95" t="s">
        <v>14447</v>
      </c>
      <c r="H165" s="95" t="s">
        <v>14447</v>
      </c>
      <c r="I165" s="95" t="s">
        <v>591</v>
      </c>
      <c r="J165" s="95" t="s">
        <v>591</v>
      </c>
      <c r="K165" s="95" t="s">
        <v>591</v>
      </c>
      <c r="L165" s="95">
        <v>1</v>
      </c>
      <c r="M165" s="95">
        <v>1</v>
      </c>
      <c r="N165" s="95" t="s">
        <v>1289</v>
      </c>
      <c r="O165" s="95" t="s">
        <v>596</v>
      </c>
      <c r="P165" s="95" t="s">
        <v>594</v>
      </c>
    </row>
    <row r="166" spans="1:16" ht="67.5" hidden="1" x14ac:dyDescent="0.25">
      <c r="A166" s="95" t="s">
        <v>1290</v>
      </c>
      <c r="B166" s="100" t="s">
        <v>591</v>
      </c>
      <c r="C166" s="96" t="s">
        <v>1291</v>
      </c>
      <c r="D166" s="95" t="s">
        <v>1292</v>
      </c>
      <c r="E166" s="95" t="s">
        <v>648</v>
      </c>
      <c r="F166" s="95" t="s">
        <v>649</v>
      </c>
      <c r="G166" s="95" t="s">
        <v>14447</v>
      </c>
      <c r="H166" s="95" t="s">
        <v>14447</v>
      </c>
      <c r="I166" s="95" t="s">
        <v>591</v>
      </c>
      <c r="J166" s="95" t="s">
        <v>591</v>
      </c>
      <c r="K166" s="95" t="s">
        <v>591</v>
      </c>
      <c r="L166" s="95">
        <v>1</v>
      </c>
      <c r="M166" s="95">
        <v>1</v>
      </c>
      <c r="N166" s="95" t="s">
        <v>1293</v>
      </c>
      <c r="O166" s="95" t="s">
        <v>596</v>
      </c>
      <c r="P166" s="95" t="s">
        <v>594</v>
      </c>
    </row>
    <row r="167" spans="1:16" ht="67.5" hidden="1" x14ac:dyDescent="0.25">
      <c r="A167" s="95" t="s">
        <v>1294</v>
      </c>
      <c r="B167" s="100" t="s">
        <v>591</v>
      </c>
      <c r="C167" s="96" t="s">
        <v>1295</v>
      </c>
      <c r="D167" s="95" t="s">
        <v>1296</v>
      </c>
      <c r="E167" s="95" t="s">
        <v>1297</v>
      </c>
      <c r="F167" s="95" t="s">
        <v>14458</v>
      </c>
      <c r="G167" s="95" t="s">
        <v>14447</v>
      </c>
      <c r="H167" s="95" t="s">
        <v>14447</v>
      </c>
      <c r="I167" s="95" t="s">
        <v>591</v>
      </c>
      <c r="J167" s="95" t="s">
        <v>591</v>
      </c>
      <c r="K167" s="95" t="s">
        <v>591</v>
      </c>
      <c r="L167" s="95">
        <v>8</v>
      </c>
      <c r="M167" s="95">
        <v>2.6041666666666665E-3</v>
      </c>
      <c r="N167" s="95" t="s">
        <v>591</v>
      </c>
      <c r="O167" s="95" t="s">
        <v>596</v>
      </c>
      <c r="P167" s="95" t="s">
        <v>594</v>
      </c>
    </row>
    <row r="168" spans="1:16" ht="67.5" hidden="1" x14ac:dyDescent="0.25">
      <c r="A168" s="95" t="s">
        <v>1298</v>
      </c>
      <c r="B168" s="100" t="s">
        <v>591</v>
      </c>
      <c r="C168" s="96" t="s">
        <v>1299</v>
      </c>
      <c r="D168" s="95" t="s">
        <v>1300</v>
      </c>
      <c r="E168" s="95" t="s">
        <v>1301</v>
      </c>
      <c r="F168" s="95" t="s">
        <v>14459</v>
      </c>
      <c r="G168" s="95" t="s">
        <v>14447</v>
      </c>
      <c r="H168" s="95" t="s">
        <v>14447</v>
      </c>
      <c r="I168" s="95" t="s">
        <v>591</v>
      </c>
      <c r="J168" s="95" t="s">
        <v>591</v>
      </c>
      <c r="K168" s="95" t="s">
        <v>1302</v>
      </c>
      <c r="L168" s="95">
        <v>8</v>
      </c>
      <c r="M168" s="95">
        <v>4</v>
      </c>
      <c r="N168" s="95" t="s">
        <v>591</v>
      </c>
      <c r="O168" s="95" t="s">
        <v>596</v>
      </c>
      <c r="P168" s="95" t="s">
        <v>594</v>
      </c>
    </row>
    <row r="169" spans="1:16" ht="90" hidden="1" x14ac:dyDescent="0.25">
      <c r="A169" s="95" t="s">
        <v>1303</v>
      </c>
      <c r="B169" s="100" t="s">
        <v>591</v>
      </c>
      <c r="C169" s="96" t="s">
        <v>1304</v>
      </c>
      <c r="D169" s="95" t="s">
        <v>1305</v>
      </c>
      <c r="E169" s="95" t="s">
        <v>1306</v>
      </c>
      <c r="F169" s="95" t="s">
        <v>14460</v>
      </c>
      <c r="G169" s="95" t="s">
        <v>14447</v>
      </c>
      <c r="H169" s="95" t="s">
        <v>14447</v>
      </c>
      <c r="I169" s="95" t="s">
        <v>591</v>
      </c>
      <c r="J169" s="95" t="s">
        <v>591</v>
      </c>
      <c r="K169" s="95" t="s">
        <v>591</v>
      </c>
      <c r="L169" s="95">
        <v>16</v>
      </c>
      <c r="M169" s="95">
        <v>1.0172526041666666E-5</v>
      </c>
      <c r="N169" s="95" t="s">
        <v>591</v>
      </c>
      <c r="O169" s="95" t="s">
        <v>596</v>
      </c>
      <c r="P169" s="95" t="s">
        <v>594</v>
      </c>
    </row>
    <row r="170" spans="1:16" ht="101.25" hidden="1" x14ac:dyDescent="0.25">
      <c r="A170" s="95" t="s">
        <v>1307</v>
      </c>
      <c r="B170" s="100" t="s">
        <v>591</v>
      </c>
      <c r="C170" s="96" t="s">
        <v>1308</v>
      </c>
      <c r="D170" s="95" t="s">
        <v>1309</v>
      </c>
      <c r="E170" s="95" t="s">
        <v>1310</v>
      </c>
      <c r="F170" s="95" t="s">
        <v>14461</v>
      </c>
      <c r="G170" s="95" t="s">
        <v>14447</v>
      </c>
      <c r="H170" s="95" t="s">
        <v>14447</v>
      </c>
      <c r="I170" s="95" t="s">
        <v>591</v>
      </c>
      <c r="J170" s="95" t="s">
        <v>591</v>
      </c>
      <c r="K170" s="95" t="s">
        <v>1076</v>
      </c>
      <c r="L170" s="95">
        <v>16</v>
      </c>
      <c r="M170" s="95">
        <v>3.0518043793392846E-6</v>
      </c>
      <c r="N170" s="95" t="s">
        <v>591</v>
      </c>
      <c r="O170" s="95" t="s">
        <v>596</v>
      </c>
      <c r="P170" s="95" t="s">
        <v>594</v>
      </c>
    </row>
    <row r="171" spans="1:16" ht="45" hidden="1" x14ac:dyDescent="0.25">
      <c r="A171" s="95" t="s">
        <v>1312</v>
      </c>
      <c r="B171" s="100" t="s">
        <v>591</v>
      </c>
      <c r="C171" s="100" t="s">
        <v>1313</v>
      </c>
      <c r="D171" s="95" t="s">
        <v>1314</v>
      </c>
      <c r="E171" s="106" t="s">
        <v>1315</v>
      </c>
      <c r="F171" s="95" t="s">
        <v>5340</v>
      </c>
      <c r="G171" s="107" t="s">
        <v>14447</v>
      </c>
      <c r="H171" s="107" t="s">
        <v>14447</v>
      </c>
      <c r="I171" s="95" t="s">
        <v>591</v>
      </c>
      <c r="J171" s="95" t="s">
        <v>591</v>
      </c>
      <c r="K171" s="95" t="s">
        <v>591</v>
      </c>
      <c r="L171" s="95">
        <v>16</v>
      </c>
      <c r="M171" s="95">
        <v>1E-3</v>
      </c>
      <c r="N171" s="95" t="s">
        <v>591</v>
      </c>
      <c r="O171" s="95" t="s">
        <v>596</v>
      </c>
      <c r="P171" s="95" t="s">
        <v>594</v>
      </c>
    </row>
    <row r="172" spans="1:16" ht="146.25" hidden="1" x14ac:dyDescent="0.25">
      <c r="A172" s="95" t="s">
        <v>1316</v>
      </c>
      <c r="B172" s="96" t="s">
        <v>591</v>
      </c>
      <c r="C172" s="96" t="s">
        <v>1317</v>
      </c>
      <c r="D172" s="95" t="s">
        <v>1318</v>
      </c>
      <c r="E172" s="95" t="s">
        <v>648</v>
      </c>
      <c r="F172" s="95" t="s">
        <v>649</v>
      </c>
      <c r="G172" s="95" t="s">
        <v>14447</v>
      </c>
      <c r="H172" s="95" t="s">
        <v>14447</v>
      </c>
      <c r="I172" s="95" t="s">
        <v>591</v>
      </c>
      <c r="J172" s="95" t="s">
        <v>591</v>
      </c>
      <c r="K172" s="95" t="s">
        <v>591</v>
      </c>
      <c r="L172" s="95">
        <v>1</v>
      </c>
      <c r="M172" s="95">
        <v>1</v>
      </c>
      <c r="N172" s="95" t="s">
        <v>1319</v>
      </c>
      <c r="O172" s="95" t="s">
        <v>596</v>
      </c>
      <c r="P172" s="95" t="s">
        <v>594</v>
      </c>
    </row>
    <row r="173" spans="1:16" ht="90" hidden="1" x14ac:dyDescent="0.25">
      <c r="A173" s="95" t="s">
        <v>1320</v>
      </c>
      <c r="B173" s="96" t="s">
        <v>591</v>
      </c>
      <c r="C173" s="96" t="s">
        <v>1321</v>
      </c>
      <c r="D173" s="95" t="s">
        <v>1322</v>
      </c>
      <c r="E173" s="95" t="s">
        <v>703</v>
      </c>
      <c r="F173" s="95" t="s">
        <v>704</v>
      </c>
      <c r="G173" s="95" t="s">
        <v>14447</v>
      </c>
      <c r="H173" s="95" t="s">
        <v>14447</v>
      </c>
      <c r="I173" s="95" t="s">
        <v>591</v>
      </c>
      <c r="J173" s="95" t="s">
        <v>591</v>
      </c>
      <c r="K173" s="95" t="s">
        <v>591</v>
      </c>
      <c r="L173" s="95">
        <v>2</v>
      </c>
      <c r="M173" s="95">
        <v>1</v>
      </c>
      <c r="N173" s="95" t="s">
        <v>1323</v>
      </c>
      <c r="O173" s="95" t="s">
        <v>596</v>
      </c>
      <c r="P173" s="95" t="s">
        <v>594</v>
      </c>
    </row>
    <row r="174" spans="1:16" ht="45" hidden="1" x14ac:dyDescent="0.25">
      <c r="A174" s="95" t="s">
        <v>1330</v>
      </c>
      <c r="B174" s="96" t="s">
        <v>591</v>
      </c>
      <c r="C174" s="96" t="s">
        <v>1331</v>
      </c>
      <c r="D174" s="95" t="s">
        <v>1332</v>
      </c>
      <c r="E174" s="95" t="s">
        <v>648</v>
      </c>
      <c r="F174" s="95" t="s">
        <v>649</v>
      </c>
      <c r="G174" s="95" t="s">
        <v>14447</v>
      </c>
      <c r="H174" s="95" t="s">
        <v>14447</v>
      </c>
      <c r="I174" s="95" t="s">
        <v>591</v>
      </c>
      <c r="J174" s="95" t="s">
        <v>591</v>
      </c>
      <c r="K174" s="95" t="s">
        <v>591</v>
      </c>
      <c r="L174" s="95">
        <v>1</v>
      </c>
      <c r="M174" s="95">
        <v>1</v>
      </c>
      <c r="N174" s="95" t="s">
        <v>1333</v>
      </c>
      <c r="O174" s="95" t="s">
        <v>596</v>
      </c>
      <c r="P174" s="95" t="s">
        <v>594</v>
      </c>
    </row>
    <row r="175" spans="1:16" ht="56.25" hidden="1" x14ac:dyDescent="0.25">
      <c r="A175" s="95" t="s">
        <v>1334</v>
      </c>
      <c r="B175" s="96" t="s">
        <v>591</v>
      </c>
      <c r="C175" s="96" t="s">
        <v>1335</v>
      </c>
      <c r="D175" s="95" t="s">
        <v>1336</v>
      </c>
      <c r="E175" s="95" t="s">
        <v>648</v>
      </c>
      <c r="F175" s="95" t="s">
        <v>649</v>
      </c>
      <c r="G175" s="95" t="s">
        <v>14447</v>
      </c>
      <c r="H175" s="95" t="s">
        <v>14447</v>
      </c>
      <c r="I175" s="95" t="s">
        <v>591</v>
      </c>
      <c r="J175" s="95" t="s">
        <v>591</v>
      </c>
      <c r="K175" s="95" t="s">
        <v>591</v>
      </c>
      <c r="L175" s="95">
        <v>1</v>
      </c>
      <c r="M175" s="95">
        <v>1</v>
      </c>
      <c r="N175" s="95" t="s">
        <v>1337</v>
      </c>
      <c r="O175" s="95" t="s">
        <v>596</v>
      </c>
      <c r="P175" s="95" t="s">
        <v>594</v>
      </c>
    </row>
    <row r="176" spans="1:16" ht="22.5" hidden="1" x14ac:dyDescent="0.25">
      <c r="A176" s="95" t="s">
        <v>1338</v>
      </c>
      <c r="B176" s="96" t="s">
        <v>591</v>
      </c>
      <c r="C176" s="96" t="s">
        <v>1339</v>
      </c>
      <c r="D176" s="95" t="s">
        <v>1340</v>
      </c>
      <c r="E176" s="95" t="s">
        <v>603</v>
      </c>
      <c r="F176" s="95" t="s">
        <v>14448</v>
      </c>
      <c r="G176" s="95" t="s">
        <v>14447</v>
      </c>
      <c r="H176" s="95" t="s">
        <v>14447</v>
      </c>
      <c r="I176" s="95" t="s">
        <v>591</v>
      </c>
      <c r="J176" s="95" t="s">
        <v>591</v>
      </c>
      <c r="K176" s="95" t="s">
        <v>604</v>
      </c>
      <c r="L176" s="95">
        <v>16</v>
      </c>
      <c r="M176" s="95">
        <v>0.1</v>
      </c>
      <c r="N176" s="95" t="s">
        <v>591</v>
      </c>
      <c r="O176" s="95" t="s">
        <v>593</v>
      </c>
      <c r="P176" s="95" t="s">
        <v>594</v>
      </c>
    </row>
    <row r="177" spans="1:16" ht="78.75" hidden="1" x14ac:dyDescent="0.25">
      <c r="A177" s="92" t="s">
        <v>1342</v>
      </c>
      <c r="B177" s="93" t="s">
        <v>1343</v>
      </c>
      <c r="C177" s="94" t="s">
        <v>1344</v>
      </c>
      <c r="D177" s="92" t="s">
        <v>588</v>
      </c>
      <c r="E177" s="92" t="s">
        <v>589</v>
      </c>
      <c r="F177" s="92" t="s">
        <v>590</v>
      </c>
      <c r="G177" s="92" t="s">
        <v>591</v>
      </c>
      <c r="H177" s="92" t="s">
        <v>591</v>
      </c>
      <c r="I177" s="92" t="s">
        <v>591</v>
      </c>
      <c r="J177" s="92" t="s">
        <v>591</v>
      </c>
      <c r="K177" s="92" t="s">
        <v>591</v>
      </c>
      <c r="L177" s="92">
        <v>32</v>
      </c>
      <c r="M177" s="92">
        <v>1</v>
      </c>
      <c r="N177" s="92" t="s">
        <v>592</v>
      </c>
      <c r="O177" s="92" t="s">
        <v>593</v>
      </c>
      <c r="P177" s="92" t="s">
        <v>594</v>
      </c>
    </row>
    <row r="178" spans="1:16" ht="67.5" hidden="1" x14ac:dyDescent="0.25">
      <c r="A178" s="95" t="s">
        <v>1345</v>
      </c>
      <c r="B178" s="96" t="s">
        <v>591</v>
      </c>
      <c r="C178" s="103" t="s">
        <v>1346</v>
      </c>
      <c r="D178" s="95" t="s">
        <v>1347</v>
      </c>
      <c r="E178" s="95" t="s">
        <v>1348</v>
      </c>
      <c r="F178" s="95" t="s">
        <v>14453</v>
      </c>
      <c r="G178" s="95" t="s">
        <v>14447</v>
      </c>
      <c r="H178" s="95" t="s">
        <v>14447</v>
      </c>
      <c r="I178" s="95" t="s">
        <v>591</v>
      </c>
      <c r="J178" s="95" t="s">
        <v>591</v>
      </c>
      <c r="K178" s="95" t="s">
        <v>591</v>
      </c>
      <c r="L178" s="95">
        <v>8</v>
      </c>
      <c r="M178" s="95">
        <v>1</v>
      </c>
      <c r="N178" s="95" t="s">
        <v>1349</v>
      </c>
      <c r="O178" s="95" t="s">
        <v>593</v>
      </c>
      <c r="P178" s="95" t="s">
        <v>594</v>
      </c>
    </row>
    <row r="179" spans="1:16" ht="56.25" hidden="1" x14ac:dyDescent="0.25">
      <c r="A179" s="95" t="s">
        <v>1356</v>
      </c>
      <c r="B179" s="96" t="s">
        <v>591</v>
      </c>
      <c r="C179" s="104" t="s">
        <v>1357</v>
      </c>
      <c r="D179" s="95" t="s">
        <v>1358</v>
      </c>
      <c r="E179" s="95" t="s">
        <v>648</v>
      </c>
      <c r="F179" s="95" t="s">
        <v>649</v>
      </c>
      <c r="G179" s="95" t="s">
        <v>14447</v>
      </c>
      <c r="H179" s="95" t="s">
        <v>14447</v>
      </c>
      <c r="I179" s="95" t="s">
        <v>591</v>
      </c>
      <c r="J179" s="95" t="s">
        <v>591</v>
      </c>
      <c r="K179" s="95" t="s">
        <v>591</v>
      </c>
      <c r="L179" s="95">
        <v>1</v>
      </c>
      <c r="M179" s="95">
        <v>1</v>
      </c>
      <c r="N179" s="95" t="s">
        <v>1359</v>
      </c>
      <c r="O179" s="95" t="s">
        <v>596</v>
      </c>
      <c r="P179" s="95" t="s">
        <v>594</v>
      </c>
    </row>
    <row r="180" spans="1:16" ht="67.5" hidden="1" x14ac:dyDescent="0.25">
      <c r="A180" s="95" t="s">
        <v>1368</v>
      </c>
      <c r="B180" s="96" t="s">
        <v>14447</v>
      </c>
      <c r="C180" s="104" t="s">
        <v>1369</v>
      </c>
      <c r="D180" s="95" t="s">
        <v>1370</v>
      </c>
      <c r="E180" s="95" t="s">
        <v>1371</v>
      </c>
      <c r="F180" s="95" t="s">
        <v>6154</v>
      </c>
      <c r="G180" s="95" t="s">
        <v>14447</v>
      </c>
      <c r="H180" s="95" t="s">
        <v>14447</v>
      </c>
      <c r="I180" s="95" t="s">
        <v>591</v>
      </c>
      <c r="J180" s="95" t="s">
        <v>591</v>
      </c>
      <c r="K180" s="95" t="s">
        <v>732</v>
      </c>
      <c r="L180" s="95">
        <v>16</v>
      </c>
      <c r="M180" s="95">
        <v>0.05</v>
      </c>
      <c r="N180" s="95" t="s">
        <v>591</v>
      </c>
      <c r="O180" s="95" t="s">
        <v>685</v>
      </c>
      <c r="P180" s="95" t="s">
        <v>594</v>
      </c>
    </row>
    <row r="181" spans="1:16" ht="67.5" hidden="1" x14ac:dyDescent="0.25">
      <c r="A181" s="95" t="s">
        <v>1375</v>
      </c>
      <c r="B181" s="96" t="s">
        <v>14447</v>
      </c>
      <c r="C181" s="104" t="s">
        <v>1376</v>
      </c>
      <c r="D181" s="95" t="s">
        <v>1377</v>
      </c>
      <c r="E181" s="95" t="s">
        <v>1378</v>
      </c>
      <c r="F181" s="95" t="s">
        <v>590</v>
      </c>
      <c r="G181" s="95" t="e">
        <v>#N/A</v>
      </c>
      <c r="H181" s="95" t="e">
        <v>#N/A</v>
      </c>
      <c r="I181" s="95" t="s">
        <v>591</v>
      </c>
      <c r="J181" s="95" t="s">
        <v>591</v>
      </c>
      <c r="K181" s="95" t="s">
        <v>1379</v>
      </c>
      <c r="L181" s="95">
        <v>32</v>
      </c>
      <c r="M181" s="95">
        <v>1</v>
      </c>
      <c r="N181" s="95" t="s">
        <v>591</v>
      </c>
      <c r="O181" s="95" t="s">
        <v>593</v>
      </c>
      <c r="P181" s="95" t="s">
        <v>594</v>
      </c>
    </row>
    <row r="182" spans="1:16" ht="56.25" hidden="1" x14ac:dyDescent="0.25">
      <c r="A182" s="95" t="s">
        <v>1380</v>
      </c>
      <c r="B182" s="96" t="s">
        <v>14447</v>
      </c>
      <c r="C182" s="104" t="s">
        <v>1381</v>
      </c>
      <c r="D182" s="95" t="s">
        <v>1382</v>
      </c>
      <c r="E182" s="95" t="s">
        <v>721</v>
      </c>
      <c r="F182" s="95" t="s">
        <v>14451</v>
      </c>
      <c r="G182" s="95" t="s">
        <v>14447</v>
      </c>
      <c r="H182" s="95" t="s">
        <v>14447</v>
      </c>
      <c r="I182" s="95" t="s">
        <v>591</v>
      </c>
      <c r="J182" s="95" t="s">
        <v>591</v>
      </c>
      <c r="K182" s="95" t="s">
        <v>591</v>
      </c>
      <c r="L182" s="95">
        <v>16</v>
      </c>
      <c r="M182" s="95">
        <v>1.25E-3</v>
      </c>
      <c r="N182" s="95" t="s">
        <v>591</v>
      </c>
      <c r="O182" s="95" t="s">
        <v>593</v>
      </c>
      <c r="P182" s="95" t="s">
        <v>594</v>
      </c>
    </row>
    <row r="183" spans="1:16" ht="146.25" hidden="1" x14ac:dyDescent="0.25">
      <c r="A183" s="95" t="s">
        <v>1387</v>
      </c>
      <c r="B183" s="96" t="s">
        <v>14447</v>
      </c>
      <c r="C183" s="104" t="s">
        <v>1388</v>
      </c>
      <c r="D183" s="95" t="s">
        <v>1389</v>
      </c>
      <c r="E183" s="95" t="s">
        <v>813</v>
      </c>
      <c r="F183" s="95" t="s">
        <v>683</v>
      </c>
      <c r="G183" s="95" t="s">
        <v>14447</v>
      </c>
      <c r="H183" s="95" t="s">
        <v>14447</v>
      </c>
      <c r="I183" s="95" t="s">
        <v>591</v>
      </c>
      <c r="J183" s="95" t="s">
        <v>591</v>
      </c>
      <c r="K183" s="95" t="s">
        <v>591</v>
      </c>
      <c r="L183" s="95">
        <v>3</v>
      </c>
      <c r="M183" s="95">
        <v>1</v>
      </c>
      <c r="N183" s="95" t="s">
        <v>1390</v>
      </c>
      <c r="O183" s="95" t="s">
        <v>593</v>
      </c>
      <c r="P183" s="95" t="s">
        <v>594</v>
      </c>
    </row>
    <row r="184" spans="1:16" ht="56.25" hidden="1" x14ac:dyDescent="0.25">
      <c r="A184" s="95" t="s">
        <v>1391</v>
      </c>
      <c r="B184" s="96" t="s">
        <v>14447</v>
      </c>
      <c r="C184" s="104" t="s">
        <v>1392</v>
      </c>
      <c r="D184" s="95" t="s">
        <v>1393</v>
      </c>
      <c r="E184" s="95" t="s">
        <v>648</v>
      </c>
      <c r="F184" s="95" t="s">
        <v>649</v>
      </c>
      <c r="G184" s="95" t="s">
        <v>14447</v>
      </c>
      <c r="H184" s="95" t="s">
        <v>14447</v>
      </c>
      <c r="I184" s="95" t="s">
        <v>591</v>
      </c>
      <c r="J184" s="95" t="s">
        <v>591</v>
      </c>
      <c r="K184" s="95" t="s">
        <v>591</v>
      </c>
      <c r="L184" s="95">
        <v>1</v>
      </c>
      <c r="M184" s="95">
        <v>1</v>
      </c>
      <c r="N184" s="95" t="s">
        <v>1394</v>
      </c>
      <c r="O184" s="95" t="s">
        <v>1395</v>
      </c>
      <c r="P184" s="95" t="s">
        <v>594</v>
      </c>
    </row>
    <row r="185" spans="1:16" ht="157.5" hidden="1" x14ac:dyDescent="0.25">
      <c r="A185" s="95" t="s">
        <v>1399</v>
      </c>
      <c r="B185" s="96" t="s">
        <v>14447</v>
      </c>
      <c r="C185" s="104" t="s">
        <v>1400</v>
      </c>
      <c r="D185" s="95" t="s">
        <v>1401</v>
      </c>
      <c r="E185" s="95" t="s">
        <v>813</v>
      </c>
      <c r="F185" s="95" t="s">
        <v>683</v>
      </c>
      <c r="G185" s="95" t="s">
        <v>14447</v>
      </c>
      <c r="H185" s="95" t="s">
        <v>14447</v>
      </c>
      <c r="I185" s="95" t="s">
        <v>591</v>
      </c>
      <c r="J185" s="95" t="s">
        <v>591</v>
      </c>
      <c r="K185" s="95" t="s">
        <v>591</v>
      </c>
      <c r="L185" s="95">
        <v>3</v>
      </c>
      <c r="M185" s="95">
        <v>1</v>
      </c>
      <c r="N185" s="95" t="s">
        <v>1402</v>
      </c>
      <c r="O185" s="95" t="s">
        <v>593</v>
      </c>
      <c r="P185" s="95" t="s">
        <v>594</v>
      </c>
    </row>
    <row r="186" spans="1:16" ht="78.75" hidden="1" x14ac:dyDescent="0.25">
      <c r="A186" s="94" t="s">
        <v>1403</v>
      </c>
      <c r="B186" s="94" t="s">
        <v>1404</v>
      </c>
      <c r="C186" s="94" t="s">
        <v>1405</v>
      </c>
      <c r="D186" s="94" t="s">
        <v>588</v>
      </c>
      <c r="E186" s="94" t="s">
        <v>589</v>
      </c>
      <c r="F186" s="94" t="s">
        <v>590</v>
      </c>
      <c r="G186" s="94" t="s">
        <v>591</v>
      </c>
      <c r="H186" s="94" t="s">
        <v>591</v>
      </c>
      <c r="I186" s="94" t="s">
        <v>591</v>
      </c>
      <c r="J186" s="94" t="s">
        <v>591</v>
      </c>
      <c r="K186" s="94" t="s">
        <v>591</v>
      </c>
      <c r="L186" s="94">
        <v>32</v>
      </c>
      <c r="M186" s="94">
        <v>1</v>
      </c>
      <c r="N186" s="94" t="s">
        <v>592</v>
      </c>
      <c r="O186" s="94" t="s">
        <v>593</v>
      </c>
      <c r="P186" s="94" t="s">
        <v>594</v>
      </c>
    </row>
    <row r="187" spans="1:16" ht="90" hidden="1" x14ac:dyDescent="0.25">
      <c r="A187" s="95" t="s">
        <v>1406</v>
      </c>
      <c r="B187" s="100" t="s">
        <v>1407</v>
      </c>
      <c r="C187" s="96" t="s">
        <v>1408</v>
      </c>
      <c r="D187" s="95" t="s">
        <v>1409</v>
      </c>
      <c r="E187" s="95" t="s">
        <v>595</v>
      </c>
      <c r="F187" s="95" t="s">
        <v>659</v>
      </c>
      <c r="G187" s="95" t="s">
        <v>591</v>
      </c>
      <c r="H187" s="95" t="s">
        <v>591</v>
      </c>
      <c r="I187" s="95" t="s">
        <v>591</v>
      </c>
      <c r="J187" s="95" t="s">
        <v>591</v>
      </c>
      <c r="K187" s="95" t="s">
        <v>591</v>
      </c>
      <c r="L187" s="95">
        <v>8</v>
      </c>
      <c r="M187" s="95">
        <v>1</v>
      </c>
      <c r="N187" s="95" t="e">
        <v>#N/A</v>
      </c>
      <c r="O187" s="95" t="s">
        <v>596</v>
      </c>
      <c r="P187" s="95" t="s">
        <v>594</v>
      </c>
    </row>
    <row r="188" spans="1:16" customFormat="1" ht="90" hidden="1" x14ac:dyDescent="0.2">
      <c r="A188" s="138" t="s">
        <v>1410</v>
      </c>
      <c r="B188" s="139" t="s">
        <v>1411</v>
      </c>
      <c r="C188" s="140" t="s">
        <v>1412</v>
      </c>
      <c r="D188" s="141" t="s">
        <v>1413</v>
      </c>
      <c r="E188" s="138" t="s">
        <v>624</v>
      </c>
      <c r="F188" s="141" t="s">
        <v>14462</v>
      </c>
      <c r="G188" s="141" t="s">
        <v>591</v>
      </c>
      <c r="H188" s="141" t="s">
        <v>591</v>
      </c>
      <c r="I188" s="141" t="s">
        <v>591</v>
      </c>
      <c r="J188" s="141" t="s">
        <v>591</v>
      </c>
      <c r="K188" s="141" t="s">
        <v>625</v>
      </c>
      <c r="L188" s="141">
        <v>96</v>
      </c>
      <c r="M188" s="141">
        <v>1</v>
      </c>
      <c r="N188" s="138" t="s">
        <v>591</v>
      </c>
      <c r="O188" s="141" t="s">
        <v>596</v>
      </c>
      <c r="P188" s="141" t="s">
        <v>594</v>
      </c>
    </row>
    <row r="189" spans="1:16" customFormat="1" ht="135" hidden="1" x14ac:dyDescent="0.2">
      <c r="A189" s="138" t="s">
        <v>1414</v>
      </c>
      <c r="B189" s="139" t="s">
        <v>1415</v>
      </c>
      <c r="C189" s="140" t="s">
        <v>1416</v>
      </c>
      <c r="D189" s="141" t="s">
        <v>1417</v>
      </c>
      <c r="E189" s="142" t="s">
        <v>1418</v>
      </c>
      <c r="F189" s="141" t="s">
        <v>14463</v>
      </c>
      <c r="G189" s="141" t="s">
        <v>591</v>
      </c>
      <c r="H189" s="141" t="s">
        <v>591</v>
      </c>
      <c r="I189" s="141" t="s">
        <v>591</v>
      </c>
      <c r="J189" s="141" t="s">
        <v>591</v>
      </c>
      <c r="K189" s="141" t="s">
        <v>1419</v>
      </c>
      <c r="L189" s="141">
        <v>128</v>
      </c>
      <c r="M189" s="141">
        <v>1</v>
      </c>
      <c r="N189" s="138" t="s">
        <v>591</v>
      </c>
      <c r="O189" s="141" t="s">
        <v>596</v>
      </c>
      <c r="P189" s="141" t="s">
        <v>594</v>
      </c>
    </row>
    <row r="190" spans="1:16" customFormat="1" ht="101.25" hidden="1" x14ac:dyDescent="0.2">
      <c r="A190" s="138" t="s">
        <v>1420</v>
      </c>
      <c r="B190" s="139" t="s">
        <v>1421</v>
      </c>
      <c r="C190" s="140" t="s">
        <v>1422</v>
      </c>
      <c r="D190" s="141" t="s">
        <v>1423</v>
      </c>
      <c r="E190" s="138" t="s">
        <v>1159</v>
      </c>
      <c r="F190" s="141" t="s">
        <v>14464</v>
      </c>
      <c r="G190" s="141" t="s">
        <v>591</v>
      </c>
      <c r="H190" s="141" t="s">
        <v>591</v>
      </c>
      <c r="I190" s="141" t="s">
        <v>591</v>
      </c>
      <c r="J190" s="141" t="s">
        <v>591</v>
      </c>
      <c r="K190" s="141" t="s">
        <v>625</v>
      </c>
      <c r="L190" s="141">
        <v>64</v>
      </c>
      <c r="M190" s="141">
        <v>1</v>
      </c>
      <c r="N190" s="138" t="s">
        <v>591</v>
      </c>
      <c r="O190" s="141" t="s">
        <v>596</v>
      </c>
      <c r="P190" s="141" t="s">
        <v>594</v>
      </c>
    </row>
    <row r="191" spans="1:16" ht="101.25" hidden="1" x14ac:dyDescent="0.25">
      <c r="A191" s="96" t="s">
        <v>1424</v>
      </c>
      <c r="B191" s="96" t="s">
        <v>1425</v>
      </c>
      <c r="C191" s="96" t="s">
        <v>1426</v>
      </c>
      <c r="D191" s="96" t="s">
        <v>1427</v>
      </c>
      <c r="E191" s="96" t="s">
        <v>813</v>
      </c>
      <c r="F191" s="96" t="s">
        <v>683</v>
      </c>
      <c r="G191" s="96">
        <v>1</v>
      </c>
      <c r="H191" s="96">
        <v>5</v>
      </c>
      <c r="I191" s="96" t="s">
        <v>591</v>
      </c>
      <c r="J191" s="96" t="s">
        <v>591</v>
      </c>
      <c r="K191" s="96" t="s">
        <v>591</v>
      </c>
      <c r="L191" s="96">
        <v>3</v>
      </c>
      <c r="M191" s="96">
        <v>1</v>
      </c>
      <c r="N191" s="96" t="s">
        <v>1428</v>
      </c>
      <c r="O191" s="96" t="s">
        <v>596</v>
      </c>
      <c r="P191" s="96" t="s">
        <v>594</v>
      </c>
    </row>
    <row r="192" spans="1:16" ht="56.25" hidden="1" x14ac:dyDescent="0.25">
      <c r="A192" s="102" t="s">
        <v>1429</v>
      </c>
      <c r="B192" s="100" t="s">
        <v>1430</v>
      </c>
      <c r="C192" s="96" t="s">
        <v>1431</v>
      </c>
      <c r="D192" s="95" t="s">
        <v>1432</v>
      </c>
      <c r="E192" s="102" t="s">
        <v>624</v>
      </c>
      <c r="F192" s="95" t="s">
        <v>14450</v>
      </c>
      <c r="G192" s="95" t="s">
        <v>591</v>
      </c>
      <c r="H192" s="95" t="s">
        <v>591</v>
      </c>
      <c r="I192" s="95" t="s">
        <v>591</v>
      </c>
      <c r="J192" s="95" t="s">
        <v>591</v>
      </c>
      <c r="K192" s="95" t="s">
        <v>625</v>
      </c>
      <c r="L192" s="95">
        <v>24</v>
      </c>
      <c r="M192" s="95">
        <v>1</v>
      </c>
      <c r="N192" s="102" t="e">
        <v>#N/A</v>
      </c>
      <c r="O192" s="95" t="s">
        <v>596</v>
      </c>
      <c r="P192" s="95" t="s">
        <v>594</v>
      </c>
    </row>
    <row r="193" spans="1:16" ht="67.5" hidden="1" x14ac:dyDescent="0.25">
      <c r="A193" s="102" t="s">
        <v>1434</v>
      </c>
      <c r="B193" s="100" t="s">
        <v>1435</v>
      </c>
      <c r="C193" s="96" t="s">
        <v>1436</v>
      </c>
      <c r="D193" s="95" t="s">
        <v>1437</v>
      </c>
      <c r="E193" s="108" t="s">
        <v>1438</v>
      </c>
      <c r="F193" s="95" t="s">
        <v>590</v>
      </c>
      <c r="G193" s="95">
        <v>0</v>
      </c>
      <c r="H193" s="95">
        <v>30000000</v>
      </c>
      <c r="I193" s="95" t="s">
        <v>591</v>
      </c>
      <c r="J193" s="95" t="s">
        <v>591</v>
      </c>
      <c r="K193" s="95" t="s">
        <v>1439</v>
      </c>
      <c r="L193" s="95">
        <v>32</v>
      </c>
      <c r="M193" s="95">
        <v>1</v>
      </c>
      <c r="N193" s="102" t="e">
        <v>#N/A</v>
      </c>
      <c r="O193" s="95" t="s">
        <v>596</v>
      </c>
      <c r="P193" s="95" t="s">
        <v>594</v>
      </c>
    </row>
    <row r="194" spans="1:16" ht="56.25" hidden="1" x14ac:dyDescent="0.25">
      <c r="A194" s="102" t="s">
        <v>1440</v>
      </c>
      <c r="B194" s="100" t="s">
        <v>1441</v>
      </c>
      <c r="C194" s="96" t="s">
        <v>1442</v>
      </c>
      <c r="D194" s="95" t="s">
        <v>1443</v>
      </c>
      <c r="E194" s="102" t="s">
        <v>1418</v>
      </c>
      <c r="F194" s="95" t="s">
        <v>590</v>
      </c>
      <c r="G194" s="95">
        <v>0</v>
      </c>
      <c r="H194" s="95">
        <v>300000000</v>
      </c>
      <c r="I194" s="95" t="s">
        <v>591</v>
      </c>
      <c r="J194" s="95" t="s">
        <v>591</v>
      </c>
      <c r="K194" s="95" t="s">
        <v>1419</v>
      </c>
      <c r="L194" s="95">
        <v>32</v>
      </c>
      <c r="M194" s="95">
        <v>1</v>
      </c>
      <c r="N194" s="102" t="e">
        <v>#N/A</v>
      </c>
      <c r="O194" s="95" t="s">
        <v>596</v>
      </c>
      <c r="P194" s="95" t="s">
        <v>594</v>
      </c>
    </row>
    <row r="195" spans="1:16" ht="45" hidden="1" x14ac:dyDescent="0.25">
      <c r="A195" s="102" t="s">
        <v>1444</v>
      </c>
      <c r="B195" s="100" t="s">
        <v>1445</v>
      </c>
      <c r="C195" s="96" t="s">
        <v>1446</v>
      </c>
      <c r="D195" s="95" t="s">
        <v>1447</v>
      </c>
      <c r="E195" s="102" t="s">
        <v>1448</v>
      </c>
      <c r="F195" s="95" t="s">
        <v>704</v>
      </c>
      <c r="G195" s="95" t="s">
        <v>591</v>
      </c>
      <c r="H195" s="95" t="s">
        <v>591</v>
      </c>
      <c r="I195" s="95" t="s">
        <v>591</v>
      </c>
      <c r="J195" s="95" t="s">
        <v>591</v>
      </c>
      <c r="K195" s="95" t="s">
        <v>591</v>
      </c>
      <c r="L195" s="95">
        <v>2</v>
      </c>
      <c r="M195" s="95">
        <v>1</v>
      </c>
      <c r="N195" s="102" t="e">
        <v>#N/A</v>
      </c>
      <c r="O195" s="95" t="s">
        <v>596</v>
      </c>
      <c r="P195" s="95" t="s">
        <v>594</v>
      </c>
    </row>
    <row r="196" spans="1:16" ht="56.25" hidden="1" x14ac:dyDescent="0.25">
      <c r="A196" s="102" t="s">
        <v>1449</v>
      </c>
      <c r="B196" s="100" t="s">
        <v>1450</v>
      </c>
      <c r="C196" s="96" t="s">
        <v>1451</v>
      </c>
      <c r="D196" s="95" t="s">
        <v>1452</v>
      </c>
      <c r="E196" s="102" t="s">
        <v>624</v>
      </c>
      <c r="F196" s="95" t="s">
        <v>14450</v>
      </c>
      <c r="G196" s="95" t="s">
        <v>591</v>
      </c>
      <c r="H196" s="95" t="s">
        <v>591</v>
      </c>
      <c r="I196" s="95" t="s">
        <v>591</v>
      </c>
      <c r="J196" s="95" t="s">
        <v>591</v>
      </c>
      <c r="K196" s="95" t="s">
        <v>625</v>
      </c>
      <c r="L196" s="95">
        <v>24</v>
      </c>
      <c r="M196" s="95">
        <v>1</v>
      </c>
      <c r="N196" s="102" t="e">
        <v>#N/A</v>
      </c>
      <c r="O196" s="95" t="s">
        <v>596</v>
      </c>
      <c r="P196" s="95" t="s">
        <v>594</v>
      </c>
    </row>
    <row r="197" spans="1:16" ht="45" hidden="1" x14ac:dyDescent="0.25">
      <c r="A197" s="102" t="s">
        <v>1453</v>
      </c>
      <c r="B197" s="100" t="s">
        <v>1454</v>
      </c>
      <c r="C197" s="96" t="s">
        <v>1455</v>
      </c>
      <c r="D197" s="95" t="s">
        <v>1456</v>
      </c>
      <c r="E197" s="95" t="s">
        <v>648</v>
      </c>
      <c r="F197" s="95" t="s">
        <v>649</v>
      </c>
      <c r="G197" s="95" t="s">
        <v>14447</v>
      </c>
      <c r="H197" s="95" t="s">
        <v>14447</v>
      </c>
      <c r="I197" s="95" t="s">
        <v>14447</v>
      </c>
      <c r="J197" s="95" t="s">
        <v>14447</v>
      </c>
      <c r="K197" s="95" t="s">
        <v>591</v>
      </c>
      <c r="L197" s="95">
        <v>1</v>
      </c>
      <c r="M197" s="95">
        <v>1</v>
      </c>
      <c r="N197" s="102" t="s">
        <v>1457</v>
      </c>
      <c r="O197" s="95" t="s">
        <v>596</v>
      </c>
      <c r="P197" s="95" t="s">
        <v>594</v>
      </c>
    </row>
    <row r="198" spans="1:16" ht="67.5" hidden="1" x14ac:dyDescent="0.25">
      <c r="A198" s="102" t="s">
        <v>1458</v>
      </c>
      <c r="B198" s="100" t="s">
        <v>1459</v>
      </c>
      <c r="C198" s="96" t="s">
        <v>1460</v>
      </c>
      <c r="D198" s="95" t="s">
        <v>1461</v>
      </c>
      <c r="E198" s="95" t="s">
        <v>648</v>
      </c>
      <c r="F198" s="95" t="s">
        <v>649</v>
      </c>
      <c r="G198" s="95" t="s">
        <v>591</v>
      </c>
      <c r="H198" s="95" t="s">
        <v>591</v>
      </c>
      <c r="I198" s="95" t="s">
        <v>591</v>
      </c>
      <c r="J198" s="95" t="s">
        <v>591</v>
      </c>
      <c r="K198" s="95" t="s">
        <v>591</v>
      </c>
      <c r="L198" s="95">
        <v>1</v>
      </c>
      <c r="M198" s="95">
        <v>1</v>
      </c>
      <c r="N198" s="102" t="s">
        <v>670</v>
      </c>
      <c r="O198" s="95" t="s">
        <v>596</v>
      </c>
      <c r="P198" s="95" t="s">
        <v>594</v>
      </c>
    </row>
    <row r="199" spans="1:16" ht="101.25" hidden="1" x14ac:dyDescent="0.25">
      <c r="A199" s="102" t="s">
        <v>1462</v>
      </c>
      <c r="B199" s="100" t="s">
        <v>1463</v>
      </c>
      <c r="C199" s="96" t="s">
        <v>1464</v>
      </c>
      <c r="D199" s="95" t="s">
        <v>1465</v>
      </c>
      <c r="E199" s="102" t="s">
        <v>603</v>
      </c>
      <c r="F199" s="95" t="s">
        <v>14448</v>
      </c>
      <c r="G199" s="95">
        <v>-40</v>
      </c>
      <c r="H199" s="95">
        <v>200</v>
      </c>
      <c r="I199" s="95" t="s">
        <v>591</v>
      </c>
      <c r="J199" s="95" t="s">
        <v>591</v>
      </c>
      <c r="K199" s="95" t="s">
        <v>604</v>
      </c>
      <c r="L199" s="95">
        <v>16</v>
      </c>
      <c r="M199" s="95">
        <v>0.1</v>
      </c>
      <c r="N199" s="102" t="s">
        <v>591</v>
      </c>
      <c r="O199" s="95" t="s">
        <v>596</v>
      </c>
      <c r="P199" s="95" t="s">
        <v>594</v>
      </c>
    </row>
    <row r="200" spans="1:16" ht="67.5" hidden="1" x14ac:dyDescent="0.25">
      <c r="A200" s="102" t="s">
        <v>1466</v>
      </c>
      <c r="B200" s="100" t="s">
        <v>1467</v>
      </c>
      <c r="C200" s="96" t="s">
        <v>1468</v>
      </c>
      <c r="D200" s="95" t="s">
        <v>1469</v>
      </c>
      <c r="E200" s="95" t="s">
        <v>648</v>
      </c>
      <c r="F200" s="95" t="s">
        <v>649</v>
      </c>
      <c r="G200" s="95" t="s">
        <v>591</v>
      </c>
      <c r="H200" s="95" t="s">
        <v>591</v>
      </c>
      <c r="I200" s="95" t="s">
        <v>591</v>
      </c>
      <c r="J200" s="95" t="s">
        <v>591</v>
      </c>
      <c r="K200" s="95" t="s">
        <v>591</v>
      </c>
      <c r="L200" s="95">
        <v>1</v>
      </c>
      <c r="M200" s="95">
        <v>1</v>
      </c>
      <c r="N200" s="102" t="s">
        <v>808</v>
      </c>
      <c r="O200" s="95" t="s">
        <v>596</v>
      </c>
      <c r="P200" s="95" t="s">
        <v>594</v>
      </c>
    </row>
    <row r="201" spans="1:16" ht="45" hidden="1" x14ac:dyDescent="0.25">
      <c r="A201" s="102" t="s">
        <v>1470</v>
      </c>
      <c r="B201" s="100" t="s">
        <v>1471</v>
      </c>
      <c r="C201" s="96" t="s">
        <v>1472</v>
      </c>
      <c r="D201" s="95" t="s">
        <v>1473</v>
      </c>
      <c r="E201" s="95" t="s">
        <v>1474</v>
      </c>
      <c r="F201" s="95" t="s">
        <v>853</v>
      </c>
      <c r="G201" s="95" t="s">
        <v>591</v>
      </c>
      <c r="H201" s="95" t="s">
        <v>591</v>
      </c>
      <c r="I201" s="95" t="s">
        <v>591</v>
      </c>
      <c r="J201" s="95" t="s">
        <v>591</v>
      </c>
      <c r="K201" s="95" t="s">
        <v>732</v>
      </c>
      <c r="L201" s="95">
        <v>16</v>
      </c>
      <c r="M201" s="95">
        <v>1.5259021896696422E-3</v>
      </c>
      <c r="N201" s="102" t="s">
        <v>591</v>
      </c>
      <c r="O201" s="95" t="s">
        <v>596</v>
      </c>
      <c r="P201" s="95" t="s">
        <v>675</v>
      </c>
    </row>
    <row r="202" spans="1:16" ht="56.25" hidden="1" x14ac:dyDescent="0.25">
      <c r="A202" s="102" t="s">
        <v>1475</v>
      </c>
      <c r="B202" s="100" t="s">
        <v>1476</v>
      </c>
      <c r="C202" s="96" t="s">
        <v>1477</v>
      </c>
      <c r="D202" s="95" t="s">
        <v>1478</v>
      </c>
      <c r="E202" s="109" t="s">
        <v>1438</v>
      </c>
      <c r="F202" s="95" t="s">
        <v>590</v>
      </c>
      <c r="G202" s="95">
        <v>0</v>
      </c>
      <c r="H202" s="95">
        <v>65535000</v>
      </c>
      <c r="I202" s="95" t="s">
        <v>591</v>
      </c>
      <c r="J202" s="95" t="s">
        <v>591</v>
      </c>
      <c r="K202" s="95" t="s">
        <v>1439</v>
      </c>
      <c r="L202" s="95">
        <v>32</v>
      </c>
      <c r="M202" s="95">
        <v>1</v>
      </c>
      <c r="N202" s="102" t="e">
        <v>#N/A</v>
      </c>
      <c r="O202" s="95" t="s">
        <v>596</v>
      </c>
      <c r="P202" s="95" t="s">
        <v>675</v>
      </c>
    </row>
    <row r="203" spans="1:16" ht="56.25" hidden="1" x14ac:dyDescent="0.25">
      <c r="A203" s="102" t="s">
        <v>1479</v>
      </c>
      <c r="B203" s="100" t="s">
        <v>1480</v>
      </c>
      <c r="C203" s="96" t="s">
        <v>1481</v>
      </c>
      <c r="D203" s="95" t="s">
        <v>1482</v>
      </c>
      <c r="E203" s="95" t="s">
        <v>648</v>
      </c>
      <c r="F203" s="95" t="s">
        <v>649</v>
      </c>
      <c r="G203" s="95" t="s">
        <v>591</v>
      </c>
      <c r="H203" s="95" t="s">
        <v>591</v>
      </c>
      <c r="I203" s="95" t="s">
        <v>591</v>
      </c>
      <c r="J203" s="95" t="s">
        <v>591</v>
      </c>
      <c r="K203" s="95" t="s">
        <v>591</v>
      </c>
      <c r="L203" s="95">
        <v>1</v>
      </c>
      <c r="M203" s="95">
        <v>1</v>
      </c>
      <c r="N203" s="102" t="s">
        <v>1483</v>
      </c>
      <c r="O203" s="95" t="s">
        <v>596</v>
      </c>
      <c r="P203" s="95" t="s">
        <v>675</v>
      </c>
    </row>
    <row r="204" spans="1:16" ht="67.5" hidden="1" x14ac:dyDescent="0.25">
      <c r="A204" s="102" t="s">
        <v>1484</v>
      </c>
      <c r="B204" s="100" t="s">
        <v>1485</v>
      </c>
      <c r="C204" s="96" t="s">
        <v>1486</v>
      </c>
      <c r="D204" s="95" t="s">
        <v>1487</v>
      </c>
      <c r="E204" s="95" t="s">
        <v>648</v>
      </c>
      <c r="F204" s="95" t="s">
        <v>649</v>
      </c>
      <c r="G204" s="95" t="s">
        <v>591</v>
      </c>
      <c r="H204" s="95" t="s">
        <v>591</v>
      </c>
      <c r="I204" s="95" t="s">
        <v>591</v>
      </c>
      <c r="J204" s="95" t="s">
        <v>591</v>
      </c>
      <c r="K204" s="95" t="s">
        <v>591</v>
      </c>
      <c r="L204" s="95">
        <v>1</v>
      </c>
      <c r="M204" s="95">
        <v>1</v>
      </c>
      <c r="N204" s="102" t="s">
        <v>1483</v>
      </c>
      <c r="O204" s="95" t="s">
        <v>596</v>
      </c>
      <c r="P204" s="95" t="s">
        <v>675</v>
      </c>
    </row>
    <row r="205" spans="1:16" ht="45" hidden="1" x14ac:dyDescent="0.25">
      <c r="A205" s="102" t="s">
        <v>1488</v>
      </c>
      <c r="B205" s="100" t="s">
        <v>1489</v>
      </c>
      <c r="C205" s="96" t="s">
        <v>1490</v>
      </c>
      <c r="D205" s="95" t="s">
        <v>1491</v>
      </c>
      <c r="E205" s="109" t="s">
        <v>1492</v>
      </c>
      <c r="F205" s="95" t="s">
        <v>1493</v>
      </c>
      <c r="G205" s="95" t="s">
        <v>591</v>
      </c>
      <c r="H205" s="95" t="s">
        <v>591</v>
      </c>
      <c r="I205" s="95" t="s">
        <v>591</v>
      </c>
      <c r="J205" s="95" t="s">
        <v>591</v>
      </c>
      <c r="K205" s="95" t="s">
        <v>732</v>
      </c>
      <c r="L205" s="95">
        <v>32</v>
      </c>
      <c r="M205" s="95">
        <v>1.1641532182693481E-9</v>
      </c>
      <c r="N205" s="102" t="s">
        <v>591</v>
      </c>
      <c r="O205" s="95" t="s">
        <v>596</v>
      </c>
      <c r="P205" s="95" t="s">
        <v>594</v>
      </c>
    </row>
    <row r="206" spans="1:16" ht="78.75" hidden="1" x14ac:dyDescent="0.25">
      <c r="A206" s="92" t="s">
        <v>1494</v>
      </c>
      <c r="B206" s="93" t="s">
        <v>1495</v>
      </c>
      <c r="C206" s="94" t="s">
        <v>1496</v>
      </c>
      <c r="D206" s="92" t="s">
        <v>588</v>
      </c>
      <c r="E206" s="92" t="s">
        <v>589</v>
      </c>
      <c r="F206" s="92" t="s">
        <v>590</v>
      </c>
      <c r="G206" s="92" t="s">
        <v>591</v>
      </c>
      <c r="H206" s="92" t="s">
        <v>591</v>
      </c>
      <c r="I206" s="92" t="s">
        <v>591</v>
      </c>
      <c r="J206" s="92" t="s">
        <v>591</v>
      </c>
      <c r="K206" s="92" t="s">
        <v>591</v>
      </c>
      <c r="L206" s="92">
        <v>32</v>
      </c>
      <c r="M206" s="92">
        <v>1</v>
      </c>
      <c r="N206" s="92" t="s">
        <v>592</v>
      </c>
      <c r="O206" s="92" t="s">
        <v>593</v>
      </c>
      <c r="P206" s="92" t="s">
        <v>594</v>
      </c>
    </row>
    <row r="207" spans="1:16" ht="56.25" hidden="1" x14ac:dyDescent="0.25">
      <c r="A207" s="102" t="s">
        <v>1508</v>
      </c>
      <c r="B207" s="100" t="s">
        <v>1133</v>
      </c>
      <c r="C207" s="100" t="s">
        <v>1509</v>
      </c>
      <c r="D207" s="95" t="s">
        <v>1510</v>
      </c>
      <c r="E207" s="95" t="s">
        <v>1511</v>
      </c>
      <c r="F207" s="95" t="s">
        <v>14465</v>
      </c>
      <c r="G207" s="95" t="s">
        <v>591</v>
      </c>
      <c r="H207" s="95" t="s">
        <v>591</v>
      </c>
      <c r="I207" s="95" t="s">
        <v>591</v>
      </c>
      <c r="J207" s="95" t="s">
        <v>591</v>
      </c>
      <c r="K207" s="95" t="s">
        <v>591</v>
      </c>
      <c r="L207" s="95">
        <v>480</v>
      </c>
      <c r="M207" s="95">
        <v>1</v>
      </c>
      <c r="N207" s="102" t="s">
        <v>591</v>
      </c>
      <c r="O207" s="95" t="s">
        <v>596</v>
      </c>
      <c r="P207" s="95" t="s">
        <v>594</v>
      </c>
    </row>
    <row r="208" spans="1:16" ht="191.25" hidden="1" x14ac:dyDescent="0.25">
      <c r="A208" s="102" t="s">
        <v>1512</v>
      </c>
      <c r="B208" s="100" t="s">
        <v>1513</v>
      </c>
      <c r="C208" s="100" t="s">
        <v>1514</v>
      </c>
      <c r="D208" s="95" t="s">
        <v>1515</v>
      </c>
      <c r="E208" s="95" t="s">
        <v>1516</v>
      </c>
      <c r="F208" s="95" t="s">
        <v>14466</v>
      </c>
      <c r="G208" s="95" t="s">
        <v>591</v>
      </c>
      <c r="H208" s="95" t="s">
        <v>591</v>
      </c>
      <c r="I208" s="95" t="s">
        <v>591</v>
      </c>
      <c r="J208" s="95" t="s">
        <v>591</v>
      </c>
      <c r="K208" s="95" t="s">
        <v>591</v>
      </c>
      <c r="L208" s="95">
        <v>376</v>
      </c>
      <c r="M208" s="95">
        <v>1</v>
      </c>
      <c r="N208" s="102" t="s">
        <v>591</v>
      </c>
      <c r="O208" s="95" t="s">
        <v>596</v>
      </c>
      <c r="P208" s="95" t="s">
        <v>594</v>
      </c>
    </row>
    <row r="209" spans="1:16" ht="123.75" hidden="1" x14ac:dyDescent="0.25">
      <c r="A209" s="102" t="s">
        <v>1517</v>
      </c>
      <c r="B209" s="100" t="s">
        <v>1518</v>
      </c>
      <c r="C209" s="100" t="s">
        <v>1519</v>
      </c>
      <c r="D209" s="95" t="s">
        <v>1520</v>
      </c>
      <c r="E209" s="95" t="s">
        <v>1521</v>
      </c>
      <c r="F209" s="95" t="s">
        <v>649</v>
      </c>
      <c r="G209" s="95" t="s">
        <v>591</v>
      </c>
      <c r="H209" s="95" t="s">
        <v>591</v>
      </c>
      <c r="I209" s="95" t="s">
        <v>591</v>
      </c>
      <c r="J209" s="95" t="s">
        <v>591</v>
      </c>
      <c r="K209" s="95" t="s">
        <v>591</v>
      </c>
      <c r="L209" s="95">
        <v>1</v>
      </c>
      <c r="M209" s="95">
        <v>1</v>
      </c>
      <c r="N209" s="102" t="s">
        <v>1522</v>
      </c>
      <c r="O209" s="95" t="s">
        <v>596</v>
      </c>
      <c r="P209" s="95" t="s">
        <v>594</v>
      </c>
    </row>
    <row r="210" spans="1:16" ht="78.75" hidden="1" x14ac:dyDescent="0.25">
      <c r="A210" s="92" t="s">
        <v>1541</v>
      </c>
      <c r="B210" s="93" t="s">
        <v>1542</v>
      </c>
      <c r="C210" s="94" t="s">
        <v>1543</v>
      </c>
      <c r="D210" s="94" t="s">
        <v>588</v>
      </c>
      <c r="E210" s="94" t="s">
        <v>589</v>
      </c>
      <c r="F210" s="94" t="s">
        <v>590</v>
      </c>
      <c r="G210" s="94" t="s">
        <v>591</v>
      </c>
      <c r="H210" s="94" t="s">
        <v>591</v>
      </c>
      <c r="I210" s="94" t="s">
        <v>591</v>
      </c>
      <c r="J210" s="94" t="s">
        <v>591</v>
      </c>
      <c r="K210" s="94" t="s">
        <v>591</v>
      </c>
      <c r="L210" s="94">
        <v>32</v>
      </c>
      <c r="M210" s="94">
        <v>1</v>
      </c>
      <c r="N210" s="92" t="s">
        <v>592</v>
      </c>
      <c r="O210" s="92" t="s">
        <v>593</v>
      </c>
      <c r="P210" s="92" t="s">
        <v>594</v>
      </c>
    </row>
    <row r="211" spans="1:16" ht="180" hidden="1" x14ac:dyDescent="0.25">
      <c r="A211" s="95" t="s">
        <v>1544</v>
      </c>
      <c r="B211" s="103" t="s">
        <v>1545</v>
      </c>
      <c r="C211" s="96" t="s">
        <v>1546</v>
      </c>
      <c r="D211" s="95" t="s">
        <v>1547</v>
      </c>
      <c r="E211" s="102" t="s">
        <v>1190</v>
      </c>
      <c r="F211" s="95" t="s">
        <v>635</v>
      </c>
      <c r="G211" s="95">
        <v>0</v>
      </c>
      <c r="H211" s="95">
        <v>4096</v>
      </c>
      <c r="I211" s="95" t="s">
        <v>591</v>
      </c>
      <c r="J211" s="95" t="s">
        <v>591</v>
      </c>
      <c r="K211" s="95" t="s">
        <v>591</v>
      </c>
      <c r="L211" s="95">
        <v>16</v>
      </c>
      <c r="M211" s="95">
        <v>1</v>
      </c>
      <c r="N211" s="95" t="e">
        <v>#N/A</v>
      </c>
      <c r="O211" s="95" t="s">
        <v>596</v>
      </c>
      <c r="P211" s="102" t="s">
        <v>726</v>
      </c>
    </row>
    <row r="212" spans="1:16" ht="45" hidden="1" x14ac:dyDescent="0.25">
      <c r="A212" s="95" t="s">
        <v>1548</v>
      </c>
      <c r="B212" s="103" t="s">
        <v>1549</v>
      </c>
      <c r="C212" s="104" t="s">
        <v>1550</v>
      </c>
      <c r="D212" s="95" t="s">
        <v>1551</v>
      </c>
      <c r="E212" s="102" t="s">
        <v>648</v>
      </c>
      <c r="F212" s="95" t="s">
        <v>649</v>
      </c>
      <c r="G212" s="95" t="s">
        <v>591</v>
      </c>
      <c r="H212" s="95" t="s">
        <v>591</v>
      </c>
      <c r="I212" s="95" t="s">
        <v>591</v>
      </c>
      <c r="J212" s="95" t="s">
        <v>591</v>
      </c>
      <c r="K212" s="95" t="s">
        <v>591</v>
      </c>
      <c r="L212" s="95">
        <v>1</v>
      </c>
      <c r="M212" s="95">
        <v>1</v>
      </c>
      <c r="N212" s="95" t="s">
        <v>1552</v>
      </c>
      <c r="O212" s="95" t="s">
        <v>596</v>
      </c>
      <c r="P212" s="102" t="s">
        <v>726</v>
      </c>
    </row>
    <row r="213" spans="1:16" ht="168.75" hidden="1" x14ac:dyDescent="0.25">
      <c r="A213" s="95" t="s">
        <v>1553</v>
      </c>
      <c r="B213" s="103" t="s">
        <v>1554</v>
      </c>
      <c r="C213" s="104" t="s">
        <v>1555</v>
      </c>
      <c r="D213" s="95" t="s">
        <v>1556</v>
      </c>
      <c r="E213" s="102" t="s">
        <v>1190</v>
      </c>
      <c r="F213" s="95" t="s">
        <v>635</v>
      </c>
      <c r="G213" s="95">
        <v>0</v>
      </c>
      <c r="H213" s="95">
        <v>4096</v>
      </c>
      <c r="I213" s="95" t="s">
        <v>591</v>
      </c>
      <c r="J213" s="95" t="s">
        <v>591</v>
      </c>
      <c r="K213" s="95" t="s">
        <v>591</v>
      </c>
      <c r="L213" s="95">
        <v>16</v>
      </c>
      <c r="M213" s="95">
        <v>1</v>
      </c>
      <c r="N213" s="95" t="e">
        <v>#N/A</v>
      </c>
      <c r="O213" s="95" t="s">
        <v>596</v>
      </c>
      <c r="P213" s="102" t="s">
        <v>726</v>
      </c>
    </row>
    <row r="214" spans="1:16" ht="56.25" hidden="1" x14ac:dyDescent="0.25">
      <c r="A214" s="95" t="s">
        <v>1557</v>
      </c>
      <c r="B214" s="103" t="s">
        <v>1558</v>
      </c>
      <c r="C214" s="104" t="s">
        <v>1559</v>
      </c>
      <c r="D214" s="95" t="s">
        <v>1560</v>
      </c>
      <c r="E214" s="102" t="s">
        <v>1561</v>
      </c>
      <c r="F214" s="95" t="s">
        <v>635</v>
      </c>
      <c r="G214" s="95" t="s">
        <v>591</v>
      </c>
      <c r="H214" s="95" t="s">
        <v>591</v>
      </c>
      <c r="I214" s="95" t="s">
        <v>591</v>
      </c>
      <c r="J214" s="95" t="s">
        <v>591</v>
      </c>
      <c r="K214" s="95" t="s">
        <v>1562</v>
      </c>
      <c r="L214" s="95">
        <v>16</v>
      </c>
      <c r="M214" s="95">
        <v>1</v>
      </c>
      <c r="N214" s="95" t="e">
        <v>#N/A</v>
      </c>
      <c r="O214" s="95" t="s">
        <v>596</v>
      </c>
      <c r="P214" s="102" t="s">
        <v>726</v>
      </c>
    </row>
    <row r="215" spans="1:16" ht="157.5" hidden="1" x14ac:dyDescent="0.25">
      <c r="A215" s="95" t="s">
        <v>1563</v>
      </c>
      <c r="B215" s="103" t="s">
        <v>1564</v>
      </c>
      <c r="C215" s="104" t="s">
        <v>1565</v>
      </c>
      <c r="D215" s="95" t="s">
        <v>1566</v>
      </c>
      <c r="E215" s="102" t="s">
        <v>1190</v>
      </c>
      <c r="F215" s="95" t="s">
        <v>635</v>
      </c>
      <c r="G215" s="95" t="s">
        <v>591</v>
      </c>
      <c r="H215" s="95" t="s">
        <v>591</v>
      </c>
      <c r="I215" s="95" t="s">
        <v>591</v>
      </c>
      <c r="J215" s="95" t="s">
        <v>591</v>
      </c>
      <c r="K215" s="95" t="s">
        <v>591</v>
      </c>
      <c r="L215" s="95">
        <v>16</v>
      </c>
      <c r="M215" s="95">
        <v>1</v>
      </c>
      <c r="N215" s="95" t="e">
        <v>#N/A</v>
      </c>
      <c r="O215" s="95" t="s">
        <v>596</v>
      </c>
      <c r="P215" s="102" t="s">
        <v>726</v>
      </c>
    </row>
    <row r="216" spans="1:16" ht="157.5" hidden="1" x14ac:dyDescent="0.25">
      <c r="A216" s="95" t="s">
        <v>1567</v>
      </c>
      <c r="B216" s="103" t="s">
        <v>1568</v>
      </c>
      <c r="C216" s="104" t="s">
        <v>1569</v>
      </c>
      <c r="D216" s="95" t="s">
        <v>1570</v>
      </c>
      <c r="E216" s="102" t="s">
        <v>1190</v>
      </c>
      <c r="F216" s="95" t="s">
        <v>635</v>
      </c>
      <c r="G216" s="95" t="s">
        <v>591</v>
      </c>
      <c r="H216" s="95" t="s">
        <v>591</v>
      </c>
      <c r="I216" s="95" t="s">
        <v>591</v>
      </c>
      <c r="J216" s="95" t="s">
        <v>591</v>
      </c>
      <c r="K216" s="95" t="s">
        <v>591</v>
      </c>
      <c r="L216" s="95">
        <v>16</v>
      </c>
      <c r="M216" s="95">
        <v>1</v>
      </c>
      <c r="N216" s="95" t="e">
        <v>#N/A</v>
      </c>
      <c r="O216" s="95" t="s">
        <v>596</v>
      </c>
      <c r="P216" s="102" t="s">
        <v>726</v>
      </c>
    </row>
    <row r="217" spans="1:16" ht="157.5" hidden="1" x14ac:dyDescent="0.25">
      <c r="A217" s="95" t="s">
        <v>1571</v>
      </c>
      <c r="B217" s="103" t="s">
        <v>1572</v>
      </c>
      <c r="C217" s="104" t="s">
        <v>1573</v>
      </c>
      <c r="D217" s="95" t="s">
        <v>1574</v>
      </c>
      <c r="E217" s="102" t="s">
        <v>703</v>
      </c>
      <c r="F217" s="95" t="s">
        <v>704</v>
      </c>
      <c r="G217" s="95">
        <v>0</v>
      </c>
      <c r="H217" s="95">
        <v>2</v>
      </c>
      <c r="I217" s="95" t="s">
        <v>591</v>
      </c>
      <c r="J217" s="95" t="s">
        <v>591</v>
      </c>
      <c r="K217" s="95" t="s">
        <v>591</v>
      </c>
      <c r="L217" s="95">
        <v>2</v>
      </c>
      <c r="M217" s="95">
        <v>1</v>
      </c>
      <c r="N217" s="95" t="s">
        <v>1575</v>
      </c>
      <c r="O217" s="95" t="s">
        <v>596</v>
      </c>
      <c r="P217" s="102" t="s">
        <v>726</v>
      </c>
    </row>
    <row r="218" spans="1:16" ht="78.75" hidden="1" x14ac:dyDescent="0.25">
      <c r="A218" s="95" t="s">
        <v>1576</v>
      </c>
      <c r="B218" s="103" t="s">
        <v>1577</v>
      </c>
      <c r="C218" s="104" t="s">
        <v>1578</v>
      </c>
      <c r="D218" s="95" t="s">
        <v>1579</v>
      </c>
      <c r="E218" s="110" t="s">
        <v>1580</v>
      </c>
      <c r="F218" s="95" t="s">
        <v>1581</v>
      </c>
      <c r="G218" s="95" t="s">
        <v>591</v>
      </c>
      <c r="H218" s="95" t="s">
        <v>591</v>
      </c>
      <c r="I218" s="95" t="s">
        <v>591</v>
      </c>
      <c r="J218" s="95" t="s">
        <v>591</v>
      </c>
      <c r="K218" s="95" t="s">
        <v>591</v>
      </c>
      <c r="L218" s="95">
        <v>32</v>
      </c>
      <c r="M218" s="95">
        <v>1</v>
      </c>
      <c r="N218" s="95" t="s">
        <v>591</v>
      </c>
      <c r="O218" s="95" t="s">
        <v>596</v>
      </c>
      <c r="P218" s="102" t="s">
        <v>726</v>
      </c>
    </row>
    <row r="219" spans="1:16" ht="78.75" hidden="1" x14ac:dyDescent="0.25">
      <c r="A219" s="95" t="s">
        <v>1582</v>
      </c>
      <c r="B219" s="103" t="s">
        <v>1583</v>
      </c>
      <c r="C219" s="104" t="s">
        <v>1584</v>
      </c>
      <c r="D219" s="95" t="s">
        <v>1585</v>
      </c>
      <c r="E219" s="110" t="s">
        <v>1580</v>
      </c>
      <c r="F219" s="95" t="s">
        <v>1581</v>
      </c>
      <c r="G219" s="95" t="s">
        <v>591</v>
      </c>
      <c r="H219" s="95" t="s">
        <v>591</v>
      </c>
      <c r="I219" s="95" t="s">
        <v>591</v>
      </c>
      <c r="J219" s="95" t="s">
        <v>591</v>
      </c>
      <c r="K219" s="95" t="s">
        <v>591</v>
      </c>
      <c r="L219" s="95">
        <v>32</v>
      </c>
      <c r="M219" s="95">
        <v>1</v>
      </c>
      <c r="N219" s="95" t="s">
        <v>591</v>
      </c>
      <c r="O219" s="95" t="s">
        <v>596</v>
      </c>
      <c r="P219" s="102" t="s">
        <v>726</v>
      </c>
    </row>
    <row r="220" spans="1:16" ht="78.75" hidden="1" x14ac:dyDescent="0.25">
      <c r="A220" s="95" t="s">
        <v>1586</v>
      </c>
      <c r="B220" s="103" t="s">
        <v>1587</v>
      </c>
      <c r="C220" s="104" t="s">
        <v>1588</v>
      </c>
      <c r="D220" s="95" t="s">
        <v>1589</v>
      </c>
      <c r="E220" s="110" t="s">
        <v>1580</v>
      </c>
      <c r="F220" s="95" t="s">
        <v>1581</v>
      </c>
      <c r="G220" s="95" t="s">
        <v>591</v>
      </c>
      <c r="H220" s="95" t="s">
        <v>591</v>
      </c>
      <c r="I220" s="95" t="s">
        <v>591</v>
      </c>
      <c r="J220" s="95" t="s">
        <v>591</v>
      </c>
      <c r="K220" s="95" t="s">
        <v>591</v>
      </c>
      <c r="L220" s="95">
        <v>32</v>
      </c>
      <c r="M220" s="95">
        <v>1</v>
      </c>
      <c r="N220" s="95" t="s">
        <v>591</v>
      </c>
      <c r="O220" s="95" t="s">
        <v>596</v>
      </c>
      <c r="P220" s="102" t="s">
        <v>726</v>
      </c>
    </row>
    <row r="221" spans="1:16" ht="78.75" hidden="1" x14ac:dyDescent="0.25">
      <c r="A221" s="102" t="s">
        <v>1590</v>
      </c>
      <c r="B221" s="103" t="s">
        <v>1591</v>
      </c>
      <c r="C221" s="104" t="s">
        <v>1592</v>
      </c>
      <c r="D221" s="95" t="s">
        <v>1593</v>
      </c>
      <c r="E221" s="110" t="s">
        <v>1580</v>
      </c>
      <c r="F221" s="95" t="s">
        <v>1581</v>
      </c>
      <c r="G221" s="95" t="s">
        <v>591</v>
      </c>
      <c r="H221" s="95" t="s">
        <v>591</v>
      </c>
      <c r="I221" s="95" t="s">
        <v>591</v>
      </c>
      <c r="J221" s="95" t="s">
        <v>591</v>
      </c>
      <c r="K221" s="95" t="s">
        <v>591</v>
      </c>
      <c r="L221" s="95">
        <v>32</v>
      </c>
      <c r="M221" s="95">
        <v>1</v>
      </c>
      <c r="N221" s="102" t="s">
        <v>591</v>
      </c>
      <c r="O221" s="95" t="s">
        <v>596</v>
      </c>
      <c r="P221" s="102" t="s">
        <v>726</v>
      </c>
    </row>
    <row r="222" spans="1:16" ht="78.75" hidden="1" x14ac:dyDescent="0.25">
      <c r="A222" s="102" t="s">
        <v>1594</v>
      </c>
      <c r="B222" s="103" t="s">
        <v>1595</v>
      </c>
      <c r="C222" s="104" t="s">
        <v>1596</v>
      </c>
      <c r="D222" s="95" t="s">
        <v>1597</v>
      </c>
      <c r="E222" s="110" t="s">
        <v>1580</v>
      </c>
      <c r="F222" s="95" t="s">
        <v>1581</v>
      </c>
      <c r="G222" s="95" t="s">
        <v>591</v>
      </c>
      <c r="H222" s="95" t="s">
        <v>591</v>
      </c>
      <c r="I222" s="95" t="s">
        <v>591</v>
      </c>
      <c r="J222" s="95" t="s">
        <v>591</v>
      </c>
      <c r="K222" s="95" t="s">
        <v>591</v>
      </c>
      <c r="L222" s="95">
        <v>32</v>
      </c>
      <c r="M222" s="95">
        <v>1</v>
      </c>
      <c r="N222" s="102" t="s">
        <v>591</v>
      </c>
      <c r="O222" s="95" t="s">
        <v>596</v>
      </c>
      <c r="P222" s="102" t="s">
        <v>726</v>
      </c>
    </row>
    <row r="223" spans="1:16" ht="78.75" hidden="1" x14ac:dyDescent="0.25">
      <c r="A223" s="102" t="s">
        <v>1598</v>
      </c>
      <c r="B223" s="103" t="s">
        <v>1599</v>
      </c>
      <c r="C223" s="104" t="s">
        <v>1600</v>
      </c>
      <c r="D223" s="95" t="s">
        <v>1601</v>
      </c>
      <c r="E223" s="110" t="s">
        <v>1580</v>
      </c>
      <c r="F223" s="95" t="s">
        <v>1581</v>
      </c>
      <c r="G223" s="95" t="s">
        <v>591</v>
      </c>
      <c r="H223" s="95" t="s">
        <v>591</v>
      </c>
      <c r="I223" s="95" t="s">
        <v>591</v>
      </c>
      <c r="J223" s="95" t="s">
        <v>591</v>
      </c>
      <c r="K223" s="95" t="s">
        <v>591</v>
      </c>
      <c r="L223" s="95">
        <v>32</v>
      </c>
      <c r="M223" s="95">
        <v>1</v>
      </c>
      <c r="N223" s="102" t="s">
        <v>591</v>
      </c>
      <c r="O223" s="95" t="s">
        <v>596</v>
      </c>
      <c r="P223" s="102" t="s">
        <v>726</v>
      </c>
    </row>
    <row r="224" spans="1:16" ht="90" hidden="1" x14ac:dyDescent="0.25">
      <c r="A224" s="102" t="s">
        <v>1602</v>
      </c>
      <c r="B224" s="103" t="s">
        <v>1603</v>
      </c>
      <c r="C224" s="104" t="s">
        <v>1604</v>
      </c>
      <c r="D224" s="95" t="s">
        <v>1605</v>
      </c>
      <c r="E224" s="110" t="s">
        <v>1580</v>
      </c>
      <c r="F224" s="95" t="e">
        <v>#VALUE!</v>
      </c>
      <c r="G224" s="95" t="s">
        <v>591</v>
      </c>
      <c r="H224" s="95" t="s">
        <v>591</v>
      </c>
      <c r="I224" s="95" t="s">
        <v>591</v>
      </c>
      <c r="J224" s="95" t="s">
        <v>591</v>
      </c>
      <c r="K224" s="95" t="s">
        <v>591</v>
      </c>
      <c r="L224" s="95">
        <v>32</v>
      </c>
      <c r="M224" s="95">
        <v>1</v>
      </c>
      <c r="N224" s="102" t="s">
        <v>591</v>
      </c>
      <c r="O224" s="95" t="s">
        <v>596</v>
      </c>
      <c r="P224" s="102" t="s">
        <v>726</v>
      </c>
    </row>
    <row r="225" spans="1:16" ht="90" hidden="1" x14ac:dyDescent="0.25">
      <c r="A225" s="102" t="s">
        <v>1606</v>
      </c>
      <c r="B225" s="103" t="s">
        <v>1607</v>
      </c>
      <c r="C225" s="104" t="s">
        <v>1608</v>
      </c>
      <c r="D225" s="95" t="s">
        <v>1609</v>
      </c>
      <c r="E225" s="110" t="s">
        <v>1580</v>
      </c>
      <c r="F225" s="95" t="s">
        <v>1581</v>
      </c>
      <c r="G225" s="95" t="s">
        <v>591</v>
      </c>
      <c r="H225" s="95" t="s">
        <v>591</v>
      </c>
      <c r="I225" s="95" t="s">
        <v>591</v>
      </c>
      <c r="J225" s="95" t="s">
        <v>591</v>
      </c>
      <c r="K225" s="95" t="s">
        <v>591</v>
      </c>
      <c r="L225" s="95">
        <v>32</v>
      </c>
      <c r="M225" s="95">
        <v>1</v>
      </c>
      <c r="N225" s="102" t="s">
        <v>591</v>
      </c>
      <c r="O225" s="95" t="s">
        <v>596</v>
      </c>
      <c r="P225" s="102" t="s">
        <v>726</v>
      </c>
    </row>
    <row r="226" spans="1:16" ht="90" hidden="1" x14ac:dyDescent="0.25">
      <c r="A226" s="102" t="s">
        <v>1610</v>
      </c>
      <c r="B226" s="103" t="s">
        <v>1611</v>
      </c>
      <c r="C226" s="104" t="s">
        <v>1612</v>
      </c>
      <c r="D226" s="95" t="s">
        <v>1613</v>
      </c>
      <c r="E226" s="110" t="s">
        <v>1580</v>
      </c>
      <c r="F226" s="95" t="s">
        <v>1581</v>
      </c>
      <c r="G226" s="95" t="s">
        <v>591</v>
      </c>
      <c r="H226" s="95" t="s">
        <v>591</v>
      </c>
      <c r="I226" s="95" t="s">
        <v>591</v>
      </c>
      <c r="J226" s="95" t="s">
        <v>591</v>
      </c>
      <c r="K226" s="95" t="s">
        <v>591</v>
      </c>
      <c r="L226" s="95">
        <v>32</v>
      </c>
      <c r="M226" s="95">
        <v>1</v>
      </c>
      <c r="N226" s="102" t="s">
        <v>591</v>
      </c>
      <c r="O226" s="95" t="s">
        <v>596</v>
      </c>
      <c r="P226" s="102" t="s">
        <v>726</v>
      </c>
    </row>
    <row r="227" spans="1:16" ht="90" hidden="1" x14ac:dyDescent="0.25">
      <c r="A227" s="102" t="s">
        <v>1614</v>
      </c>
      <c r="B227" s="103" t="s">
        <v>1615</v>
      </c>
      <c r="C227" s="104" t="s">
        <v>1616</v>
      </c>
      <c r="D227" s="95" t="s">
        <v>1617</v>
      </c>
      <c r="E227" s="110" t="s">
        <v>1580</v>
      </c>
      <c r="F227" s="95" t="s">
        <v>1581</v>
      </c>
      <c r="G227" s="95" t="s">
        <v>591</v>
      </c>
      <c r="H227" s="95" t="s">
        <v>591</v>
      </c>
      <c r="I227" s="95" t="s">
        <v>591</v>
      </c>
      <c r="J227" s="95" t="s">
        <v>591</v>
      </c>
      <c r="K227" s="95" t="s">
        <v>591</v>
      </c>
      <c r="L227" s="95">
        <v>32</v>
      </c>
      <c r="M227" s="95">
        <v>1</v>
      </c>
      <c r="N227" s="102" t="s">
        <v>591</v>
      </c>
      <c r="O227" s="95" t="s">
        <v>596</v>
      </c>
      <c r="P227" s="102" t="s">
        <v>726</v>
      </c>
    </row>
    <row r="228" spans="1:16" ht="78.75" hidden="1" x14ac:dyDescent="0.25">
      <c r="A228" s="102" t="s">
        <v>1618</v>
      </c>
      <c r="B228" s="103" t="s">
        <v>1619</v>
      </c>
      <c r="C228" s="104" t="s">
        <v>1620</v>
      </c>
      <c r="D228" s="95" t="s">
        <v>1621</v>
      </c>
      <c r="E228" s="110" t="s">
        <v>1580</v>
      </c>
      <c r="F228" s="95" t="s">
        <v>1581</v>
      </c>
      <c r="G228" s="95" t="s">
        <v>591</v>
      </c>
      <c r="H228" s="95" t="s">
        <v>591</v>
      </c>
      <c r="I228" s="95" t="s">
        <v>591</v>
      </c>
      <c r="J228" s="95" t="s">
        <v>591</v>
      </c>
      <c r="K228" s="95" t="s">
        <v>591</v>
      </c>
      <c r="L228" s="95">
        <v>32</v>
      </c>
      <c r="M228" s="95">
        <v>1</v>
      </c>
      <c r="N228" s="102" t="s">
        <v>591</v>
      </c>
      <c r="O228" s="95" t="s">
        <v>596</v>
      </c>
      <c r="P228" s="102" t="s">
        <v>726</v>
      </c>
    </row>
    <row r="229" spans="1:16" ht="78.75" hidden="1" x14ac:dyDescent="0.25">
      <c r="A229" s="102" t="s">
        <v>1622</v>
      </c>
      <c r="B229" s="103" t="s">
        <v>1623</v>
      </c>
      <c r="C229" s="104" t="s">
        <v>1624</v>
      </c>
      <c r="D229" s="95" t="s">
        <v>1625</v>
      </c>
      <c r="E229" s="110" t="s">
        <v>1580</v>
      </c>
      <c r="F229" s="95" t="s">
        <v>1581</v>
      </c>
      <c r="G229" s="95" t="s">
        <v>591</v>
      </c>
      <c r="H229" s="95" t="s">
        <v>591</v>
      </c>
      <c r="I229" s="95" t="s">
        <v>591</v>
      </c>
      <c r="J229" s="95" t="s">
        <v>591</v>
      </c>
      <c r="K229" s="95" t="s">
        <v>591</v>
      </c>
      <c r="L229" s="95">
        <v>32</v>
      </c>
      <c r="M229" s="95">
        <v>1</v>
      </c>
      <c r="N229" s="102" t="s">
        <v>591</v>
      </c>
      <c r="O229" s="95" t="s">
        <v>596</v>
      </c>
      <c r="P229" s="102" t="s">
        <v>726</v>
      </c>
    </row>
    <row r="230" spans="1:16" ht="67.5" hidden="1" x14ac:dyDescent="0.25">
      <c r="A230" s="102" t="s">
        <v>1626</v>
      </c>
      <c r="B230" s="103" t="s">
        <v>1627</v>
      </c>
      <c r="C230" s="104" t="s">
        <v>1628</v>
      </c>
      <c r="D230" s="95" t="s">
        <v>1629</v>
      </c>
      <c r="E230" s="102" t="s">
        <v>1561</v>
      </c>
      <c r="F230" s="95" t="s">
        <v>635</v>
      </c>
      <c r="G230" s="95" t="s">
        <v>591</v>
      </c>
      <c r="H230" s="95" t="s">
        <v>591</v>
      </c>
      <c r="I230" s="95" t="s">
        <v>591</v>
      </c>
      <c r="J230" s="95" t="s">
        <v>591</v>
      </c>
      <c r="K230" s="95" t="s">
        <v>1562</v>
      </c>
      <c r="L230" s="95">
        <v>16</v>
      </c>
      <c r="M230" s="95">
        <v>1</v>
      </c>
      <c r="N230" s="102" t="e">
        <v>#N/A</v>
      </c>
      <c r="O230" s="95" t="s">
        <v>596</v>
      </c>
      <c r="P230" s="102" t="s">
        <v>726</v>
      </c>
    </row>
    <row r="231" spans="1:16" ht="67.5" hidden="1" x14ac:dyDescent="0.25">
      <c r="A231" s="102" t="s">
        <v>1630</v>
      </c>
      <c r="B231" s="103" t="s">
        <v>1631</v>
      </c>
      <c r="C231" s="104" t="s">
        <v>1632</v>
      </c>
      <c r="D231" s="95" t="s">
        <v>1633</v>
      </c>
      <c r="E231" s="102" t="s">
        <v>1561</v>
      </c>
      <c r="F231" s="95" t="s">
        <v>635</v>
      </c>
      <c r="G231" s="95" t="s">
        <v>591</v>
      </c>
      <c r="H231" s="95" t="s">
        <v>591</v>
      </c>
      <c r="I231" s="95" t="s">
        <v>591</v>
      </c>
      <c r="J231" s="95" t="s">
        <v>591</v>
      </c>
      <c r="K231" s="95" t="s">
        <v>1562</v>
      </c>
      <c r="L231" s="95">
        <v>16</v>
      </c>
      <c r="M231" s="95">
        <v>1</v>
      </c>
      <c r="N231" s="102" t="e">
        <v>#N/A</v>
      </c>
      <c r="O231" s="95" t="s">
        <v>596</v>
      </c>
      <c r="P231" s="102" t="s">
        <v>726</v>
      </c>
    </row>
    <row r="232" spans="1:16" ht="45" hidden="1" x14ac:dyDescent="0.25">
      <c r="A232" s="102" t="s">
        <v>1634</v>
      </c>
      <c r="B232" s="103" t="s">
        <v>1635</v>
      </c>
      <c r="C232" s="104" t="s">
        <v>1636</v>
      </c>
      <c r="D232" s="95" t="s">
        <v>1637</v>
      </c>
      <c r="E232" s="102" t="s">
        <v>1638</v>
      </c>
      <c r="F232" s="95" t="s">
        <v>683</v>
      </c>
      <c r="G232" s="95">
        <v>0</v>
      </c>
      <c r="H232" s="95">
        <v>6</v>
      </c>
      <c r="I232" s="95" t="s">
        <v>591</v>
      </c>
      <c r="J232" s="95" t="s">
        <v>591</v>
      </c>
      <c r="K232" s="95" t="s">
        <v>591</v>
      </c>
      <c r="L232" s="95">
        <v>3</v>
      </c>
      <c r="M232" s="95">
        <v>1</v>
      </c>
      <c r="N232" s="102" t="e">
        <v>#N/A</v>
      </c>
      <c r="O232" s="95" t="s">
        <v>596</v>
      </c>
      <c r="P232" s="102" t="s">
        <v>726</v>
      </c>
    </row>
    <row r="233" spans="1:16" ht="78.75" hidden="1" x14ac:dyDescent="0.25">
      <c r="A233" s="102" t="s">
        <v>1639</v>
      </c>
      <c r="B233" s="103" t="s">
        <v>1640</v>
      </c>
      <c r="C233" s="104" t="s">
        <v>1641</v>
      </c>
      <c r="D233" s="95" t="s">
        <v>1642</v>
      </c>
      <c r="E233" s="102" t="s">
        <v>605</v>
      </c>
      <c r="F233" s="95" t="s">
        <v>6149</v>
      </c>
      <c r="G233" s="95" t="s">
        <v>591</v>
      </c>
      <c r="H233" s="95" t="s">
        <v>591</v>
      </c>
      <c r="I233" s="95" t="s">
        <v>591</v>
      </c>
      <c r="J233" s="95" t="s">
        <v>591</v>
      </c>
      <c r="K233" s="95" t="s">
        <v>607</v>
      </c>
      <c r="L233" s="95">
        <v>16</v>
      </c>
      <c r="M233" s="95">
        <v>0.25</v>
      </c>
      <c r="N233" s="102" t="e">
        <v>#N/A</v>
      </c>
      <c r="O233" s="95" t="s">
        <v>596</v>
      </c>
      <c r="P233" s="102" t="s">
        <v>726</v>
      </c>
    </row>
    <row r="234" spans="1:16" ht="67.5" hidden="1" x14ac:dyDescent="0.25">
      <c r="A234" s="102" t="s">
        <v>1643</v>
      </c>
      <c r="B234" s="103" t="s">
        <v>1644</v>
      </c>
      <c r="C234" s="104" t="s">
        <v>1645</v>
      </c>
      <c r="D234" s="95" t="s">
        <v>1646</v>
      </c>
      <c r="E234" s="110" t="s">
        <v>1580</v>
      </c>
      <c r="F234" s="95" t="s">
        <v>1581</v>
      </c>
      <c r="G234" s="95" t="s">
        <v>591</v>
      </c>
      <c r="H234" s="95" t="s">
        <v>591</v>
      </c>
      <c r="I234" s="95" t="s">
        <v>591</v>
      </c>
      <c r="J234" s="95" t="s">
        <v>591</v>
      </c>
      <c r="K234" s="95" t="s">
        <v>591</v>
      </c>
      <c r="L234" s="95">
        <v>32</v>
      </c>
      <c r="M234" s="95">
        <v>1</v>
      </c>
      <c r="N234" s="102" t="s">
        <v>591</v>
      </c>
      <c r="O234" s="95" t="s">
        <v>596</v>
      </c>
      <c r="P234" s="102" t="s">
        <v>726</v>
      </c>
    </row>
    <row r="235" spans="1:16" ht="67.5" hidden="1" x14ac:dyDescent="0.25">
      <c r="A235" s="102" t="s">
        <v>1647</v>
      </c>
      <c r="B235" s="103" t="s">
        <v>1648</v>
      </c>
      <c r="C235" s="104" t="s">
        <v>1649</v>
      </c>
      <c r="D235" s="95" t="s">
        <v>1650</v>
      </c>
      <c r="E235" s="110" t="s">
        <v>1580</v>
      </c>
      <c r="F235" s="95" t="s">
        <v>1581</v>
      </c>
      <c r="G235" s="95" t="s">
        <v>591</v>
      </c>
      <c r="H235" s="95" t="s">
        <v>591</v>
      </c>
      <c r="I235" s="95" t="s">
        <v>591</v>
      </c>
      <c r="J235" s="95" t="s">
        <v>591</v>
      </c>
      <c r="K235" s="95" t="s">
        <v>591</v>
      </c>
      <c r="L235" s="95">
        <v>32</v>
      </c>
      <c r="M235" s="95">
        <v>1</v>
      </c>
      <c r="N235" s="102" t="s">
        <v>591</v>
      </c>
      <c r="O235" s="95" t="s">
        <v>596</v>
      </c>
      <c r="P235" s="102" t="s">
        <v>726</v>
      </c>
    </row>
    <row r="236" spans="1:16" ht="56.25" hidden="1" x14ac:dyDescent="0.25">
      <c r="A236" s="95" t="s">
        <v>1651</v>
      </c>
      <c r="B236" s="103" t="s">
        <v>1652</v>
      </c>
      <c r="C236" s="96" t="s">
        <v>1653</v>
      </c>
      <c r="D236" s="95" t="s">
        <v>1654</v>
      </c>
      <c r="E236" s="95" t="s">
        <v>1561</v>
      </c>
      <c r="F236" s="95" t="s">
        <v>635</v>
      </c>
      <c r="G236" s="95" t="s">
        <v>591</v>
      </c>
      <c r="H236" s="95" t="s">
        <v>591</v>
      </c>
      <c r="I236" s="95" t="s">
        <v>591</v>
      </c>
      <c r="J236" s="95" t="s">
        <v>591</v>
      </c>
      <c r="K236" s="95" t="s">
        <v>1562</v>
      </c>
      <c r="L236" s="95">
        <v>16</v>
      </c>
      <c r="M236" s="95">
        <v>1</v>
      </c>
      <c r="N236" s="95" t="e">
        <v>#N/A</v>
      </c>
      <c r="O236" s="95" t="s">
        <v>596</v>
      </c>
      <c r="P236" s="95" t="s">
        <v>726</v>
      </c>
    </row>
    <row r="237" spans="1:16" ht="45" hidden="1" x14ac:dyDescent="0.25">
      <c r="A237" s="102" t="s">
        <v>1655</v>
      </c>
      <c r="B237" s="103" t="s">
        <v>1656</v>
      </c>
      <c r="C237" s="104" t="s">
        <v>1657</v>
      </c>
      <c r="D237" s="95" t="s">
        <v>1658</v>
      </c>
      <c r="E237" s="102" t="s">
        <v>648</v>
      </c>
      <c r="F237" s="95" t="s">
        <v>649</v>
      </c>
      <c r="G237" s="95" t="s">
        <v>591</v>
      </c>
      <c r="H237" s="95" t="s">
        <v>591</v>
      </c>
      <c r="I237" s="95" t="s">
        <v>591</v>
      </c>
      <c r="J237" s="95" t="s">
        <v>591</v>
      </c>
      <c r="K237" s="95" t="s">
        <v>591</v>
      </c>
      <c r="L237" s="95">
        <v>1</v>
      </c>
      <c r="M237" s="95">
        <v>1</v>
      </c>
      <c r="N237" s="102" t="s">
        <v>1552</v>
      </c>
      <c r="O237" s="95" t="s">
        <v>596</v>
      </c>
      <c r="P237" s="102" t="s">
        <v>726</v>
      </c>
    </row>
    <row r="238" spans="1:16" ht="22.5" hidden="1" x14ac:dyDescent="0.25">
      <c r="A238" s="102" t="s">
        <v>1659</v>
      </c>
      <c r="B238" s="103" t="s">
        <v>1660</v>
      </c>
      <c r="C238" s="104" t="s">
        <v>1661</v>
      </c>
      <c r="D238" s="95" t="s">
        <v>1662</v>
      </c>
      <c r="E238" s="97" t="s">
        <v>1663</v>
      </c>
      <c r="F238" s="95" t="s">
        <v>1664</v>
      </c>
      <c r="G238" s="95" t="s">
        <v>591</v>
      </c>
      <c r="H238" s="95" t="s">
        <v>591</v>
      </c>
      <c r="I238" s="95" t="s">
        <v>591</v>
      </c>
      <c r="J238" s="95" t="s">
        <v>591</v>
      </c>
      <c r="K238" s="95" t="s">
        <v>591</v>
      </c>
      <c r="L238" s="95">
        <v>16</v>
      </c>
      <c r="M238" s="95">
        <v>1</v>
      </c>
      <c r="N238" s="102" t="s">
        <v>591</v>
      </c>
      <c r="O238" s="95" t="s">
        <v>596</v>
      </c>
      <c r="P238" s="102" t="s">
        <v>726</v>
      </c>
    </row>
    <row r="239" spans="1:16" ht="33.75" hidden="1" x14ac:dyDescent="0.25">
      <c r="A239" s="102" t="s">
        <v>1665</v>
      </c>
      <c r="B239" s="103" t="s">
        <v>1666</v>
      </c>
      <c r="C239" s="104" t="s">
        <v>1667</v>
      </c>
      <c r="D239" s="95" t="s">
        <v>1668</v>
      </c>
      <c r="E239" s="97" t="s">
        <v>1663</v>
      </c>
      <c r="F239" s="95" t="s">
        <v>1664</v>
      </c>
      <c r="G239" s="95" t="s">
        <v>591</v>
      </c>
      <c r="H239" s="95" t="s">
        <v>591</v>
      </c>
      <c r="I239" s="95" t="s">
        <v>591</v>
      </c>
      <c r="J239" s="95" t="s">
        <v>591</v>
      </c>
      <c r="K239" s="95" t="s">
        <v>591</v>
      </c>
      <c r="L239" s="95">
        <v>16</v>
      </c>
      <c r="M239" s="95">
        <v>1</v>
      </c>
      <c r="N239" s="102" t="s">
        <v>591</v>
      </c>
      <c r="O239" s="95" t="s">
        <v>596</v>
      </c>
      <c r="P239" s="102" t="s">
        <v>726</v>
      </c>
    </row>
    <row r="240" spans="1:16" ht="78.75" hidden="1" x14ac:dyDescent="0.25">
      <c r="A240" s="95" t="s">
        <v>1669</v>
      </c>
      <c r="B240" s="103" t="s">
        <v>1670</v>
      </c>
      <c r="C240" s="104" t="s">
        <v>1671</v>
      </c>
      <c r="D240" s="95" t="s">
        <v>1672</v>
      </c>
      <c r="E240" s="102" t="s">
        <v>1673</v>
      </c>
      <c r="F240" s="95" t="s">
        <v>14467</v>
      </c>
      <c r="G240" s="95" t="s">
        <v>591</v>
      </c>
      <c r="H240" s="95" t="s">
        <v>591</v>
      </c>
      <c r="I240" s="95" t="s">
        <v>591</v>
      </c>
      <c r="J240" s="95" t="s">
        <v>591</v>
      </c>
      <c r="K240" s="95" t="s">
        <v>1439</v>
      </c>
      <c r="L240" s="95">
        <v>24</v>
      </c>
      <c r="M240" s="95">
        <v>0.27777777777777779</v>
      </c>
      <c r="N240" s="95" t="e">
        <v>#N/A</v>
      </c>
      <c r="O240" s="95" t="s">
        <v>596</v>
      </c>
      <c r="P240" s="102" t="s">
        <v>726</v>
      </c>
    </row>
    <row r="241" spans="1:16" ht="45" hidden="1" x14ac:dyDescent="0.25">
      <c r="A241" s="102" t="s">
        <v>1674</v>
      </c>
      <c r="B241" s="96" t="s">
        <v>1675</v>
      </c>
      <c r="C241" s="96" t="s">
        <v>1676</v>
      </c>
      <c r="D241" s="95" t="s">
        <v>1677</v>
      </c>
      <c r="E241" s="102" t="s">
        <v>648</v>
      </c>
      <c r="F241" s="95" t="s">
        <v>649</v>
      </c>
      <c r="G241" s="95" t="s">
        <v>591</v>
      </c>
      <c r="H241" s="95" t="s">
        <v>591</v>
      </c>
      <c r="I241" s="95" t="s">
        <v>591</v>
      </c>
      <c r="J241" s="95" t="s">
        <v>591</v>
      </c>
      <c r="K241" s="95" t="s">
        <v>591</v>
      </c>
      <c r="L241" s="95">
        <v>1</v>
      </c>
      <c r="M241" s="95">
        <v>1</v>
      </c>
      <c r="N241" s="102" t="s">
        <v>1678</v>
      </c>
      <c r="O241" s="95" t="s">
        <v>593</v>
      </c>
      <c r="P241" s="102" t="s">
        <v>594</v>
      </c>
    </row>
    <row r="242" spans="1:16" ht="78.75" hidden="1" x14ac:dyDescent="0.25">
      <c r="A242" s="92" t="s">
        <v>1679</v>
      </c>
      <c r="B242" s="93" t="s">
        <v>1680</v>
      </c>
      <c r="C242" s="94" t="s">
        <v>1681</v>
      </c>
      <c r="D242" s="92" t="s">
        <v>588</v>
      </c>
      <c r="E242" s="94" t="s">
        <v>589</v>
      </c>
      <c r="F242" s="94" t="s">
        <v>590</v>
      </c>
      <c r="G242" s="94" t="s">
        <v>591</v>
      </c>
      <c r="H242" s="94" t="s">
        <v>591</v>
      </c>
      <c r="I242" s="94" t="s">
        <v>591</v>
      </c>
      <c r="J242" s="94" t="s">
        <v>591</v>
      </c>
      <c r="K242" s="94" t="s">
        <v>591</v>
      </c>
      <c r="L242" s="94">
        <v>32</v>
      </c>
      <c r="M242" s="94">
        <v>1</v>
      </c>
      <c r="N242" s="92" t="s">
        <v>592</v>
      </c>
      <c r="O242" s="92" t="s">
        <v>593</v>
      </c>
      <c r="P242" s="92" t="s">
        <v>594</v>
      </c>
    </row>
    <row r="243" spans="1:16" ht="22.5" hidden="1" x14ac:dyDescent="0.25">
      <c r="A243" s="102" t="s">
        <v>1682</v>
      </c>
      <c r="B243" s="96" t="s">
        <v>1683</v>
      </c>
      <c r="C243" s="96" t="s">
        <v>1684</v>
      </c>
      <c r="D243" s="95" t="s">
        <v>1685</v>
      </c>
      <c r="E243" s="102" t="s">
        <v>648</v>
      </c>
      <c r="F243" s="95" t="s">
        <v>649</v>
      </c>
      <c r="G243" s="95" t="s">
        <v>591</v>
      </c>
      <c r="H243" s="95" t="s">
        <v>591</v>
      </c>
      <c r="I243" s="95" t="s">
        <v>591</v>
      </c>
      <c r="J243" s="95" t="s">
        <v>591</v>
      </c>
      <c r="K243" s="95" t="s">
        <v>591</v>
      </c>
      <c r="L243" s="95">
        <v>1</v>
      </c>
      <c r="M243" s="95">
        <v>1</v>
      </c>
      <c r="N243" s="102" t="s">
        <v>1686</v>
      </c>
      <c r="O243" s="95" t="s">
        <v>593</v>
      </c>
      <c r="P243" s="102" t="s">
        <v>594</v>
      </c>
    </row>
    <row r="244" spans="1:16" ht="56.25" hidden="1" x14ac:dyDescent="0.25">
      <c r="A244" s="102" t="s">
        <v>1687</v>
      </c>
      <c r="B244" s="96" t="s">
        <v>1688</v>
      </c>
      <c r="C244" s="96" t="s">
        <v>1689</v>
      </c>
      <c r="D244" s="102" t="s">
        <v>1690</v>
      </c>
      <c r="E244" s="102" t="s">
        <v>1190</v>
      </c>
      <c r="F244" s="95" t="s">
        <v>635</v>
      </c>
      <c r="G244" s="95" t="s">
        <v>591</v>
      </c>
      <c r="H244" s="95" t="s">
        <v>591</v>
      </c>
      <c r="I244" s="95" t="s">
        <v>591</v>
      </c>
      <c r="J244" s="95" t="s">
        <v>591</v>
      </c>
      <c r="K244" s="95" t="s">
        <v>591</v>
      </c>
      <c r="L244" s="95">
        <v>16</v>
      </c>
      <c r="M244" s="95">
        <v>1</v>
      </c>
      <c r="N244" s="102" t="e">
        <v>#N/A</v>
      </c>
      <c r="O244" s="95" t="s">
        <v>596</v>
      </c>
      <c r="P244" s="102" t="s">
        <v>594</v>
      </c>
    </row>
    <row r="245" spans="1:16" ht="33.75" hidden="1" x14ac:dyDescent="0.25">
      <c r="A245" s="102" t="s">
        <v>1691</v>
      </c>
      <c r="B245" s="96" t="s">
        <v>1692</v>
      </c>
      <c r="C245" s="96" t="s">
        <v>1693</v>
      </c>
      <c r="D245" s="102" t="s">
        <v>1694</v>
      </c>
      <c r="E245" s="102" t="s">
        <v>724</v>
      </c>
      <c r="F245" s="95" t="s">
        <v>14452</v>
      </c>
      <c r="G245" s="95">
        <v>0</v>
      </c>
      <c r="H245" s="95">
        <v>720</v>
      </c>
      <c r="I245" s="95" t="s">
        <v>591</v>
      </c>
      <c r="J245" s="95" t="s">
        <v>591</v>
      </c>
      <c r="K245" s="95" t="s">
        <v>725</v>
      </c>
      <c r="L245" s="95">
        <v>16</v>
      </c>
      <c r="M245" s="95">
        <v>0.02</v>
      </c>
      <c r="N245" s="102" t="s">
        <v>591</v>
      </c>
      <c r="O245" s="95" t="s">
        <v>593</v>
      </c>
      <c r="P245" s="102" t="s">
        <v>594</v>
      </c>
    </row>
    <row r="246" spans="1:16" ht="33.75" hidden="1" x14ac:dyDescent="0.25">
      <c r="A246" s="102" t="s">
        <v>1695</v>
      </c>
      <c r="B246" s="96" t="s">
        <v>1696</v>
      </c>
      <c r="C246" s="96" t="s">
        <v>1697</v>
      </c>
      <c r="D246" s="102" t="s">
        <v>1698</v>
      </c>
      <c r="E246" s="102" t="s">
        <v>648</v>
      </c>
      <c r="F246" s="95" t="s">
        <v>649</v>
      </c>
      <c r="G246" s="95" t="s">
        <v>591</v>
      </c>
      <c r="H246" s="95" t="s">
        <v>591</v>
      </c>
      <c r="I246" s="95" t="s">
        <v>591</v>
      </c>
      <c r="J246" s="95" t="s">
        <v>591</v>
      </c>
      <c r="K246" s="95" t="s">
        <v>591</v>
      </c>
      <c r="L246" s="95">
        <v>1</v>
      </c>
      <c r="M246" s="95">
        <v>1</v>
      </c>
      <c r="N246" s="102" t="s">
        <v>1699</v>
      </c>
      <c r="O246" s="95" t="s">
        <v>596</v>
      </c>
      <c r="P246" s="102" t="s">
        <v>594</v>
      </c>
    </row>
    <row r="247" spans="1:16" ht="78.75" hidden="1" x14ac:dyDescent="0.25">
      <c r="A247" s="102" t="s">
        <v>1700</v>
      </c>
      <c r="B247" s="103" t="s">
        <v>1701</v>
      </c>
      <c r="C247" s="104" t="s">
        <v>1702</v>
      </c>
      <c r="D247" s="95" t="s">
        <v>1703</v>
      </c>
      <c r="E247" s="97" t="s">
        <v>648</v>
      </c>
      <c r="F247" s="95" t="s">
        <v>649</v>
      </c>
      <c r="G247" s="95" t="s">
        <v>591</v>
      </c>
      <c r="H247" s="95" t="s">
        <v>591</v>
      </c>
      <c r="I247" s="95" t="s">
        <v>591</v>
      </c>
      <c r="J247" s="95" t="s">
        <v>591</v>
      </c>
      <c r="K247" s="95" t="s">
        <v>591</v>
      </c>
      <c r="L247" s="95">
        <v>1</v>
      </c>
      <c r="M247" s="95">
        <v>1</v>
      </c>
      <c r="N247" s="102" t="s">
        <v>1699</v>
      </c>
      <c r="O247" s="95" t="s">
        <v>596</v>
      </c>
      <c r="P247" s="102" t="s">
        <v>726</v>
      </c>
    </row>
    <row r="248" spans="1:16" ht="67.5" hidden="1" x14ac:dyDescent="0.25">
      <c r="A248" s="102" t="s">
        <v>1704</v>
      </c>
      <c r="B248" s="96" t="s">
        <v>1705</v>
      </c>
      <c r="C248" s="96" t="s">
        <v>1706</v>
      </c>
      <c r="D248" s="102" t="s">
        <v>1707</v>
      </c>
      <c r="E248" s="102" t="s">
        <v>648</v>
      </c>
      <c r="F248" s="95" t="s">
        <v>649</v>
      </c>
      <c r="G248" s="95" t="s">
        <v>591</v>
      </c>
      <c r="H248" s="95" t="s">
        <v>591</v>
      </c>
      <c r="I248" s="95" t="s">
        <v>591</v>
      </c>
      <c r="J248" s="95" t="s">
        <v>591</v>
      </c>
      <c r="K248" s="95" t="s">
        <v>591</v>
      </c>
      <c r="L248" s="95">
        <v>1</v>
      </c>
      <c r="M248" s="95">
        <v>1</v>
      </c>
      <c r="N248" s="102" t="s">
        <v>1699</v>
      </c>
      <c r="O248" s="95" t="s">
        <v>593</v>
      </c>
      <c r="P248" s="102" t="s">
        <v>594</v>
      </c>
    </row>
    <row r="249" spans="1:16" ht="33.75" hidden="1" x14ac:dyDescent="0.25">
      <c r="A249" s="102" t="s">
        <v>1708</v>
      </c>
      <c r="B249" s="96" t="s">
        <v>1709</v>
      </c>
      <c r="C249" s="96" t="s">
        <v>1710</v>
      </c>
      <c r="D249" s="102" t="s">
        <v>1711</v>
      </c>
      <c r="E249" s="97" t="s">
        <v>731</v>
      </c>
      <c r="F249" s="95" t="s">
        <v>6151</v>
      </c>
      <c r="G249" s="95">
        <v>0</v>
      </c>
      <c r="H249" s="95">
        <v>100</v>
      </c>
      <c r="I249" s="95" t="s">
        <v>591</v>
      </c>
      <c r="J249" s="95" t="s">
        <v>591</v>
      </c>
      <c r="K249" s="95" t="s">
        <v>732</v>
      </c>
      <c r="L249" s="95">
        <v>16</v>
      </c>
      <c r="M249" s="95">
        <v>0.01</v>
      </c>
      <c r="N249" s="102" t="s">
        <v>591</v>
      </c>
      <c r="O249" s="95" t="s">
        <v>685</v>
      </c>
      <c r="P249" s="102" t="s">
        <v>594</v>
      </c>
    </row>
    <row r="250" spans="1:16" ht="33.75" hidden="1" x14ac:dyDescent="0.25">
      <c r="A250" s="102" t="s">
        <v>1712</v>
      </c>
      <c r="B250" s="96" t="s">
        <v>1713</v>
      </c>
      <c r="C250" s="96" t="s">
        <v>1714</v>
      </c>
      <c r="D250" s="102" t="s">
        <v>1715</v>
      </c>
      <c r="E250" s="97" t="s">
        <v>1716</v>
      </c>
      <c r="F250" s="95" t="s">
        <v>14450</v>
      </c>
      <c r="G250" s="95" t="s">
        <v>591</v>
      </c>
      <c r="H250" s="95" t="s">
        <v>591</v>
      </c>
      <c r="I250" s="95" t="s">
        <v>591</v>
      </c>
      <c r="J250" s="95" t="s">
        <v>591</v>
      </c>
      <c r="K250" s="95" t="s">
        <v>591</v>
      </c>
      <c r="L250" s="95">
        <v>24</v>
      </c>
      <c r="M250" s="95">
        <v>1</v>
      </c>
      <c r="N250" s="102" t="s">
        <v>591</v>
      </c>
      <c r="O250" s="95" t="s">
        <v>596</v>
      </c>
      <c r="P250" s="102" t="s">
        <v>594</v>
      </c>
    </row>
    <row r="251" spans="1:16" ht="90" hidden="1" x14ac:dyDescent="0.25">
      <c r="A251" s="102" t="s">
        <v>1717</v>
      </c>
      <c r="B251" s="96" t="s">
        <v>1718</v>
      </c>
      <c r="C251" s="96" t="s">
        <v>1719</v>
      </c>
      <c r="D251" s="102" t="s">
        <v>1720</v>
      </c>
      <c r="E251" s="97" t="s">
        <v>1716</v>
      </c>
      <c r="F251" s="95" t="s">
        <v>14450</v>
      </c>
      <c r="G251" s="95" t="s">
        <v>591</v>
      </c>
      <c r="H251" s="95" t="s">
        <v>591</v>
      </c>
      <c r="I251" s="95" t="s">
        <v>591</v>
      </c>
      <c r="J251" s="95" t="s">
        <v>591</v>
      </c>
      <c r="K251" s="95" t="s">
        <v>591</v>
      </c>
      <c r="L251" s="95">
        <v>24</v>
      </c>
      <c r="M251" s="95">
        <v>1</v>
      </c>
      <c r="N251" s="102" t="s">
        <v>591</v>
      </c>
      <c r="O251" s="95" t="s">
        <v>596</v>
      </c>
      <c r="P251" s="102" t="s">
        <v>594</v>
      </c>
    </row>
    <row r="252" spans="1:16" ht="45" hidden="1" x14ac:dyDescent="0.25">
      <c r="A252" s="102" t="s">
        <v>1721</v>
      </c>
      <c r="B252" s="96" t="s">
        <v>1722</v>
      </c>
      <c r="C252" s="96" t="s">
        <v>1723</v>
      </c>
      <c r="D252" s="102" t="s">
        <v>1724</v>
      </c>
      <c r="E252" s="97" t="s">
        <v>1716</v>
      </c>
      <c r="F252" s="95" t="s">
        <v>14450</v>
      </c>
      <c r="G252" s="95" t="s">
        <v>591</v>
      </c>
      <c r="H252" s="95" t="s">
        <v>591</v>
      </c>
      <c r="I252" s="95" t="s">
        <v>591</v>
      </c>
      <c r="J252" s="95" t="s">
        <v>591</v>
      </c>
      <c r="K252" s="95" t="s">
        <v>591</v>
      </c>
      <c r="L252" s="95">
        <v>24</v>
      </c>
      <c r="M252" s="95">
        <v>1</v>
      </c>
      <c r="N252" s="102" t="s">
        <v>591</v>
      </c>
      <c r="O252" s="95" t="s">
        <v>596</v>
      </c>
      <c r="P252" s="102" t="s">
        <v>594</v>
      </c>
    </row>
    <row r="253" spans="1:16" ht="112.5" hidden="1" x14ac:dyDescent="0.25">
      <c r="A253" s="102" t="s">
        <v>1725</v>
      </c>
      <c r="B253" s="96" t="s">
        <v>1726</v>
      </c>
      <c r="C253" s="96" t="s">
        <v>1727</v>
      </c>
      <c r="D253" s="102" t="s">
        <v>1728</v>
      </c>
      <c r="E253" s="97" t="s">
        <v>1716</v>
      </c>
      <c r="F253" s="95" t="s">
        <v>14450</v>
      </c>
      <c r="G253" s="95" t="s">
        <v>591</v>
      </c>
      <c r="H253" s="95" t="s">
        <v>591</v>
      </c>
      <c r="I253" s="95" t="s">
        <v>591</v>
      </c>
      <c r="J253" s="95" t="s">
        <v>591</v>
      </c>
      <c r="K253" s="95" t="s">
        <v>591</v>
      </c>
      <c r="L253" s="95">
        <v>24</v>
      </c>
      <c r="M253" s="95">
        <v>1</v>
      </c>
      <c r="N253" s="102" t="s">
        <v>591</v>
      </c>
      <c r="O253" s="95" t="s">
        <v>596</v>
      </c>
      <c r="P253" s="102" t="s">
        <v>594</v>
      </c>
    </row>
    <row r="254" spans="1:16" ht="56.25" hidden="1" x14ac:dyDescent="0.25">
      <c r="A254" s="102" t="s">
        <v>1729</v>
      </c>
      <c r="B254" s="96" t="s">
        <v>1730</v>
      </c>
      <c r="C254" s="96" t="s">
        <v>1731</v>
      </c>
      <c r="D254" s="102" t="s">
        <v>1732</v>
      </c>
      <c r="E254" s="110" t="s">
        <v>1733</v>
      </c>
      <c r="F254" s="95" t="s">
        <v>1734</v>
      </c>
      <c r="G254" s="95">
        <v>0</v>
      </c>
      <c r="H254" s="95">
        <v>16777215</v>
      </c>
      <c r="I254" s="95" t="s">
        <v>591</v>
      </c>
      <c r="J254" s="95" t="s">
        <v>591</v>
      </c>
      <c r="K254" s="95" t="s">
        <v>625</v>
      </c>
      <c r="L254" s="95">
        <v>32</v>
      </c>
      <c r="M254" s="95">
        <v>0.01</v>
      </c>
      <c r="N254" s="102" t="s">
        <v>591</v>
      </c>
      <c r="O254" s="95" t="s">
        <v>593</v>
      </c>
      <c r="P254" s="102" t="s">
        <v>594</v>
      </c>
    </row>
    <row r="255" spans="1:16" ht="67.5" hidden="1" x14ac:dyDescent="0.25">
      <c r="A255" s="95" t="s">
        <v>1735</v>
      </c>
      <c r="B255" s="96" t="s">
        <v>1736</v>
      </c>
      <c r="C255" s="96" t="s">
        <v>1737</v>
      </c>
      <c r="D255" s="95" t="s">
        <v>1738</v>
      </c>
      <c r="E255" s="97" t="s">
        <v>703</v>
      </c>
      <c r="F255" s="95" t="s">
        <v>704</v>
      </c>
      <c r="G255" s="95">
        <v>0</v>
      </c>
      <c r="H255" s="95">
        <v>2</v>
      </c>
      <c r="I255" s="95" t="s">
        <v>591</v>
      </c>
      <c r="J255" s="95" t="s">
        <v>591</v>
      </c>
      <c r="K255" s="95" t="s">
        <v>591</v>
      </c>
      <c r="L255" s="95">
        <v>2</v>
      </c>
      <c r="M255" s="95">
        <v>1</v>
      </c>
      <c r="N255" s="95" t="s">
        <v>1739</v>
      </c>
      <c r="O255" s="95" t="s">
        <v>596</v>
      </c>
      <c r="P255" s="95" t="s">
        <v>594</v>
      </c>
    </row>
    <row r="256" spans="1:16" ht="236.25" hidden="1" x14ac:dyDescent="0.25">
      <c r="A256" s="102" t="s">
        <v>1740</v>
      </c>
      <c r="B256" s="96" t="s">
        <v>1741</v>
      </c>
      <c r="C256" s="96" t="s">
        <v>1742</v>
      </c>
      <c r="D256" s="102" t="s">
        <v>1743</v>
      </c>
      <c r="E256" s="97" t="s">
        <v>813</v>
      </c>
      <c r="F256" s="95" t="s">
        <v>683</v>
      </c>
      <c r="G256" s="95">
        <v>1</v>
      </c>
      <c r="H256" s="95">
        <v>4</v>
      </c>
      <c r="I256" s="95" t="s">
        <v>591</v>
      </c>
      <c r="J256" s="95" t="s">
        <v>591</v>
      </c>
      <c r="K256" s="95" t="s">
        <v>591</v>
      </c>
      <c r="L256" s="95">
        <v>3</v>
      </c>
      <c r="M256" s="95">
        <v>1</v>
      </c>
      <c r="N256" s="102" t="s">
        <v>1744</v>
      </c>
      <c r="O256" s="95" t="s">
        <v>596</v>
      </c>
      <c r="P256" s="102" t="s">
        <v>594</v>
      </c>
    </row>
    <row r="257" spans="1:16" ht="56.25" hidden="1" x14ac:dyDescent="0.25">
      <c r="A257" s="102" t="s">
        <v>1745</v>
      </c>
      <c r="B257" s="96" t="s">
        <v>1746</v>
      </c>
      <c r="C257" s="96" t="s">
        <v>1747</v>
      </c>
      <c r="D257" s="102" t="s">
        <v>1748</v>
      </c>
      <c r="E257" s="97" t="s">
        <v>703</v>
      </c>
      <c r="F257" s="95" t="s">
        <v>704</v>
      </c>
      <c r="G257" s="95">
        <v>0</v>
      </c>
      <c r="H257" s="95">
        <v>2</v>
      </c>
      <c r="I257" s="95" t="s">
        <v>591</v>
      </c>
      <c r="J257" s="95" t="s">
        <v>591</v>
      </c>
      <c r="K257" s="95" t="s">
        <v>591</v>
      </c>
      <c r="L257" s="95">
        <v>2</v>
      </c>
      <c r="M257" s="95">
        <v>1</v>
      </c>
      <c r="N257" s="102" t="s">
        <v>1749</v>
      </c>
      <c r="O257" s="95" t="s">
        <v>593</v>
      </c>
      <c r="P257" s="102" t="s">
        <v>594</v>
      </c>
    </row>
    <row r="258" spans="1:16" ht="315" hidden="1" x14ac:dyDescent="0.25">
      <c r="A258" s="102" t="s">
        <v>1750</v>
      </c>
      <c r="B258" s="96" t="s">
        <v>1751</v>
      </c>
      <c r="C258" s="96" t="s">
        <v>1752</v>
      </c>
      <c r="D258" s="102" t="s">
        <v>1753</v>
      </c>
      <c r="E258" s="97" t="s">
        <v>819</v>
      </c>
      <c r="F258" s="95" t="s">
        <v>659</v>
      </c>
      <c r="G258" s="95" t="s">
        <v>591</v>
      </c>
      <c r="H258" s="95" t="s">
        <v>591</v>
      </c>
      <c r="I258" s="95" t="s">
        <v>591</v>
      </c>
      <c r="J258" s="95" t="s">
        <v>591</v>
      </c>
      <c r="K258" s="95" t="s">
        <v>591</v>
      </c>
      <c r="L258" s="95">
        <v>8</v>
      </c>
      <c r="M258" s="95">
        <v>1</v>
      </c>
      <c r="N258" s="102" t="s">
        <v>1754</v>
      </c>
      <c r="O258" s="95" t="s">
        <v>593</v>
      </c>
      <c r="P258" s="102" t="s">
        <v>594</v>
      </c>
    </row>
    <row r="259" spans="1:16" ht="67.5" hidden="1" x14ac:dyDescent="0.25">
      <c r="A259" s="96" t="s">
        <v>1756</v>
      </c>
      <c r="B259" s="96" t="s">
        <v>1757</v>
      </c>
      <c r="C259" s="96" t="s">
        <v>1758</v>
      </c>
      <c r="D259" s="96" t="s">
        <v>1759</v>
      </c>
      <c r="E259" s="96" t="s">
        <v>595</v>
      </c>
      <c r="F259" s="96" t="s">
        <v>659</v>
      </c>
      <c r="G259" s="96" t="s">
        <v>591</v>
      </c>
      <c r="H259" s="96" t="s">
        <v>591</v>
      </c>
      <c r="I259" s="96" t="s">
        <v>591</v>
      </c>
      <c r="J259" s="96" t="s">
        <v>591</v>
      </c>
      <c r="K259" s="96" t="s">
        <v>591</v>
      </c>
      <c r="L259" s="96">
        <v>8</v>
      </c>
      <c r="M259" s="96">
        <v>1</v>
      </c>
      <c r="N259" s="96" t="s">
        <v>591</v>
      </c>
      <c r="O259" s="96" t="s">
        <v>593</v>
      </c>
      <c r="P259" s="96" t="s">
        <v>594</v>
      </c>
    </row>
    <row r="260" spans="1:16" ht="67.5" hidden="1" x14ac:dyDescent="0.25">
      <c r="A260" s="102" t="s">
        <v>1762</v>
      </c>
      <c r="B260" s="96" t="s">
        <v>1763</v>
      </c>
      <c r="C260" s="96" t="s">
        <v>1764</v>
      </c>
      <c r="D260" s="102" t="s">
        <v>1765</v>
      </c>
      <c r="E260" s="97" t="s">
        <v>648</v>
      </c>
      <c r="F260" s="95" t="s">
        <v>649</v>
      </c>
      <c r="G260" s="95">
        <v>0</v>
      </c>
      <c r="H260" s="95">
        <v>1</v>
      </c>
      <c r="I260" s="95" t="s">
        <v>591</v>
      </c>
      <c r="J260" s="95" t="s">
        <v>591</v>
      </c>
      <c r="K260" s="95" t="s">
        <v>591</v>
      </c>
      <c r="L260" s="95">
        <v>1</v>
      </c>
      <c r="M260" s="95">
        <v>1</v>
      </c>
      <c r="N260" s="102" t="s">
        <v>1766</v>
      </c>
      <c r="O260" s="95" t="s">
        <v>593</v>
      </c>
      <c r="P260" s="102" t="s">
        <v>594</v>
      </c>
    </row>
    <row r="261" spans="1:16" ht="202.5" hidden="1" x14ac:dyDescent="0.25">
      <c r="A261" s="96" t="s">
        <v>1767</v>
      </c>
      <c r="B261" s="96" t="s">
        <v>1768</v>
      </c>
      <c r="C261" s="96" t="s">
        <v>1769</v>
      </c>
      <c r="D261" s="96" t="s">
        <v>1770</v>
      </c>
      <c r="E261" s="96" t="s">
        <v>653</v>
      </c>
      <c r="F261" s="96" t="s">
        <v>654</v>
      </c>
      <c r="G261" s="96">
        <v>0</v>
      </c>
      <c r="H261" s="96">
        <v>7</v>
      </c>
      <c r="I261" s="96" t="s">
        <v>591</v>
      </c>
      <c r="J261" s="96" t="s">
        <v>591</v>
      </c>
      <c r="K261" s="96" t="s">
        <v>591</v>
      </c>
      <c r="L261" s="96">
        <v>4</v>
      </c>
      <c r="M261" s="96">
        <v>1</v>
      </c>
      <c r="N261" s="96" t="s">
        <v>1771</v>
      </c>
      <c r="O261" s="96" t="s">
        <v>593</v>
      </c>
      <c r="P261" s="96" t="s">
        <v>594</v>
      </c>
    </row>
    <row r="262" spans="1:16" ht="101.25" hidden="1" x14ac:dyDescent="0.25">
      <c r="A262" s="102" t="s">
        <v>1772</v>
      </c>
      <c r="B262" s="96" t="s">
        <v>1773</v>
      </c>
      <c r="C262" s="96" t="s">
        <v>1774</v>
      </c>
      <c r="D262" s="102" t="s">
        <v>1775</v>
      </c>
      <c r="E262" s="97" t="s">
        <v>703</v>
      </c>
      <c r="F262" s="95" t="s">
        <v>704</v>
      </c>
      <c r="G262" s="95">
        <v>0</v>
      </c>
      <c r="H262" s="95">
        <v>2</v>
      </c>
      <c r="I262" s="95" t="s">
        <v>591</v>
      </c>
      <c r="J262" s="95" t="s">
        <v>591</v>
      </c>
      <c r="K262" s="95" t="s">
        <v>591</v>
      </c>
      <c r="L262" s="95">
        <v>2</v>
      </c>
      <c r="M262" s="95">
        <v>1</v>
      </c>
      <c r="N262" s="102" t="s">
        <v>1776</v>
      </c>
      <c r="O262" s="95" t="s">
        <v>593</v>
      </c>
      <c r="P262" s="102" t="s">
        <v>594</v>
      </c>
    </row>
    <row r="263" spans="1:16" ht="157.5" hidden="1" x14ac:dyDescent="0.25">
      <c r="A263" s="102" t="s">
        <v>1777</v>
      </c>
      <c r="B263" s="96" t="s">
        <v>1778</v>
      </c>
      <c r="C263" s="96" t="s">
        <v>1779</v>
      </c>
      <c r="D263" s="102" t="s">
        <v>1780</v>
      </c>
      <c r="E263" s="97" t="s">
        <v>813</v>
      </c>
      <c r="F263" s="95" t="s">
        <v>683</v>
      </c>
      <c r="G263" s="95">
        <v>0</v>
      </c>
      <c r="H263" s="95">
        <v>4</v>
      </c>
      <c r="I263" s="95" t="s">
        <v>591</v>
      </c>
      <c r="J263" s="95" t="s">
        <v>591</v>
      </c>
      <c r="K263" s="95" t="s">
        <v>591</v>
      </c>
      <c r="L263" s="95">
        <v>3</v>
      </c>
      <c r="M263" s="95">
        <v>1</v>
      </c>
      <c r="N263" s="102" t="s">
        <v>1781</v>
      </c>
      <c r="O263" s="95" t="s">
        <v>593</v>
      </c>
      <c r="P263" s="102" t="s">
        <v>594</v>
      </c>
    </row>
    <row r="264" spans="1:16" ht="45" hidden="1" x14ac:dyDescent="0.25">
      <c r="A264" s="102" t="s">
        <v>1782</v>
      </c>
      <c r="B264" s="96" t="s">
        <v>1783</v>
      </c>
      <c r="C264" s="96" t="s">
        <v>1784</v>
      </c>
      <c r="D264" s="102" t="s">
        <v>1785</v>
      </c>
      <c r="E264" s="97" t="s">
        <v>1786</v>
      </c>
      <c r="F264" s="95" t="s">
        <v>14468</v>
      </c>
      <c r="G264" s="95">
        <v>-20000</v>
      </c>
      <c r="H264" s="95">
        <v>111070</v>
      </c>
      <c r="I264" s="95" t="s">
        <v>591</v>
      </c>
      <c r="J264" s="95" t="s">
        <v>591</v>
      </c>
      <c r="K264" s="95" t="s">
        <v>1787</v>
      </c>
      <c r="L264" s="95">
        <v>16</v>
      </c>
      <c r="M264" s="95">
        <v>2</v>
      </c>
      <c r="N264" s="102" t="s">
        <v>14447</v>
      </c>
      <c r="O264" s="95" t="s">
        <v>593</v>
      </c>
      <c r="P264" s="102" t="s">
        <v>594</v>
      </c>
    </row>
    <row r="265" spans="1:16" ht="45" hidden="1" x14ac:dyDescent="0.25">
      <c r="A265" s="102" t="s">
        <v>1788</v>
      </c>
      <c r="B265" s="96" t="s">
        <v>1789</v>
      </c>
      <c r="C265" s="96" t="s">
        <v>1790</v>
      </c>
      <c r="D265" s="102" t="s">
        <v>1791</v>
      </c>
      <c r="E265" s="97" t="s">
        <v>1786</v>
      </c>
      <c r="F265" s="95" t="s">
        <v>14468</v>
      </c>
      <c r="G265" s="95">
        <v>-20000</v>
      </c>
      <c r="H265" s="95">
        <v>111070</v>
      </c>
      <c r="I265" s="95" t="s">
        <v>591</v>
      </c>
      <c r="J265" s="95" t="s">
        <v>591</v>
      </c>
      <c r="K265" s="95" t="s">
        <v>1787</v>
      </c>
      <c r="L265" s="95">
        <v>16</v>
      </c>
      <c r="M265" s="95">
        <v>2</v>
      </c>
      <c r="N265" s="102" t="s">
        <v>14447</v>
      </c>
      <c r="O265" s="95" t="s">
        <v>593</v>
      </c>
      <c r="P265" s="102" t="s">
        <v>594</v>
      </c>
    </row>
    <row r="266" spans="1:16" ht="78.75" hidden="1" x14ac:dyDescent="0.25">
      <c r="A266" s="102" t="s">
        <v>1792</v>
      </c>
      <c r="B266" s="96" t="s">
        <v>1793</v>
      </c>
      <c r="C266" s="96" t="s">
        <v>1794</v>
      </c>
      <c r="D266" s="102" t="s">
        <v>1795</v>
      </c>
      <c r="E266" s="97" t="s">
        <v>648</v>
      </c>
      <c r="F266" s="95" t="s">
        <v>649</v>
      </c>
      <c r="G266" s="95">
        <v>0</v>
      </c>
      <c r="H266" s="95">
        <v>1</v>
      </c>
      <c r="I266" s="95" t="s">
        <v>591</v>
      </c>
      <c r="J266" s="95" t="s">
        <v>591</v>
      </c>
      <c r="K266" s="95" t="s">
        <v>591</v>
      </c>
      <c r="L266" s="95">
        <v>1</v>
      </c>
      <c r="M266" s="95">
        <v>1</v>
      </c>
      <c r="N266" s="102" t="s">
        <v>1761</v>
      </c>
      <c r="O266" s="95" t="s">
        <v>596</v>
      </c>
      <c r="P266" s="102" t="s">
        <v>594</v>
      </c>
    </row>
    <row r="267" spans="1:16" ht="78.75" hidden="1" x14ac:dyDescent="0.25">
      <c r="A267" s="102" t="s">
        <v>1796</v>
      </c>
      <c r="B267" s="96" t="s">
        <v>1797</v>
      </c>
      <c r="C267" s="96" t="s">
        <v>1798</v>
      </c>
      <c r="D267" s="102" t="s">
        <v>1799</v>
      </c>
      <c r="E267" s="97" t="s">
        <v>648</v>
      </c>
      <c r="F267" s="95" t="s">
        <v>649</v>
      </c>
      <c r="G267" s="95">
        <v>0</v>
      </c>
      <c r="H267" s="95">
        <v>1</v>
      </c>
      <c r="I267" s="95" t="s">
        <v>591</v>
      </c>
      <c r="J267" s="95" t="s">
        <v>591</v>
      </c>
      <c r="K267" s="95" t="s">
        <v>591</v>
      </c>
      <c r="L267" s="95">
        <v>1</v>
      </c>
      <c r="M267" s="95">
        <v>1</v>
      </c>
      <c r="N267" s="102" t="s">
        <v>1761</v>
      </c>
      <c r="O267" s="95" t="s">
        <v>596</v>
      </c>
      <c r="P267" s="102" t="s">
        <v>594</v>
      </c>
    </row>
    <row r="268" spans="1:16" ht="56.25" hidden="1" x14ac:dyDescent="0.25">
      <c r="A268" s="102" t="s">
        <v>1800</v>
      </c>
      <c r="B268" s="96" t="s">
        <v>1801</v>
      </c>
      <c r="C268" s="96" t="s">
        <v>1802</v>
      </c>
      <c r="D268" s="102" t="s">
        <v>1803</v>
      </c>
      <c r="E268" s="97" t="s">
        <v>1006</v>
      </c>
      <c r="F268" s="95" t="s">
        <v>659</v>
      </c>
      <c r="G268" s="95">
        <v>0</v>
      </c>
      <c r="H268" s="95">
        <v>255</v>
      </c>
      <c r="I268" s="95" t="s">
        <v>591</v>
      </c>
      <c r="J268" s="95" t="s">
        <v>591</v>
      </c>
      <c r="K268" s="95" t="s">
        <v>939</v>
      </c>
      <c r="L268" s="95">
        <v>8</v>
      </c>
      <c r="M268" s="95">
        <v>1</v>
      </c>
      <c r="N268" s="102" t="s">
        <v>591</v>
      </c>
      <c r="O268" s="95" t="s">
        <v>593</v>
      </c>
      <c r="P268" s="102" t="s">
        <v>594</v>
      </c>
    </row>
    <row r="269" spans="1:16" ht="67.5" hidden="1" x14ac:dyDescent="0.25">
      <c r="A269" s="95" t="s">
        <v>1804</v>
      </c>
      <c r="B269" s="100" t="s">
        <v>1805</v>
      </c>
      <c r="C269" s="96" t="s">
        <v>1806</v>
      </c>
      <c r="D269" s="95" t="s">
        <v>1807</v>
      </c>
      <c r="E269" s="95" t="s">
        <v>595</v>
      </c>
      <c r="F269" s="95" t="s">
        <v>659</v>
      </c>
      <c r="G269" s="95">
        <v>0</v>
      </c>
      <c r="H269" s="95">
        <v>255</v>
      </c>
      <c r="I269" s="95" t="s">
        <v>591</v>
      </c>
      <c r="J269" s="95" t="s">
        <v>591</v>
      </c>
      <c r="K269" s="95" t="s">
        <v>591</v>
      </c>
      <c r="L269" s="95">
        <v>8</v>
      </c>
      <c r="M269" s="95">
        <v>1</v>
      </c>
      <c r="N269" s="95" t="s">
        <v>591</v>
      </c>
      <c r="O269" s="95" t="s">
        <v>596</v>
      </c>
      <c r="P269" s="95" t="s">
        <v>594</v>
      </c>
    </row>
    <row r="270" spans="1:16" ht="56.25" hidden="1" x14ac:dyDescent="0.25">
      <c r="A270" s="95" t="s">
        <v>1808</v>
      </c>
      <c r="B270" s="100" t="s">
        <v>1809</v>
      </c>
      <c r="C270" s="96" t="s">
        <v>1810</v>
      </c>
      <c r="D270" s="95" t="s">
        <v>1811</v>
      </c>
      <c r="E270" s="95" t="s">
        <v>819</v>
      </c>
      <c r="F270" s="95" t="s">
        <v>659</v>
      </c>
      <c r="G270" s="95" t="s">
        <v>591</v>
      </c>
      <c r="H270" s="95" t="s">
        <v>591</v>
      </c>
      <c r="I270" s="95" t="s">
        <v>591</v>
      </c>
      <c r="J270" s="95" t="s">
        <v>591</v>
      </c>
      <c r="K270" s="95" t="s">
        <v>591</v>
      </c>
      <c r="L270" s="95">
        <v>8</v>
      </c>
      <c r="M270" s="95">
        <v>1</v>
      </c>
      <c r="N270" s="95" t="s">
        <v>591</v>
      </c>
      <c r="O270" s="95" t="s">
        <v>593</v>
      </c>
      <c r="P270" s="95" t="s">
        <v>594</v>
      </c>
    </row>
    <row r="271" spans="1:16" ht="78.75" hidden="1" x14ac:dyDescent="0.25">
      <c r="A271" s="92" t="s">
        <v>1812</v>
      </c>
      <c r="B271" s="93" t="s">
        <v>1813</v>
      </c>
      <c r="C271" s="94" t="s">
        <v>1814</v>
      </c>
      <c r="D271" s="92" t="s">
        <v>588</v>
      </c>
      <c r="E271" s="92" t="s">
        <v>589</v>
      </c>
      <c r="F271" s="105" t="s">
        <v>590</v>
      </c>
      <c r="G271" s="92" t="s">
        <v>591</v>
      </c>
      <c r="H271" s="92" t="s">
        <v>591</v>
      </c>
      <c r="I271" s="92" t="s">
        <v>591</v>
      </c>
      <c r="J271" s="92" t="s">
        <v>591</v>
      </c>
      <c r="K271" s="105" t="s">
        <v>591</v>
      </c>
      <c r="L271" s="105">
        <v>32</v>
      </c>
      <c r="M271" s="105">
        <v>1</v>
      </c>
      <c r="N271" s="92" t="s">
        <v>592</v>
      </c>
      <c r="O271" s="92" t="s">
        <v>593</v>
      </c>
      <c r="P271" s="92" t="s">
        <v>594</v>
      </c>
    </row>
    <row r="272" spans="1:16" ht="22.5" hidden="1" x14ac:dyDescent="0.25">
      <c r="A272" s="102" t="s">
        <v>1815</v>
      </c>
      <c r="B272" s="103" t="s">
        <v>1816</v>
      </c>
      <c r="C272" s="104" t="s">
        <v>1817</v>
      </c>
      <c r="D272" s="95" t="s">
        <v>1818</v>
      </c>
      <c r="E272" s="109" t="s">
        <v>1819</v>
      </c>
      <c r="F272" s="95" t="s">
        <v>1820</v>
      </c>
      <c r="G272" s="95">
        <v>0</v>
      </c>
      <c r="H272" s="95">
        <v>16000000</v>
      </c>
      <c r="I272" s="95" t="s">
        <v>591</v>
      </c>
      <c r="J272" s="95" t="s">
        <v>591</v>
      </c>
      <c r="K272" s="95" t="s">
        <v>625</v>
      </c>
      <c r="L272" s="95">
        <v>32</v>
      </c>
      <c r="M272" s="95">
        <v>0.1</v>
      </c>
      <c r="N272" s="102" t="e">
        <v>#N/A</v>
      </c>
      <c r="O272" s="95" t="s">
        <v>596</v>
      </c>
      <c r="P272" s="95" t="s">
        <v>594</v>
      </c>
    </row>
    <row r="273" spans="1:16" ht="45" hidden="1" x14ac:dyDescent="0.25">
      <c r="A273" s="95" t="s">
        <v>1822</v>
      </c>
      <c r="B273" s="103" t="s">
        <v>1823</v>
      </c>
      <c r="C273" s="104" t="s">
        <v>1824</v>
      </c>
      <c r="D273" s="95" t="s">
        <v>1825</v>
      </c>
      <c r="E273" s="95" t="s">
        <v>610</v>
      </c>
      <c r="F273" s="95" t="s">
        <v>6151</v>
      </c>
      <c r="G273" s="95" t="s">
        <v>591</v>
      </c>
      <c r="H273" s="95" t="s">
        <v>591</v>
      </c>
      <c r="I273" s="95" t="s">
        <v>591</v>
      </c>
      <c r="J273" s="95" t="s">
        <v>591</v>
      </c>
      <c r="K273" s="95" t="s">
        <v>611</v>
      </c>
      <c r="L273" s="95">
        <v>16</v>
      </c>
      <c r="M273" s="95">
        <v>0.01</v>
      </c>
      <c r="N273" s="95" t="s">
        <v>591</v>
      </c>
      <c r="O273" s="95" t="s">
        <v>596</v>
      </c>
      <c r="P273" s="95" t="s">
        <v>594</v>
      </c>
    </row>
    <row r="274" spans="1:16" ht="67.5" hidden="1" x14ac:dyDescent="0.25">
      <c r="A274" s="102" t="s">
        <v>1826</v>
      </c>
      <c r="B274" s="103" t="s">
        <v>1827</v>
      </c>
      <c r="C274" s="104" t="s">
        <v>1828</v>
      </c>
      <c r="D274" s="95" t="s">
        <v>1829</v>
      </c>
      <c r="E274" s="95" t="s">
        <v>648</v>
      </c>
      <c r="F274" s="95" t="s">
        <v>649</v>
      </c>
      <c r="G274" s="95" t="s">
        <v>591</v>
      </c>
      <c r="H274" s="95" t="s">
        <v>591</v>
      </c>
      <c r="I274" s="95" t="s">
        <v>591</v>
      </c>
      <c r="J274" s="95" t="s">
        <v>591</v>
      </c>
      <c r="K274" s="95" t="s">
        <v>591</v>
      </c>
      <c r="L274" s="95">
        <v>1</v>
      </c>
      <c r="M274" s="95">
        <v>1</v>
      </c>
      <c r="N274" s="102" t="s">
        <v>1821</v>
      </c>
      <c r="O274" s="95" t="s">
        <v>593</v>
      </c>
      <c r="P274" s="95" t="s">
        <v>594</v>
      </c>
    </row>
    <row r="275" spans="1:16" ht="33.75" hidden="1" x14ac:dyDescent="0.25">
      <c r="A275" s="102" t="s">
        <v>1830</v>
      </c>
      <c r="B275" s="103" t="s">
        <v>1831</v>
      </c>
      <c r="C275" s="104" t="s">
        <v>1832</v>
      </c>
      <c r="D275" s="95" t="s">
        <v>1833</v>
      </c>
      <c r="E275" s="102" t="s">
        <v>648</v>
      </c>
      <c r="F275" s="95" t="s">
        <v>649</v>
      </c>
      <c r="G275" s="95" t="s">
        <v>591</v>
      </c>
      <c r="H275" s="95" t="s">
        <v>591</v>
      </c>
      <c r="I275" s="95" t="s">
        <v>591</v>
      </c>
      <c r="J275" s="95" t="s">
        <v>591</v>
      </c>
      <c r="K275" s="95" t="s">
        <v>591</v>
      </c>
      <c r="L275" s="95">
        <v>1</v>
      </c>
      <c r="M275" s="95">
        <v>1</v>
      </c>
      <c r="N275" s="102" t="s">
        <v>1821</v>
      </c>
      <c r="O275" s="95" t="s">
        <v>593</v>
      </c>
      <c r="P275" s="102" t="s">
        <v>726</v>
      </c>
    </row>
    <row r="276" spans="1:16" ht="33.75" hidden="1" x14ac:dyDescent="0.25">
      <c r="A276" s="102" t="s">
        <v>1834</v>
      </c>
      <c r="B276" s="103" t="s">
        <v>1835</v>
      </c>
      <c r="C276" s="104" t="s">
        <v>1836</v>
      </c>
      <c r="D276" s="95" t="s">
        <v>1837</v>
      </c>
      <c r="E276" s="102" t="s">
        <v>648</v>
      </c>
      <c r="F276" s="95" t="s">
        <v>649</v>
      </c>
      <c r="G276" s="95" t="s">
        <v>591</v>
      </c>
      <c r="H276" s="95" t="s">
        <v>591</v>
      </c>
      <c r="I276" s="95" t="s">
        <v>591</v>
      </c>
      <c r="J276" s="95" t="s">
        <v>591</v>
      </c>
      <c r="K276" s="95" t="s">
        <v>591</v>
      </c>
      <c r="L276" s="95">
        <v>1</v>
      </c>
      <c r="M276" s="95">
        <v>1</v>
      </c>
      <c r="N276" s="102" t="s">
        <v>1821</v>
      </c>
      <c r="O276" s="95" t="s">
        <v>685</v>
      </c>
      <c r="P276" s="102" t="s">
        <v>726</v>
      </c>
    </row>
    <row r="277" spans="1:16" ht="146.25" hidden="1" x14ac:dyDescent="0.25">
      <c r="A277" s="95" t="s">
        <v>1842</v>
      </c>
      <c r="B277" s="100" t="s">
        <v>1843</v>
      </c>
      <c r="C277" s="96" t="s">
        <v>1844</v>
      </c>
      <c r="D277" s="95" t="s">
        <v>1845</v>
      </c>
      <c r="E277" s="95" t="s">
        <v>1846</v>
      </c>
      <c r="F277" s="95" t="s">
        <v>1169</v>
      </c>
      <c r="G277" s="95" t="s">
        <v>591</v>
      </c>
      <c r="H277" s="95" t="s">
        <v>591</v>
      </c>
      <c r="I277" s="95" t="s">
        <v>591</v>
      </c>
      <c r="J277" s="95" t="s">
        <v>591</v>
      </c>
      <c r="K277" s="95" t="s">
        <v>591</v>
      </c>
      <c r="L277" s="95">
        <v>3</v>
      </c>
      <c r="M277" s="95">
        <v>1</v>
      </c>
      <c r="N277" s="95" t="s">
        <v>1847</v>
      </c>
      <c r="O277" s="95" t="s">
        <v>593</v>
      </c>
      <c r="P277" s="95" t="s">
        <v>594</v>
      </c>
    </row>
    <row r="278" spans="1:16" ht="33.75" hidden="1" x14ac:dyDescent="0.25">
      <c r="A278" s="95" t="s">
        <v>1848</v>
      </c>
      <c r="B278" s="103" t="s">
        <v>1849</v>
      </c>
      <c r="C278" s="104" t="s">
        <v>1850</v>
      </c>
      <c r="D278" s="95" t="s">
        <v>1851</v>
      </c>
      <c r="E278" s="102" t="s">
        <v>648</v>
      </c>
      <c r="F278" s="95" t="s">
        <v>649</v>
      </c>
      <c r="G278" s="95" t="s">
        <v>591</v>
      </c>
      <c r="H278" s="95" t="s">
        <v>591</v>
      </c>
      <c r="I278" s="95" t="s">
        <v>591</v>
      </c>
      <c r="J278" s="95" t="s">
        <v>591</v>
      </c>
      <c r="K278" s="95" t="s">
        <v>591</v>
      </c>
      <c r="L278" s="95">
        <v>1</v>
      </c>
      <c r="M278" s="95">
        <v>1</v>
      </c>
      <c r="N278" s="95" t="s">
        <v>1821</v>
      </c>
      <c r="O278" s="95" t="s">
        <v>593</v>
      </c>
      <c r="P278" s="102" t="s">
        <v>594</v>
      </c>
    </row>
    <row r="279" spans="1:16" ht="33.75" hidden="1" x14ac:dyDescent="0.25">
      <c r="A279" s="95" t="s">
        <v>1852</v>
      </c>
      <c r="B279" s="103" t="s">
        <v>1853</v>
      </c>
      <c r="C279" s="104" t="s">
        <v>1854</v>
      </c>
      <c r="D279" s="95" t="s">
        <v>1855</v>
      </c>
      <c r="E279" s="102" t="s">
        <v>648</v>
      </c>
      <c r="F279" s="95" t="s">
        <v>649</v>
      </c>
      <c r="G279" s="95" t="s">
        <v>591</v>
      </c>
      <c r="H279" s="95" t="s">
        <v>591</v>
      </c>
      <c r="I279" s="95" t="s">
        <v>591</v>
      </c>
      <c r="J279" s="95" t="s">
        <v>591</v>
      </c>
      <c r="K279" s="95" t="s">
        <v>591</v>
      </c>
      <c r="L279" s="95">
        <v>1</v>
      </c>
      <c r="M279" s="95">
        <v>1</v>
      </c>
      <c r="N279" s="95" t="s">
        <v>1821</v>
      </c>
      <c r="O279" s="95" t="s">
        <v>593</v>
      </c>
      <c r="P279" s="102" t="s">
        <v>594</v>
      </c>
    </row>
    <row r="280" spans="1:16" ht="33.75" hidden="1" x14ac:dyDescent="0.25">
      <c r="A280" s="95" t="s">
        <v>1857</v>
      </c>
      <c r="B280" s="103" t="s">
        <v>1858</v>
      </c>
      <c r="C280" s="104" t="s">
        <v>1859</v>
      </c>
      <c r="D280" s="95" t="s">
        <v>1860</v>
      </c>
      <c r="E280" s="102" t="s">
        <v>862</v>
      </c>
      <c r="F280" s="95" t="s">
        <v>863</v>
      </c>
      <c r="G280" s="95" t="s">
        <v>591</v>
      </c>
      <c r="H280" s="95" t="s">
        <v>591</v>
      </c>
      <c r="I280" s="95" t="s">
        <v>591</v>
      </c>
      <c r="J280" s="95" t="s">
        <v>591</v>
      </c>
      <c r="K280" s="95" t="s">
        <v>864</v>
      </c>
      <c r="L280" s="95">
        <v>16</v>
      </c>
      <c r="M280" s="95">
        <v>10</v>
      </c>
      <c r="N280" s="95" t="s">
        <v>591</v>
      </c>
      <c r="O280" s="95" t="s">
        <v>593</v>
      </c>
      <c r="P280" s="102" t="s">
        <v>594</v>
      </c>
    </row>
    <row r="281" spans="1:16" ht="33.75" hidden="1" x14ac:dyDescent="0.25">
      <c r="A281" s="95" t="s">
        <v>1861</v>
      </c>
      <c r="B281" s="103" t="s">
        <v>1862</v>
      </c>
      <c r="C281" s="104" t="s">
        <v>1863</v>
      </c>
      <c r="D281" s="95" t="s">
        <v>1864</v>
      </c>
      <c r="E281" s="102" t="s">
        <v>648</v>
      </c>
      <c r="F281" s="95" t="s">
        <v>649</v>
      </c>
      <c r="G281" s="95" t="s">
        <v>591</v>
      </c>
      <c r="H281" s="95" t="s">
        <v>591</v>
      </c>
      <c r="I281" s="95" t="s">
        <v>591</v>
      </c>
      <c r="J281" s="95" t="s">
        <v>591</v>
      </c>
      <c r="K281" s="95" t="s">
        <v>591</v>
      </c>
      <c r="L281" s="95">
        <v>1</v>
      </c>
      <c r="M281" s="95">
        <v>1</v>
      </c>
      <c r="N281" s="95" t="s">
        <v>1821</v>
      </c>
      <c r="O281" s="95" t="s">
        <v>593</v>
      </c>
      <c r="P281" s="102" t="s">
        <v>594</v>
      </c>
    </row>
    <row r="282" spans="1:16" ht="45" hidden="1" x14ac:dyDescent="0.25">
      <c r="A282" s="95" t="s">
        <v>1865</v>
      </c>
      <c r="B282" s="103" t="s">
        <v>1866</v>
      </c>
      <c r="C282" s="104" t="s">
        <v>1867</v>
      </c>
      <c r="D282" s="95" t="s">
        <v>1868</v>
      </c>
      <c r="E282" s="102" t="s">
        <v>648</v>
      </c>
      <c r="F282" s="95" t="s">
        <v>649</v>
      </c>
      <c r="G282" s="95" t="s">
        <v>591</v>
      </c>
      <c r="H282" s="95" t="s">
        <v>591</v>
      </c>
      <c r="I282" s="95" t="s">
        <v>591</v>
      </c>
      <c r="J282" s="95" t="s">
        <v>591</v>
      </c>
      <c r="K282" s="95" t="s">
        <v>591</v>
      </c>
      <c r="L282" s="95">
        <v>1</v>
      </c>
      <c r="M282" s="95">
        <v>1</v>
      </c>
      <c r="N282" s="95" t="s">
        <v>1821</v>
      </c>
      <c r="O282" s="95" t="s">
        <v>593</v>
      </c>
      <c r="P282" s="102" t="s">
        <v>594</v>
      </c>
    </row>
    <row r="283" spans="1:16" ht="45" hidden="1" x14ac:dyDescent="0.25">
      <c r="A283" s="95" t="s">
        <v>1870</v>
      </c>
      <c r="B283" s="103" t="s">
        <v>1871</v>
      </c>
      <c r="C283" s="104" t="s">
        <v>1872</v>
      </c>
      <c r="D283" s="95" t="s">
        <v>1873</v>
      </c>
      <c r="E283" s="102" t="s">
        <v>648</v>
      </c>
      <c r="F283" s="95" t="s">
        <v>649</v>
      </c>
      <c r="G283" s="95" t="s">
        <v>591</v>
      </c>
      <c r="H283" s="95" t="s">
        <v>591</v>
      </c>
      <c r="I283" s="95" t="s">
        <v>591</v>
      </c>
      <c r="J283" s="95" t="s">
        <v>591</v>
      </c>
      <c r="K283" s="95" t="s">
        <v>591</v>
      </c>
      <c r="L283" s="95">
        <v>1</v>
      </c>
      <c r="M283" s="95">
        <v>1</v>
      </c>
      <c r="N283" s="95" t="s">
        <v>1821</v>
      </c>
      <c r="O283" s="95" t="s">
        <v>593</v>
      </c>
      <c r="P283" s="102" t="s">
        <v>594</v>
      </c>
    </row>
    <row r="284" spans="1:16" ht="33.75" hidden="1" x14ac:dyDescent="0.25">
      <c r="A284" s="95" t="s">
        <v>1874</v>
      </c>
      <c r="B284" s="103" t="s">
        <v>591</v>
      </c>
      <c r="C284" s="104" t="s">
        <v>1875</v>
      </c>
      <c r="D284" s="95" t="s">
        <v>1876</v>
      </c>
      <c r="E284" s="102" t="s">
        <v>648</v>
      </c>
      <c r="F284" s="95" t="s">
        <v>649</v>
      </c>
      <c r="G284" s="95" t="s">
        <v>14447</v>
      </c>
      <c r="H284" s="95" t="s">
        <v>14447</v>
      </c>
      <c r="I284" s="95" t="s">
        <v>591</v>
      </c>
      <c r="J284" s="95" t="s">
        <v>591</v>
      </c>
      <c r="K284" s="95" t="s">
        <v>591</v>
      </c>
      <c r="L284" s="95">
        <v>1</v>
      </c>
      <c r="M284" s="95">
        <v>1</v>
      </c>
      <c r="N284" s="95" t="s">
        <v>1877</v>
      </c>
      <c r="O284" s="95" t="s">
        <v>593</v>
      </c>
      <c r="P284" s="102" t="s">
        <v>594</v>
      </c>
    </row>
    <row r="285" spans="1:16" ht="90" hidden="1" x14ac:dyDescent="0.25">
      <c r="A285" s="95" t="s">
        <v>1879</v>
      </c>
      <c r="B285" s="103" t="s">
        <v>1880</v>
      </c>
      <c r="C285" s="104" t="s">
        <v>1881</v>
      </c>
      <c r="D285" s="95" t="s">
        <v>1882</v>
      </c>
      <c r="E285" s="97" t="s">
        <v>610</v>
      </c>
      <c r="F285" s="95" t="s">
        <v>6151</v>
      </c>
      <c r="G285" s="95" t="s">
        <v>591</v>
      </c>
      <c r="H285" s="95" t="s">
        <v>591</v>
      </c>
      <c r="I285" s="95" t="s">
        <v>1883</v>
      </c>
      <c r="J285" s="95" t="s">
        <v>1884</v>
      </c>
      <c r="K285" s="95" t="s">
        <v>611</v>
      </c>
      <c r="L285" s="95">
        <v>16</v>
      </c>
      <c r="M285" s="95">
        <v>0.01</v>
      </c>
      <c r="N285" s="95" t="s">
        <v>591</v>
      </c>
      <c r="O285" s="95" t="s">
        <v>596</v>
      </c>
      <c r="P285" s="102" t="s">
        <v>594</v>
      </c>
    </row>
    <row r="286" spans="1:16" ht="101.25" hidden="1" x14ac:dyDescent="0.25">
      <c r="A286" s="95" t="s">
        <v>1885</v>
      </c>
      <c r="B286" s="103" t="s">
        <v>1886</v>
      </c>
      <c r="C286" s="104" t="s">
        <v>1887</v>
      </c>
      <c r="D286" s="95" t="s">
        <v>1888</v>
      </c>
      <c r="E286" s="97" t="s">
        <v>648</v>
      </c>
      <c r="F286" s="95" t="s">
        <v>649</v>
      </c>
      <c r="G286" s="95" t="s">
        <v>591</v>
      </c>
      <c r="H286" s="95" t="s">
        <v>591</v>
      </c>
      <c r="I286" s="95" t="s">
        <v>591</v>
      </c>
      <c r="J286" s="95" t="s">
        <v>591</v>
      </c>
      <c r="K286" s="95" t="s">
        <v>591</v>
      </c>
      <c r="L286" s="95">
        <v>1</v>
      </c>
      <c r="M286" s="95">
        <v>1</v>
      </c>
      <c r="N286" s="95" t="s">
        <v>1889</v>
      </c>
      <c r="O286" s="95" t="s">
        <v>593</v>
      </c>
      <c r="P286" s="102" t="s">
        <v>594</v>
      </c>
    </row>
    <row r="287" spans="1:16" ht="78.75" hidden="1" x14ac:dyDescent="0.25">
      <c r="A287" s="92" t="s">
        <v>1893</v>
      </c>
      <c r="B287" s="93" t="s">
        <v>1894</v>
      </c>
      <c r="C287" s="94" t="s">
        <v>1895</v>
      </c>
      <c r="D287" s="92" t="s">
        <v>588</v>
      </c>
      <c r="E287" s="92" t="s">
        <v>589</v>
      </c>
      <c r="F287" s="105" t="s">
        <v>590</v>
      </c>
      <c r="G287" s="92" t="s">
        <v>591</v>
      </c>
      <c r="H287" s="92" t="s">
        <v>591</v>
      </c>
      <c r="I287" s="92" t="s">
        <v>591</v>
      </c>
      <c r="J287" s="92" t="s">
        <v>591</v>
      </c>
      <c r="K287" s="105" t="s">
        <v>591</v>
      </c>
      <c r="L287" s="92">
        <v>32</v>
      </c>
      <c r="M287" s="92">
        <v>1</v>
      </c>
      <c r="N287" s="92" t="s">
        <v>592</v>
      </c>
      <c r="O287" s="92" t="s">
        <v>593</v>
      </c>
      <c r="P287" s="92" t="s">
        <v>594</v>
      </c>
    </row>
    <row r="288" spans="1:16" ht="33.75" hidden="1" x14ac:dyDescent="0.25">
      <c r="A288" s="95" t="s">
        <v>1898</v>
      </c>
      <c r="B288" s="103" t="s">
        <v>1899</v>
      </c>
      <c r="C288" s="104" t="s">
        <v>1900</v>
      </c>
      <c r="D288" s="95" t="s">
        <v>1901</v>
      </c>
      <c r="E288" s="97" t="s">
        <v>648</v>
      </c>
      <c r="F288" s="95" t="s">
        <v>649</v>
      </c>
      <c r="G288" s="95" t="s">
        <v>591</v>
      </c>
      <c r="H288" s="95" t="s">
        <v>591</v>
      </c>
      <c r="I288" s="95" t="s">
        <v>591</v>
      </c>
      <c r="J288" s="95" t="s">
        <v>591</v>
      </c>
      <c r="K288" s="95" t="s">
        <v>591</v>
      </c>
      <c r="L288" s="95">
        <v>1</v>
      </c>
      <c r="M288" s="95">
        <v>1</v>
      </c>
      <c r="N288" s="95" t="s">
        <v>1902</v>
      </c>
      <c r="O288" s="95" t="s">
        <v>596</v>
      </c>
      <c r="P288" s="102" t="s">
        <v>594</v>
      </c>
    </row>
    <row r="289" spans="1:16" ht="78.75" hidden="1" x14ac:dyDescent="0.25">
      <c r="A289" s="92" t="s">
        <v>1932</v>
      </c>
      <c r="B289" s="93" t="s">
        <v>1933</v>
      </c>
      <c r="C289" s="94" t="s">
        <v>1934</v>
      </c>
      <c r="D289" s="92" t="s">
        <v>588</v>
      </c>
      <c r="E289" s="92" t="s">
        <v>589</v>
      </c>
      <c r="F289" s="105" t="s">
        <v>590</v>
      </c>
      <c r="G289" s="92" t="s">
        <v>591</v>
      </c>
      <c r="H289" s="92" t="s">
        <v>591</v>
      </c>
      <c r="I289" s="92" t="s">
        <v>591</v>
      </c>
      <c r="J289" s="92" t="s">
        <v>591</v>
      </c>
      <c r="K289" s="105" t="s">
        <v>591</v>
      </c>
      <c r="L289" s="92">
        <v>32</v>
      </c>
      <c r="M289" s="92">
        <v>1</v>
      </c>
      <c r="N289" s="92" t="s">
        <v>592</v>
      </c>
      <c r="O289" s="92" t="s">
        <v>593</v>
      </c>
      <c r="P289" s="92" t="s">
        <v>594</v>
      </c>
    </row>
    <row r="290" spans="1:16" ht="56.25" hidden="1" x14ac:dyDescent="0.25">
      <c r="A290" s="95" t="s">
        <v>1940</v>
      </c>
      <c r="B290" s="103" t="s">
        <v>1941</v>
      </c>
      <c r="C290" s="104" t="s">
        <v>1942</v>
      </c>
      <c r="D290" s="95" t="s">
        <v>1943</v>
      </c>
      <c r="E290" s="97" t="s">
        <v>605</v>
      </c>
      <c r="F290" s="95" t="s">
        <v>6149</v>
      </c>
      <c r="G290" s="95" t="s">
        <v>591</v>
      </c>
      <c r="H290" s="95" t="s">
        <v>591</v>
      </c>
      <c r="I290" s="95" t="s">
        <v>591</v>
      </c>
      <c r="J290" s="95" t="s">
        <v>591</v>
      </c>
      <c r="K290" s="95" t="s">
        <v>607</v>
      </c>
      <c r="L290" s="95">
        <v>16</v>
      </c>
      <c r="M290" s="95">
        <v>0.25</v>
      </c>
      <c r="N290" s="95" t="s">
        <v>591</v>
      </c>
      <c r="O290" s="95" t="s">
        <v>596</v>
      </c>
      <c r="P290" s="102" t="s">
        <v>594</v>
      </c>
    </row>
    <row r="291" spans="1:16" ht="78.75" hidden="1" x14ac:dyDescent="0.25">
      <c r="A291" s="95" t="s">
        <v>1944</v>
      </c>
      <c r="B291" s="103" t="s">
        <v>1945</v>
      </c>
      <c r="C291" s="104" t="s">
        <v>1946</v>
      </c>
      <c r="D291" s="95" t="s">
        <v>1947</v>
      </c>
      <c r="E291" s="97" t="s">
        <v>624</v>
      </c>
      <c r="F291" s="95" t="s">
        <v>14450</v>
      </c>
      <c r="G291" s="95" t="s">
        <v>591</v>
      </c>
      <c r="H291" s="95" t="s">
        <v>591</v>
      </c>
      <c r="I291" s="95" t="s">
        <v>591</v>
      </c>
      <c r="J291" s="95" t="s">
        <v>591</v>
      </c>
      <c r="K291" s="95" t="s">
        <v>625</v>
      </c>
      <c r="L291" s="95">
        <v>24</v>
      </c>
      <c r="M291" s="95">
        <v>1</v>
      </c>
      <c r="N291" s="95" t="s">
        <v>591</v>
      </c>
      <c r="O291" s="95" t="s">
        <v>596</v>
      </c>
      <c r="P291" s="102" t="s">
        <v>594</v>
      </c>
    </row>
    <row r="292" spans="1:16" ht="22.5" hidden="1" x14ac:dyDescent="0.25">
      <c r="A292" s="95" t="s">
        <v>1952</v>
      </c>
      <c r="B292" s="100" t="s">
        <v>14447</v>
      </c>
      <c r="C292" s="96" t="s">
        <v>1953</v>
      </c>
      <c r="D292" s="95" t="s">
        <v>1954</v>
      </c>
      <c r="E292" s="97" t="s">
        <v>1955</v>
      </c>
      <c r="F292" s="95" t="s">
        <v>635</v>
      </c>
      <c r="G292" s="111" t="s">
        <v>14447</v>
      </c>
      <c r="H292" s="111" t="s">
        <v>14447</v>
      </c>
      <c r="I292" s="95" t="s">
        <v>591</v>
      </c>
      <c r="J292" s="95" t="s">
        <v>591</v>
      </c>
      <c r="K292" s="95" t="s">
        <v>732</v>
      </c>
      <c r="L292" s="95">
        <v>16</v>
      </c>
      <c r="M292" s="95">
        <v>1</v>
      </c>
      <c r="N292" s="95" t="s">
        <v>591</v>
      </c>
      <c r="O292" s="95" t="s">
        <v>593</v>
      </c>
      <c r="P292" s="102" t="s">
        <v>594</v>
      </c>
    </row>
    <row r="293" spans="1:16" ht="90" hidden="1" x14ac:dyDescent="0.25">
      <c r="A293" s="95" t="s">
        <v>1956</v>
      </c>
      <c r="B293" s="100" t="s">
        <v>14447</v>
      </c>
      <c r="C293" s="96" t="s">
        <v>1957</v>
      </c>
      <c r="D293" s="95" t="s">
        <v>1958</v>
      </c>
      <c r="E293" s="97" t="s">
        <v>703</v>
      </c>
      <c r="F293" s="95" t="s">
        <v>704</v>
      </c>
      <c r="G293" s="111" t="s">
        <v>14447</v>
      </c>
      <c r="H293" s="111" t="s">
        <v>14447</v>
      </c>
      <c r="I293" s="95" t="s">
        <v>591</v>
      </c>
      <c r="J293" s="95" t="s">
        <v>591</v>
      </c>
      <c r="K293" s="95" t="s">
        <v>591</v>
      </c>
      <c r="L293" s="95">
        <v>2</v>
      </c>
      <c r="M293" s="95">
        <v>1</v>
      </c>
      <c r="N293" s="95" t="s">
        <v>1959</v>
      </c>
      <c r="O293" s="95" t="s">
        <v>593</v>
      </c>
      <c r="P293" s="102" t="s">
        <v>594</v>
      </c>
    </row>
    <row r="294" spans="1:16" ht="78.75" hidden="1" x14ac:dyDescent="0.25">
      <c r="A294" s="95" t="s">
        <v>1965</v>
      </c>
      <c r="B294" s="100" t="s">
        <v>14447</v>
      </c>
      <c r="C294" s="96" t="s">
        <v>1966</v>
      </c>
      <c r="D294" s="95" t="s">
        <v>1967</v>
      </c>
      <c r="E294" s="97" t="s">
        <v>703</v>
      </c>
      <c r="F294" s="95" t="s">
        <v>704</v>
      </c>
      <c r="G294" s="111" t="s">
        <v>14447</v>
      </c>
      <c r="H294" s="111" t="s">
        <v>14447</v>
      </c>
      <c r="I294" s="95" t="s">
        <v>591</v>
      </c>
      <c r="J294" s="95" t="s">
        <v>591</v>
      </c>
      <c r="K294" s="95" t="s">
        <v>591</v>
      </c>
      <c r="L294" s="95">
        <v>2</v>
      </c>
      <c r="M294" s="95">
        <v>1</v>
      </c>
      <c r="N294" s="95" t="s">
        <v>1968</v>
      </c>
      <c r="O294" s="95" t="s">
        <v>593</v>
      </c>
      <c r="P294" s="102" t="s">
        <v>594</v>
      </c>
    </row>
    <row r="295" spans="1:16" ht="78.75" hidden="1" x14ac:dyDescent="0.25">
      <c r="A295" s="95" t="s">
        <v>1980</v>
      </c>
      <c r="B295" s="100" t="s">
        <v>14447</v>
      </c>
      <c r="C295" s="96" t="s">
        <v>1981</v>
      </c>
      <c r="D295" s="95" t="s">
        <v>1982</v>
      </c>
      <c r="E295" s="97" t="s">
        <v>703</v>
      </c>
      <c r="F295" s="95" t="s">
        <v>704</v>
      </c>
      <c r="G295" s="111" t="s">
        <v>14447</v>
      </c>
      <c r="H295" s="111" t="s">
        <v>14447</v>
      </c>
      <c r="I295" s="95" t="s">
        <v>591</v>
      </c>
      <c r="J295" s="95" t="s">
        <v>591</v>
      </c>
      <c r="K295" s="95" t="s">
        <v>591</v>
      </c>
      <c r="L295" s="95">
        <v>2</v>
      </c>
      <c r="M295" s="95">
        <v>1</v>
      </c>
      <c r="N295" s="95" t="s">
        <v>1968</v>
      </c>
      <c r="O295" s="95" t="s">
        <v>593</v>
      </c>
      <c r="P295" s="102" t="s">
        <v>594</v>
      </c>
    </row>
    <row r="296" spans="1:16" ht="45" hidden="1" x14ac:dyDescent="0.25">
      <c r="A296" s="95" t="s">
        <v>1984</v>
      </c>
      <c r="B296" s="100" t="s">
        <v>14447</v>
      </c>
      <c r="C296" s="96" t="s">
        <v>1985</v>
      </c>
      <c r="D296" s="95" t="s">
        <v>1986</v>
      </c>
      <c r="E296" s="97" t="s">
        <v>1209</v>
      </c>
      <c r="F296" s="95" t="s">
        <v>14455</v>
      </c>
      <c r="G296" s="111" t="s">
        <v>14447</v>
      </c>
      <c r="H296" s="111" t="s">
        <v>14447</v>
      </c>
      <c r="I296" s="95" t="s">
        <v>591</v>
      </c>
      <c r="J296" s="95" t="s">
        <v>591</v>
      </c>
      <c r="K296" s="95" t="s">
        <v>1210</v>
      </c>
      <c r="L296" s="95">
        <v>16</v>
      </c>
      <c r="M296" s="95">
        <v>1</v>
      </c>
      <c r="N296" s="95" t="s">
        <v>591</v>
      </c>
      <c r="O296" s="95" t="s">
        <v>593</v>
      </c>
      <c r="P296" s="102" t="s">
        <v>594</v>
      </c>
    </row>
    <row r="297" spans="1:16" ht="78.75" hidden="1" x14ac:dyDescent="0.25">
      <c r="A297" s="92" t="s">
        <v>1987</v>
      </c>
      <c r="B297" s="93" t="s">
        <v>1988</v>
      </c>
      <c r="C297" s="94" t="s">
        <v>1989</v>
      </c>
      <c r="D297" s="92" t="s">
        <v>588</v>
      </c>
      <c r="E297" s="92" t="s">
        <v>589</v>
      </c>
      <c r="F297" s="105" t="s">
        <v>590</v>
      </c>
      <c r="G297" s="92" t="s">
        <v>591</v>
      </c>
      <c r="H297" s="92" t="s">
        <v>591</v>
      </c>
      <c r="I297" s="92" t="s">
        <v>591</v>
      </c>
      <c r="J297" s="92" t="s">
        <v>591</v>
      </c>
      <c r="K297" s="105" t="s">
        <v>591</v>
      </c>
      <c r="L297" s="92">
        <v>32</v>
      </c>
      <c r="M297" s="92">
        <v>1</v>
      </c>
      <c r="N297" s="92" t="s">
        <v>592</v>
      </c>
      <c r="O297" s="92" t="s">
        <v>593</v>
      </c>
      <c r="P297" s="92" t="s">
        <v>594</v>
      </c>
    </row>
    <row r="298" spans="1:16" ht="78.75" hidden="1" x14ac:dyDescent="0.25">
      <c r="A298" s="92" t="s">
        <v>2022</v>
      </c>
      <c r="B298" s="93" t="s">
        <v>2023</v>
      </c>
      <c r="C298" s="94" t="s">
        <v>2024</v>
      </c>
      <c r="D298" s="92" t="s">
        <v>588</v>
      </c>
      <c r="E298" s="92" t="s">
        <v>589</v>
      </c>
      <c r="F298" s="105" t="s">
        <v>590</v>
      </c>
      <c r="G298" s="92" t="s">
        <v>591</v>
      </c>
      <c r="H298" s="92" t="s">
        <v>591</v>
      </c>
      <c r="I298" s="92" t="s">
        <v>591</v>
      </c>
      <c r="J298" s="92" t="s">
        <v>591</v>
      </c>
      <c r="K298" s="105" t="s">
        <v>591</v>
      </c>
      <c r="L298" s="92">
        <v>32</v>
      </c>
      <c r="M298" s="92">
        <v>1</v>
      </c>
      <c r="N298" s="92" t="s">
        <v>592</v>
      </c>
      <c r="O298" s="92" t="s">
        <v>593</v>
      </c>
      <c r="P298" s="92" t="s">
        <v>594</v>
      </c>
    </row>
    <row r="299" spans="1:16" ht="45" hidden="1" x14ac:dyDescent="0.25">
      <c r="A299" s="102" t="s">
        <v>2030</v>
      </c>
      <c r="B299" s="96" t="s">
        <v>2031</v>
      </c>
      <c r="C299" s="96" t="s">
        <v>2032</v>
      </c>
      <c r="D299" s="102" t="s">
        <v>2033</v>
      </c>
      <c r="E299" s="102" t="s">
        <v>1190</v>
      </c>
      <c r="F299" s="95" t="s">
        <v>635</v>
      </c>
      <c r="G299" s="95">
        <v>0</v>
      </c>
      <c r="H299" s="95">
        <v>65535</v>
      </c>
      <c r="I299" s="95" t="s">
        <v>14447</v>
      </c>
      <c r="J299" s="95" t="s">
        <v>14447</v>
      </c>
      <c r="K299" s="95" t="s">
        <v>591</v>
      </c>
      <c r="L299" s="95">
        <v>16</v>
      </c>
      <c r="M299" s="95">
        <v>1</v>
      </c>
      <c r="N299" s="102" t="s">
        <v>591</v>
      </c>
      <c r="O299" s="95" t="s">
        <v>596</v>
      </c>
      <c r="P299" s="102" t="s">
        <v>726</v>
      </c>
    </row>
    <row r="300" spans="1:16" ht="45" hidden="1" x14ac:dyDescent="0.25">
      <c r="A300" s="102" t="s">
        <v>2034</v>
      </c>
      <c r="B300" s="96" t="s">
        <v>2035</v>
      </c>
      <c r="C300" s="96" t="s">
        <v>2032</v>
      </c>
      <c r="D300" s="102" t="s">
        <v>2036</v>
      </c>
      <c r="E300" s="102" t="s">
        <v>1190</v>
      </c>
      <c r="F300" s="95" t="s">
        <v>635</v>
      </c>
      <c r="G300" s="95">
        <v>0</v>
      </c>
      <c r="H300" s="95">
        <v>65535</v>
      </c>
      <c r="I300" s="95" t="s">
        <v>14447</v>
      </c>
      <c r="J300" s="95" t="s">
        <v>14447</v>
      </c>
      <c r="K300" s="95" t="s">
        <v>591</v>
      </c>
      <c r="L300" s="95">
        <v>16</v>
      </c>
      <c r="M300" s="95">
        <v>1</v>
      </c>
      <c r="N300" s="102" t="s">
        <v>591</v>
      </c>
      <c r="O300" s="95" t="s">
        <v>596</v>
      </c>
      <c r="P300" s="102" t="s">
        <v>726</v>
      </c>
    </row>
    <row r="301" spans="1:16" ht="101.25" hidden="1" x14ac:dyDescent="0.25">
      <c r="A301" s="102" t="s">
        <v>2037</v>
      </c>
      <c r="B301" s="96" t="s">
        <v>2038</v>
      </c>
      <c r="C301" s="96" t="s">
        <v>2039</v>
      </c>
      <c r="D301" s="102" t="s">
        <v>2040</v>
      </c>
      <c r="E301" s="97" t="s">
        <v>2041</v>
      </c>
      <c r="F301" s="95" t="s">
        <v>14469</v>
      </c>
      <c r="G301" s="95">
        <v>0</v>
      </c>
      <c r="H301" s="95">
        <v>31</v>
      </c>
      <c r="I301" s="95" t="s">
        <v>591</v>
      </c>
      <c r="J301" s="95" t="s">
        <v>591</v>
      </c>
      <c r="K301" s="95" t="s">
        <v>591</v>
      </c>
      <c r="L301" s="95">
        <v>5</v>
      </c>
      <c r="M301" s="95">
        <v>1</v>
      </c>
      <c r="N301" s="102" t="s">
        <v>591</v>
      </c>
      <c r="O301" s="95" t="s">
        <v>593</v>
      </c>
      <c r="P301" s="102" t="s">
        <v>594</v>
      </c>
    </row>
    <row r="302" spans="1:16" ht="67.5" hidden="1" x14ac:dyDescent="0.25">
      <c r="A302" s="102" t="s">
        <v>2042</v>
      </c>
      <c r="B302" s="96" t="s">
        <v>14447</v>
      </c>
      <c r="C302" s="96" t="s">
        <v>2043</v>
      </c>
      <c r="D302" s="102" t="s">
        <v>2044</v>
      </c>
      <c r="E302" s="97" t="s">
        <v>648</v>
      </c>
      <c r="F302" s="95" t="s">
        <v>649</v>
      </c>
      <c r="G302" s="95" t="s">
        <v>14447</v>
      </c>
      <c r="H302" s="95" t="s">
        <v>14447</v>
      </c>
      <c r="I302" s="95" t="s">
        <v>591</v>
      </c>
      <c r="J302" s="95" t="s">
        <v>591</v>
      </c>
      <c r="K302" s="95" t="s">
        <v>591</v>
      </c>
      <c r="L302" s="95">
        <v>1</v>
      </c>
      <c r="M302" s="95">
        <v>1</v>
      </c>
      <c r="N302" s="102" t="s">
        <v>2045</v>
      </c>
      <c r="O302" s="95" t="s">
        <v>593</v>
      </c>
      <c r="P302" s="102" t="s">
        <v>594</v>
      </c>
    </row>
    <row r="303" spans="1:16" ht="78.75" hidden="1" x14ac:dyDescent="0.25">
      <c r="A303" s="102" t="s">
        <v>2048</v>
      </c>
      <c r="B303" s="96" t="s">
        <v>14447</v>
      </c>
      <c r="C303" s="96" t="s">
        <v>2049</v>
      </c>
      <c r="D303" s="102" t="s">
        <v>2050</v>
      </c>
      <c r="E303" s="95" t="s">
        <v>703</v>
      </c>
      <c r="F303" s="95" t="s">
        <v>704</v>
      </c>
      <c r="G303" s="95" t="s">
        <v>14447</v>
      </c>
      <c r="H303" s="95" t="s">
        <v>14447</v>
      </c>
      <c r="I303" s="95" t="s">
        <v>591</v>
      </c>
      <c r="J303" s="95" t="s">
        <v>591</v>
      </c>
      <c r="K303" s="95" t="s">
        <v>591</v>
      </c>
      <c r="L303" s="95">
        <v>2</v>
      </c>
      <c r="M303" s="95">
        <v>1</v>
      </c>
      <c r="N303" s="102" t="s">
        <v>1968</v>
      </c>
      <c r="O303" s="95" t="s">
        <v>593</v>
      </c>
      <c r="P303" s="102" t="s">
        <v>594</v>
      </c>
    </row>
    <row r="304" spans="1:16" ht="22.5" hidden="1" x14ac:dyDescent="0.25">
      <c r="A304" s="96" t="s">
        <v>2064</v>
      </c>
      <c r="B304" s="96" t="s">
        <v>14447</v>
      </c>
      <c r="C304" s="96" t="s">
        <v>2065</v>
      </c>
      <c r="D304" s="96" t="s">
        <v>2066</v>
      </c>
      <c r="E304" s="96" t="s">
        <v>603</v>
      </c>
      <c r="F304" s="96" t="s">
        <v>14448</v>
      </c>
      <c r="G304" s="96" t="s">
        <v>14447</v>
      </c>
      <c r="H304" s="96" t="s">
        <v>14447</v>
      </c>
      <c r="I304" s="96" t="s">
        <v>591</v>
      </c>
      <c r="J304" s="96" t="s">
        <v>591</v>
      </c>
      <c r="K304" s="96" t="s">
        <v>604</v>
      </c>
      <c r="L304" s="96">
        <v>16</v>
      </c>
      <c r="M304" s="96">
        <v>0.1</v>
      </c>
      <c r="N304" s="96" t="s">
        <v>591</v>
      </c>
      <c r="O304" s="96" t="s">
        <v>593</v>
      </c>
      <c r="P304" s="96" t="s">
        <v>594</v>
      </c>
    </row>
    <row r="305" spans="1:16" ht="78.75" hidden="1" x14ac:dyDescent="0.25">
      <c r="A305" s="102" t="s">
        <v>2068</v>
      </c>
      <c r="B305" s="96" t="s">
        <v>14447</v>
      </c>
      <c r="C305" s="96" t="s">
        <v>2069</v>
      </c>
      <c r="D305" s="102" t="s">
        <v>2070</v>
      </c>
      <c r="E305" s="97" t="s">
        <v>703</v>
      </c>
      <c r="F305" s="95" t="s">
        <v>704</v>
      </c>
      <c r="G305" s="95" t="s">
        <v>14447</v>
      </c>
      <c r="H305" s="95" t="s">
        <v>14447</v>
      </c>
      <c r="I305" s="95" t="s">
        <v>591</v>
      </c>
      <c r="J305" s="95" t="s">
        <v>591</v>
      </c>
      <c r="K305" s="95" t="s">
        <v>591</v>
      </c>
      <c r="L305" s="95">
        <v>2</v>
      </c>
      <c r="M305" s="95">
        <v>1</v>
      </c>
      <c r="N305" s="102" t="s">
        <v>1968</v>
      </c>
      <c r="O305" s="95" t="s">
        <v>593</v>
      </c>
      <c r="P305" s="102" t="s">
        <v>594</v>
      </c>
    </row>
    <row r="306" spans="1:16" ht="33.75" hidden="1" x14ac:dyDescent="0.25">
      <c r="A306" s="102" t="s">
        <v>2076</v>
      </c>
      <c r="B306" s="96" t="s">
        <v>14447</v>
      </c>
      <c r="C306" s="96" t="s">
        <v>2077</v>
      </c>
      <c r="D306" s="102" t="s">
        <v>2078</v>
      </c>
      <c r="E306" s="97" t="s">
        <v>658</v>
      </c>
      <c r="F306" s="95" t="s">
        <v>659</v>
      </c>
      <c r="G306" s="95" t="s">
        <v>14447</v>
      </c>
      <c r="H306" s="95" t="s">
        <v>14447</v>
      </c>
      <c r="I306" s="95" t="s">
        <v>591</v>
      </c>
      <c r="J306" s="95" t="s">
        <v>591</v>
      </c>
      <c r="K306" s="95" t="s">
        <v>591</v>
      </c>
      <c r="L306" s="95">
        <v>8</v>
      </c>
      <c r="M306" s="95">
        <v>1</v>
      </c>
      <c r="N306" s="102" t="s">
        <v>591</v>
      </c>
      <c r="O306" s="95" t="s">
        <v>593</v>
      </c>
      <c r="P306" s="102" t="s">
        <v>594</v>
      </c>
    </row>
    <row r="307" spans="1:16" ht="78.75" hidden="1" x14ac:dyDescent="0.25">
      <c r="A307" s="92" t="s">
        <v>2080</v>
      </c>
      <c r="B307" s="93" t="s">
        <v>2081</v>
      </c>
      <c r="C307" s="94" t="s">
        <v>2082</v>
      </c>
      <c r="D307" s="92" t="s">
        <v>588</v>
      </c>
      <c r="E307" s="92" t="s">
        <v>589</v>
      </c>
      <c r="F307" s="105" t="s">
        <v>590</v>
      </c>
      <c r="G307" s="92" t="s">
        <v>591</v>
      </c>
      <c r="H307" s="92" t="s">
        <v>591</v>
      </c>
      <c r="I307" s="92" t="s">
        <v>591</v>
      </c>
      <c r="J307" s="92" t="s">
        <v>591</v>
      </c>
      <c r="K307" s="105" t="s">
        <v>591</v>
      </c>
      <c r="L307" s="105">
        <v>32</v>
      </c>
      <c r="M307" s="105">
        <v>1</v>
      </c>
      <c r="N307" s="92" t="s">
        <v>592</v>
      </c>
      <c r="O307" s="92" t="s">
        <v>593</v>
      </c>
      <c r="P307" s="92" t="s">
        <v>594</v>
      </c>
    </row>
    <row r="308" spans="1:16" ht="56.25" hidden="1" x14ac:dyDescent="0.25">
      <c r="A308" s="95" t="s">
        <v>2083</v>
      </c>
      <c r="B308" s="96" t="s">
        <v>2084</v>
      </c>
      <c r="C308" s="96" t="s">
        <v>2085</v>
      </c>
      <c r="D308" s="95" t="s">
        <v>2086</v>
      </c>
      <c r="E308" s="95" t="s">
        <v>648</v>
      </c>
      <c r="F308" s="95" t="s">
        <v>649</v>
      </c>
      <c r="G308" s="95" t="s">
        <v>591</v>
      </c>
      <c r="H308" s="95" t="s">
        <v>591</v>
      </c>
      <c r="I308" s="95" t="s">
        <v>591</v>
      </c>
      <c r="J308" s="95" t="s">
        <v>591</v>
      </c>
      <c r="K308" s="95" t="s">
        <v>591</v>
      </c>
      <c r="L308" s="95">
        <v>1</v>
      </c>
      <c r="M308" s="95">
        <v>1</v>
      </c>
      <c r="N308" s="95" t="s">
        <v>1483</v>
      </c>
      <c r="O308" s="95" t="s">
        <v>593</v>
      </c>
      <c r="P308" s="95" t="s">
        <v>594</v>
      </c>
    </row>
    <row r="309" spans="1:16" ht="56.25" hidden="1" x14ac:dyDescent="0.25">
      <c r="A309" s="95" t="s">
        <v>2087</v>
      </c>
      <c r="B309" s="96" t="s">
        <v>2088</v>
      </c>
      <c r="C309" s="96" t="s">
        <v>2089</v>
      </c>
      <c r="D309" s="95" t="s">
        <v>2090</v>
      </c>
      <c r="E309" s="95" t="s">
        <v>648</v>
      </c>
      <c r="F309" s="95" t="s">
        <v>649</v>
      </c>
      <c r="G309" s="95" t="s">
        <v>591</v>
      </c>
      <c r="H309" s="95" t="s">
        <v>591</v>
      </c>
      <c r="I309" s="95" t="s">
        <v>591</v>
      </c>
      <c r="J309" s="95" t="s">
        <v>591</v>
      </c>
      <c r="K309" s="95" t="s">
        <v>591</v>
      </c>
      <c r="L309" s="95">
        <v>1</v>
      </c>
      <c r="M309" s="95">
        <v>1</v>
      </c>
      <c r="N309" s="95" t="s">
        <v>1483</v>
      </c>
      <c r="O309" s="95" t="s">
        <v>593</v>
      </c>
      <c r="P309" s="95" t="s">
        <v>594</v>
      </c>
    </row>
    <row r="310" spans="1:16" ht="56.25" hidden="1" x14ac:dyDescent="0.25">
      <c r="A310" s="95" t="s">
        <v>2091</v>
      </c>
      <c r="B310" s="96" t="s">
        <v>2092</v>
      </c>
      <c r="C310" s="96" t="s">
        <v>2093</v>
      </c>
      <c r="D310" s="95" t="s">
        <v>2094</v>
      </c>
      <c r="E310" s="95" t="s">
        <v>648</v>
      </c>
      <c r="F310" s="95" t="s">
        <v>649</v>
      </c>
      <c r="G310" s="95" t="s">
        <v>591</v>
      </c>
      <c r="H310" s="95" t="s">
        <v>591</v>
      </c>
      <c r="I310" s="95" t="s">
        <v>591</v>
      </c>
      <c r="J310" s="95" t="s">
        <v>591</v>
      </c>
      <c r="K310" s="95" t="s">
        <v>591</v>
      </c>
      <c r="L310" s="95">
        <v>1</v>
      </c>
      <c r="M310" s="95">
        <v>1</v>
      </c>
      <c r="N310" s="95" t="s">
        <v>1483</v>
      </c>
      <c r="O310" s="95" t="s">
        <v>593</v>
      </c>
      <c r="P310" s="95" t="s">
        <v>594</v>
      </c>
    </row>
    <row r="311" spans="1:16" ht="56.25" hidden="1" x14ac:dyDescent="0.25">
      <c r="A311" s="95" t="s">
        <v>2095</v>
      </c>
      <c r="B311" s="96" t="s">
        <v>2096</v>
      </c>
      <c r="C311" s="96" t="s">
        <v>2097</v>
      </c>
      <c r="D311" s="95" t="s">
        <v>2098</v>
      </c>
      <c r="E311" s="95" t="s">
        <v>648</v>
      </c>
      <c r="F311" s="95" t="s">
        <v>649</v>
      </c>
      <c r="G311" s="95" t="s">
        <v>591</v>
      </c>
      <c r="H311" s="95" t="s">
        <v>591</v>
      </c>
      <c r="I311" s="95" t="s">
        <v>591</v>
      </c>
      <c r="J311" s="95" t="s">
        <v>591</v>
      </c>
      <c r="K311" s="95" t="s">
        <v>591</v>
      </c>
      <c r="L311" s="95">
        <v>1</v>
      </c>
      <c r="M311" s="95">
        <v>1</v>
      </c>
      <c r="N311" s="95" t="s">
        <v>1483</v>
      </c>
      <c r="O311" s="95" t="s">
        <v>593</v>
      </c>
      <c r="P311" s="95" t="s">
        <v>594</v>
      </c>
    </row>
    <row r="312" spans="1:16" ht="67.5" hidden="1" x14ac:dyDescent="0.25">
      <c r="A312" s="95" t="s">
        <v>2099</v>
      </c>
      <c r="B312" s="96" t="s">
        <v>2100</v>
      </c>
      <c r="C312" s="96" t="s">
        <v>2101</v>
      </c>
      <c r="D312" s="95" t="s">
        <v>2102</v>
      </c>
      <c r="E312" s="95" t="s">
        <v>648</v>
      </c>
      <c r="F312" s="95" t="s">
        <v>649</v>
      </c>
      <c r="G312" s="95" t="s">
        <v>591</v>
      </c>
      <c r="H312" s="95" t="s">
        <v>591</v>
      </c>
      <c r="I312" s="95" t="s">
        <v>591</v>
      </c>
      <c r="J312" s="95" t="s">
        <v>591</v>
      </c>
      <c r="K312" s="95" t="s">
        <v>591</v>
      </c>
      <c r="L312" s="95">
        <v>1</v>
      </c>
      <c r="M312" s="95">
        <v>1</v>
      </c>
      <c r="N312" s="95" t="s">
        <v>1483</v>
      </c>
      <c r="O312" s="95" t="s">
        <v>593</v>
      </c>
      <c r="P312" s="95" t="s">
        <v>594</v>
      </c>
    </row>
    <row r="313" spans="1:16" ht="78.75" hidden="1" x14ac:dyDescent="0.25">
      <c r="A313" s="95" t="s">
        <v>2103</v>
      </c>
      <c r="B313" s="96" t="s">
        <v>2100</v>
      </c>
      <c r="C313" s="96" t="s">
        <v>2104</v>
      </c>
      <c r="D313" s="95" t="s">
        <v>2105</v>
      </c>
      <c r="E313" s="95" t="s">
        <v>648</v>
      </c>
      <c r="F313" s="95" t="s">
        <v>649</v>
      </c>
      <c r="G313" s="95" t="s">
        <v>591</v>
      </c>
      <c r="H313" s="95" t="s">
        <v>591</v>
      </c>
      <c r="I313" s="95" t="s">
        <v>591</v>
      </c>
      <c r="J313" s="95" t="s">
        <v>591</v>
      </c>
      <c r="K313" s="95" t="s">
        <v>591</v>
      </c>
      <c r="L313" s="95">
        <v>1</v>
      </c>
      <c r="M313" s="95">
        <v>1</v>
      </c>
      <c r="N313" s="95" t="s">
        <v>1483</v>
      </c>
      <c r="O313" s="95" t="s">
        <v>593</v>
      </c>
      <c r="P313" s="95" t="s">
        <v>594</v>
      </c>
    </row>
    <row r="314" spans="1:16" ht="67.5" hidden="1" x14ac:dyDescent="0.25">
      <c r="A314" s="95" t="s">
        <v>2106</v>
      </c>
      <c r="B314" s="96" t="s">
        <v>2107</v>
      </c>
      <c r="C314" s="96" t="s">
        <v>2108</v>
      </c>
      <c r="D314" s="95" t="s">
        <v>2109</v>
      </c>
      <c r="E314" s="95" t="s">
        <v>648</v>
      </c>
      <c r="F314" s="95" t="s">
        <v>649</v>
      </c>
      <c r="G314" s="95" t="s">
        <v>591</v>
      </c>
      <c r="H314" s="95" t="s">
        <v>591</v>
      </c>
      <c r="I314" s="95" t="s">
        <v>591</v>
      </c>
      <c r="J314" s="95" t="s">
        <v>591</v>
      </c>
      <c r="K314" s="95" t="s">
        <v>591</v>
      </c>
      <c r="L314" s="95">
        <v>1</v>
      </c>
      <c r="M314" s="95">
        <v>1</v>
      </c>
      <c r="N314" s="95" t="s">
        <v>1483</v>
      </c>
      <c r="O314" s="95" t="s">
        <v>593</v>
      </c>
      <c r="P314" s="95" t="s">
        <v>594</v>
      </c>
    </row>
    <row r="315" spans="1:16" ht="67.5" hidden="1" x14ac:dyDescent="0.25">
      <c r="A315" s="95" t="s">
        <v>2110</v>
      </c>
      <c r="B315" s="96" t="s">
        <v>2111</v>
      </c>
      <c r="C315" s="96" t="s">
        <v>2112</v>
      </c>
      <c r="D315" s="95" t="s">
        <v>2113</v>
      </c>
      <c r="E315" s="95" t="s">
        <v>648</v>
      </c>
      <c r="F315" s="95" t="s">
        <v>649</v>
      </c>
      <c r="G315" s="95" t="s">
        <v>591</v>
      </c>
      <c r="H315" s="95" t="s">
        <v>591</v>
      </c>
      <c r="I315" s="95" t="s">
        <v>591</v>
      </c>
      <c r="J315" s="95" t="s">
        <v>591</v>
      </c>
      <c r="K315" s="95" t="s">
        <v>591</v>
      </c>
      <c r="L315" s="95">
        <v>1</v>
      </c>
      <c r="M315" s="95">
        <v>1</v>
      </c>
      <c r="N315" s="95" t="s">
        <v>1483</v>
      </c>
      <c r="O315" s="95" t="s">
        <v>593</v>
      </c>
      <c r="P315" s="95" t="s">
        <v>594</v>
      </c>
    </row>
    <row r="316" spans="1:16" ht="45" hidden="1" x14ac:dyDescent="0.25">
      <c r="A316" s="95" t="s">
        <v>2114</v>
      </c>
      <c r="B316" s="96" t="s">
        <v>2115</v>
      </c>
      <c r="C316" s="96" t="s">
        <v>2116</v>
      </c>
      <c r="D316" s="95" t="s">
        <v>2117</v>
      </c>
      <c r="E316" s="95" t="s">
        <v>648</v>
      </c>
      <c r="F316" s="95" t="s">
        <v>649</v>
      </c>
      <c r="G316" s="95" t="s">
        <v>591</v>
      </c>
      <c r="H316" s="95" t="s">
        <v>591</v>
      </c>
      <c r="I316" s="95" t="s">
        <v>591</v>
      </c>
      <c r="J316" s="95" t="s">
        <v>591</v>
      </c>
      <c r="K316" s="95" t="s">
        <v>591</v>
      </c>
      <c r="L316" s="95">
        <v>1</v>
      </c>
      <c r="M316" s="95">
        <v>1</v>
      </c>
      <c r="N316" s="95" t="s">
        <v>1483</v>
      </c>
      <c r="O316" s="95" t="s">
        <v>593</v>
      </c>
      <c r="P316" s="95" t="s">
        <v>594</v>
      </c>
    </row>
    <row r="317" spans="1:16" ht="33.75" hidden="1" x14ac:dyDescent="0.25">
      <c r="A317" s="95" t="s">
        <v>2118</v>
      </c>
      <c r="B317" s="96" t="s">
        <v>2119</v>
      </c>
      <c r="C317" s="96" t="s">
        <v>2120</v>
      </c>
      <c r="D317" s="95" t="s">
        <v>2121</v>
      </c>
      <c r="E317" s="95" t="s">
        <v>661</v>
      </c>
      <c r="F317" s="95" t="s">
        <v>14456</v>
      </c>
      <c r="G317" s="95" t="s">
        <v>591</v>
      </c>
      <c r="H317" s="95" t="s">
        <v>591</v>
      </c>
      <c r="I317" s="95" t="s">
        <v>591</v>
      </c>
      <c r="J317" s="95" t="s">
        <v>591</v>
      </c>
      <c r="K317" s="95" t="s">
        <v>662</v>
      </c>
      <c r="L317" s="95">
        <v>16</v>
      </c>
      <c r="M317" s="95">
        <v>0.1</v>
      </c>
      <c r="N317" s="95" t="s">
        <v>591</v>
      </c>
      <c r="O317" s="95" t="s">
        <v>593</v>
      </c>
      <c r="P317" s="95" t="s">
        <v>594</v>
      </c>
    </row>
    <row r="318" spans="1:16" ht="33.75" hidden="1" x14ac:dyDescent="0.25">
      <c r="A318" s="96" t="s">
        <v>2122</v>
      </c>
      <c r="B318" s="96" t="s">
        <v>2123</v>
      </c>
      <c r="C318" s="96" t="s">
        <v>2124</v>
      </c>
      <c r="D318" s="96" t="s">
        <v>2125</v>
      </c>
      <c r="E318" s="96" t="s">
        <v>648</v>
      </c>
      <c r="F318" s="96" t="s">
        <v>649</v>
      </c>
      <c r="G318" s="96" t="s">
        <v>591</v>
      </c>
      <c r="H318" s="96" t="s">
        <v>591</v>
      </c>
      <c r="I318" s="96" t="s">
        <v>591</v>
      </c>
      <c r="J318" s="96" t="s">
        <v>591</v>
      </c>
      <c r="K318" s="96" t="s">
        <v>591</v>
      </c>
      <c r="L318" s="96">
        <v>1</v>
      </c>
      <c r="M318" s="96">
        <v>1</v>
      </c>
      <c r="N318" s="96" t="s">
        <v>1483</v>
      </c>
      <c r="O318" s="96" t="s">
        <v>593</v>
      </c>
      <c r="P318" s="96" t="s">
        <v>594</v>
      </c>
    </row>
    <row r="319" spans="1:16" ht="56.25" hidden="1" x14ac:dyDescent="0.25">
      <c r="A319" s="95" t="s">
        <v>2126</v>
      </c>
      <c r="B319" s="96" t="s">
        <v>2127</v>
      </c>
      <c r="C319" s="96" t="s">
        <v>2128</v>
      </c>
      <c r="D319" s="95" t="s">
        <v>2129</v>
      </c>
      <c r="E319" s="95" t="s">
        <v>703</v>
      </c>
      <c r="F319" s="95" t="s">
        <v>704</v>
      </c>
      <c r="G319" s="95" t="s">
        <v>591</v>
      </c>
      <c r="H319" s="95" t="s">
        <v>591</v>
      </c>
      <c r="I319" s="95" t="s">
        <v>591</v>
      </c>
      <c r="J319" s="95" t="s">
        <v>591</v>
      </c>
      <c r="K319" s="95" t="s">
        <v>591</v>
      </c>
      <c r="L319" s="95">
        <v>2</v>
      </c>
      <c r="M319" s="95">
        <v>1</v>
      </c>
      <c r="N319" s="95" t="s">
        <v>2130</v>
      </c>
      <c r="O319" s="95" t="s">
        <v>593</v>
      </c>
      <c r="P319" s="95" t="s">
        <v>594</v>
      </c>
    </row>
    <row r="320" spans="1:16" ht="56.25" hidden="1" x14ac:dyDescent="0.25">
      <c r="A320" s="95" t="s">
        <v>2131</v>
      </c>
      <c r="B320" s="96" t="s">
        <v>2132</v>
      </c>
      <c r="C320" s="96" t="s">
        <v>2133</v>
      </c>
      <c r="D320" s="95" t="s">
        <v>2134</v>
      </c>
      <c r="E320" s="95" t="s">
        <v>703</v>
      </c>
      <c r="F320" s="95" t="s">
        <v>704</v>
      </c>
      <c r="G320" s="95" t="s">
        <v>591</v>
      </c>
      <c r="H320" s="95" t="s">
        <v>591</v>
      </c>
      <c r="I320" s="95" t="s">
        <v>591</v>
      </c>
      <c r="J320" s="95" t="s">
        <v>591</v>
      </c>
      <c r="K320" s="95" t="s">
        <v>591</v>
      </c>
      <c r="L320" s="95">
        <v>2</v>
      </c>
      <c r="M320" s="95">
        <v>1</v>
      </c>
      <c r="N320" s="95" t="s">
        <v>2130</v>
      </c>
      <c r="O320" s="95" t="s">
        <v>593</v>
      </c>
      <c r="P320" s="95" t="s">
        <v>594</v>
      </c>
    </row>
    <row r="321" spans="1:16" ht="56.25" hidden="1" x14ac:dyDescent="0.25">
      <c r="A321" s="95" t="s">
        <v>2135</v>
      </c>
      <c r="B321" s="96" t="s">
        <v>2136</v>
      </c>
      <c r="C321" s="96" t="s">
        <v>2137</v>
      </c>
      <c r="D321" s="95" t="s">
        <v>2138</v>
      </c>
      <c r="E321" s="95" t="s">
        <v>703</v>
      </c>
      <c r="F321" s="95" t="s">
        <v>704</v>
      </c>
      <c r="G321" s="95" t="s">
        <v>591</v>
      </c>
      <c r="H321" s="95" t="s">
        <v>591</v>
      </c>
      <c r="I321" s="95" t="s">
        <v>591</v>
      </c>
      <c r="J321" s="95" t="s">
        <v>591</v>
      </c>
      <c r="K321" s="95" t="s">
        <v>591</v>
      </c>
      <c r="L321" s="95">
        <v>2</v>
      </c>
      <c r="M321" s="95">
        <v>1</v>
      </c>
      <c r="N321" s="95" t="s">
        <v>2130</v>
      </c>
      <c r="O321" s="95" t="s">
        <v>593</v>
      </c>
      <c r="P321" s="95" t="s">
        <v>594</v>
      </c>
    </row>
    <row r="322" spans="1:16" ht="56.25" hidden="1" x14ac:dyDescent="0.25">
      <c r="A322" s="95" t="s">
        <v>2139</v>
      </c>
      <c r="B322" s="96" t="s">
        <v>2140</v>
      </c>
      <c r="C322" s="96" t="s">
        <v>2141</v>
      </c>
      <c r="D322" s="95" t="s">
        <v>2142</v>
      </c>
      <c r="E322" s="95" t="s">
        <v>648</v>
      </c>
      <c r="F322" s="95" t="s">
        <v>649</v>
      </c>
      <c r="G322" s="95" t="s">
        <v>591</v>
      </c>
      <c r="H322" s="95" t="s">
        <v>591</v>
      </c>
      <c r="I322" s="95" t="s">
        <v>591</v>
      </c>
      <c r="J322" s="95" t="s">
        <v>591</v>
      </c>
      <c r="K322" s="95" t="s">
        <v>591</v>
      </c>
      <c r="L322" s="95">
        <v>1</v>
      </c>
      <c r="M322" s="95">
        <v>1</v>
      </c>
      <c r="N322" s="95" t="s">
        <v>2143</v>
      </c>
      <c r="O322" s="95" t="s">
        <v>596</v>
      </c>
      <c r="P322" s="95" t="s">
        <v>594</v>
      </c>
    </row>
    <row r="323" spans="1:16" ht="56.25" hidden="1" x14ac:dyDescent="0.25">
      <c r="A323" s="95" t="s">
        <v>2144</v>
      </c>
      <c r="B323" s="96" t="s">
        <v>2145</v>
      </c>
      <c r="C323" s="96" t="s">
        <v>2146</v>
      </c>
      <c r="D323" s="95" t="s">
        <v>2147</v>
      </c>
      <c r="E323" s="95" t="s">
        <v>648</v>
      </c>
      <c r="F323" s="95" t="s">
        <v>649</v>
      </c>
      <c r="G323" s="95" t="s">
        <v>591</v>
      </c>
      <c r="H323" s="95" t="s">
        <v>591</v>
      </c>
      <c r="I323" s="95" t="s">
        <v>591</v>
      </c>
      <c r="J323" s="95" t="s">
        <v>591</v>
      </c>
      <c r="K323" s="95" t="s">
        <v>591</v>
      </c>
      <c r="L323" s="95">
        <v>1</v>
      </c>
      <c r="M323" s="95">
        <v>1</v>
      </c>
      <c r="N323" s="95" t="s">
        <v>2148</v>
      </c>
      <c r="O323" s="95" t="s">
        <v>596</v>
      </c>
      <c r="P323" s="95" t="s">
        <v>726</v>
      </c>
    </row>
    <row r="324" spans="1:16" ht="67.5" hidden="1" x14ac:dyDescent="0.25">
      <c r="A324" s="95" t="s">
        <v>2149</v>
      </c>
      <c r="B324" s="96" t="s">
        <v>2150</v>
      </c>
      <c r="C324" s="96" t="s">
        <v>2151</v>
      </c>
      <c r="D324" s="95" t="s">
        <v>2152</v>
      </c>
      <c r="E324" s="95" t="s">
        <v>1190</v>
      </c>
      <c r="F324" s="95" t="s">
        <v>635</v>
      </c>
      <c r="G324" s="95" t="s">
        <v>591</v>
      </c>
      <c r="H324" s="95" t="s">
        <v>591</v>
      </c>
      <c r="I324" s="95" t="s">
        <v>591</v>
      </c>
      <c r="J324" s="95" t="s">
        <v>591</v>
      </c>
      <c r="K324" s="95" t="s">
        <v>591</v>
      </c>
      <c r="L324" s="95">
        <v>16</v>
      </c>
      <c r="M324" s="95">
        <v>1</v>
      </c>
      <c r="N324" s="95" t="s">
        <v>591</v>
      </c>
      <c r="O324" s="95" t="s">
        <v>593</v>
      </c>
      <c r="P324" s="95" t="s">
        <v>726</v>
      </c>
    </row>
    <row r="325" spans="1:16" ht="67.5" hidden="1" x14ac:dyDescent="0.25">
      <c r="A325" s="95" t="s">
        <v>2153</v>
      </c>
      <c r="B325" s="96" t="s">
        <v>2154</v>
      </c>
      <c r="C325" s="96" t="s">
        <v>2155</v>
      </c>
      <c r="D325" s="95" t="s">
        <v>2156</v>
      </c>
      <c r="E325" s="95" t="s">
        <v>1190</v>
      </c>
      <c r="F325" s="95" t="s">
        <v>635</v>
      </c>
      <c r="G325" s="95" t="s">
        <v>591</v>
      </c>
      <c r="H325" s="95" t="s">
        <v>591</v>
      </c>
      <c r="I325" s="95" t="s">
        <v>591</v>
      </c>
      <c r="J325" s="95" t="s">
        <v>591</v>
      </c>
      <c r="K325" s="95" t="s">
        <v>591</v>
      </c>
      <c r="L325" s="95">
        <v>16</v>
      </c>
      <c r="M325" s="95">
        <v>1</v>
      </c>
      <c r="N325" s="95" t="s">
        <v>591</v>
      </c>
      <c r="O325" s="95" t="s">
        <v>593</v>
      </c>
      <c r="P325" s="95" t="s">
        <v>726</v>
      </c>
    </row>
    <row r="326" spans="1:16" ht="90" hidden="1" x14ac:dyDescent="0.25">
      <c r="A326" s="95" t="s">
        <v>2157</v>
      </c>
      <c r="B326" s="96" t="s">
        <v>2158</v>
      </c>
      <c r="C326" s="96" t="s">
        <v>2159</v>
      </c>
      <c r="D326" s="95" t="s">
        <v>2160</v>
      </c>
      <c r="E326" s="95" t="s">
        <v>1190</v>
      </c>
      <c r="F326" s="95" t="s">
        <v>635</v>
      </c>
      <c r="G326" s="95" t="s">
        <v>591</v>
      </c>
      <c r="H326" s="95" t="s">
        <v>591</v>
      </c>
      <c r="I326" s="95" t="s">
        <v>591</v>
      </c>
      <c r="J326" s="95" t="s">
        <v>591</v>
      </c>
      <c r="K326" s="95" t="s">
        <v>591</v>
      </c>
      <c r="L326" s="95">
        <v>16</v>
      </c>
      <c r="M326" s="95">
        <v>1</v>
      </c>
      <c r="N326" s="95" t="s">
        <v>591</v>
      </c>
      <c r="O326" s="95" t="s">
        <v>593</v>
      </c>
      <c r="P326" s="95" t="s">
        <v>726</v>
      </c>
    </row>
    <row r="327" spans="1:16" ht="45" hidden="1" x14ac:dyDescent="0.25">
      <c r="A327" s="95" t="s">
        <v>2161</v>
      </c>
      <c r="B327" s="96" t="s">
        <v>2162</v>
      </c>
      <c r="C327" s="96" t="s">
        <v>2163</v>
      </c>
      <c r="D327" s="95" t="s">
        <v>2164</v>
      </c>
      <c r="E327" s="95" t="s">
        <v>1190</v>
      </c>
      <c r="F327" s="95" t="s">
        <v>635</v>
      </c>
      <c r="G327" s="95" t="s">
        <v>591</v>
      </c>
      <c r="H327" s="95" t="s">
        <v>591</v>
      </c>
      <c r="I327" s="95" t="s">
        <v>591</v>
      </c>
      <c r="J327" s="95" t="s">
        <v>591</v>
      </c>
      <c r="K327" s="95" t="s">
        <v>591</v>
      </c>
      <c r="L327" s="95">
        <v>16</v>
      </c>
      <c r="M327" s="95">
        <v>1</v>
      </c>
      <c r="N327" s="95" t="s">
        <v>591</v>
      </c>
      <c r="O327" s="95" t="s">
        <v>593</v>
      </c>
      <c r="P327" s="95" t="s">
        <v>726</v>
      </c>
    </row>
    <row r="328" spans="1:16" ht="45" hidden="1" x14ac:dyDescent="0.25">
      <c r="A328" s="95" t="s">
        <v>2165</v>
      </c>
      <c r="B328" s="96" t="s">
        <v>2166</v>
      </c>
      <c r="C328" s="96" t="s">
        <v>2167</v>
      </c>
      <c r="D328" s="95" t="s">
        <v>2168</v>
      </c>
      <c r="E328" s="95" t="s">
        <v>1190</v>
      </c>
      <c r="F328" s="95" t="s">
        <v>635</v>
      </c>
      <c r="G328" s="95" t="s">
        <v>591</v>
      </c>
      <c r="H328" s="95" t="s">
        <v>591</v>
      </c>
      <c r="I328" s="95" t="s">
        <v>591</v>
      </c>
      <c r="J328" s="95" t="s">
        <v>591</v>
      </c>
      <c r="K328" s="95" t="s">
        <v>591</v>
      </c>
      <c r="L328" s="95">
        <v>16</v>
      </c>
      <c r="M328" s="95">
        <v>1</v>
      </c>
      <c r="N328" s="95" t="s">
        <v>591</v>
      </c>
      <c r="O328" s="95" t="s">
        <v>593</v>
      </c>
      <c r="P328" s="95" t="s">
        <v>726</v>
      </c>
    </row>
    <row r="329" spans="1:16" ht="56.25" hidden="1" x14ac:dyDescent="0.25">
      <c r="A329" s="95" t="s">
        <v>2169</v>
      </c>
      <c r="B329" s="96" t="s">
        <v>2170</v>
      </c>
      <c r="C329" s="96" t="s">
        <v>2171</v>
      </c>
      <c r="D329" s="95" t="s">
        <v>2172</v>
      </c>
      <c r="E329" s="95" t="s">
        <v>1190</v>
      </c>
      <c r="F329" s="95" t="s">
        <v>635</v>
      </c>
      <c r="G329" s="95" t="s">
        <v>591</v>
      </c>
      <c r="H329" s="95" t="s">
        <v>591</v>
      </c>
      <c r="I329" s="95" t="s">
        <v>591</v>
      </c>
      <c r="J329" s="95" t="s">
        <v>591</v>
      </c>
      <c r="K329" s="95" t="s">
        <v>591</v>
      </c>
      <c r="L329" s="95">
        <v>16</v>
      </c>
      <c r="M329" s="95">
        <v>1</v>
      </c>
      <c r="N329" s="95" t="s">
        <v>591</v>
      </c>
      <c r="O329" s="95" t="s">
        <v>593</v>
      </c>
      <c r="P329" s="95" t="s">
        <v>726</v>
      </c>
    </row>
    <row r="330" spans="1:16" ht="101.25" hidden="1" x14ac:dyDescent="0.25">
      <c r="A330" s="95" t="s">
        <v>2173</v>
      </c>
      <c r="B330" s="96" t="s">
        <v>2174</v>
      </c>
      <c r="C330" s="96" t="s">
        <v>2175</v>
      </c>
      <c r="D330" s="95" t="s">
        <v>2176</v>
      </c>
      <c r="E330" s="95" t="s">
        <v>1190</v>
      </c>
      <c r="F330" s="95" t="s">
        <v>635</v>
      </c>
      <c r="G330" s="95" t="s">
        <v>591</v>
      </c>
      <c r="H330" s="95" t="s">
        <v>591</v>
      </c>
      <c r="I330" s="95" t="s">
        <v>591</v>
      </c>
      <c r="J330" s="95" t="s">
        <v>591</v>
      </c>
      <c r="K330" s="95" t="s">
        <v>591</v>
      </c>
      <c r="L330" s="95">
        <v>16</v>
      </c>
      <c r="M330" s="95">
        <v>1</v>
      </c>
      <c r="N330" s="95" t="s">
        <v>591</v>
      </c>
      <c r="O330" s="95" t="s">
        <v>593</v>
      </c>
      <c r="P330" s="95" t="s">
        <v>726</v>
      </c>
    </row>
    <row r="331" spans="1:16" ht="67.5" hidden="1" x14ac:dyDescent="0.25">
      <c r="A331" s="95" t="s">
        <v>2177</v>
      </c>
      <c r="B331" s="96" t="s">
        <v>2170</v>
      </c>
      <c r="C331" s="96" t="s">
        <v>2178</v>
      </c>
      <c r="D331" s="95" t="s">
        <v>2179</v>
      </c>
      <c r="E331" s="95" t="s">
        <v>1190</v>
      </c>
      <c r="F331" s="95" t="s">
        <v>635</v>
      </c>
      <c r="G331" s="95" t="s">
        <v>591</v>
      </c>
      <c r="H331" s="95" t="s">
        <v>591</v>
      </c>
      <c r="I331" s="95" t="s">
        <v>591</v>
      </c>
      <c r="J331" s="95" t="s">
        <v>591</v>
      </c>
      <c r="K331" s="95" t="s">
        <v>591</v>
      </c>
      <c r="L331" s="95">
        <v>16</v>
      </c>
      <c r="M331" s="95">
        <v>1</v>
      </c>
      <c r="N331" s="95" t="s">
        <v>591</v>
      </c>
      <c r="O331" s="95" t="s">
        <v>593</v>
      </c>
      <c r="P331" s="95" t="s">
        <v>726</v>
      </c>
    </row>
    <row r="332" spans="1:16" ht="78.75" hidden="1" x14ac:dyDescent="0.25">
      <c r="A332" s="95" t="s">
        <v>2180</v>
      </c>
      <c r="B332" s="96" t="s">
        <v>2181</v>
      </c>
      <c r="C332" s="96" t="s">
        <v>2182</v>
      </c>
      <c r="D332" s="95" t="s">
        <v>2183</v>
      </c>
      <c r="E332" s="95" t="s">
        <v>1190</v>
      </c>
      <c r="F332" s="95" t="s">
        <v>635</v>
      </c>
      <c r="G332" s="95" t="s">
        <v>591</v>
      </c>
      <c r="H332" s="95" t="s">
        <v>591</v>
      </c>
      <c r="I332" s="95" t="s">
        <v>591</v>
      </c>
      <c r="J332" s="95" t="s">
        <v>591</v>
      </c>
      <c r="K332" s="95" t="s">
        <v>591</v>
      </c>
      <c r="L332" s="95">
        <v>16</v>
      </c>
      <c r="M332" s="95">
        <v>1</v>
      </c>
      <c r="N332" s="95" t="s">
        <v>591</v>
      </c>
      <c r="O332" s="95" t="s">
        <v>593</v>
      </c>
      <c r="P332" s="95" t="s">
        <v>726</v>
      </c>
    </row>
    <row r="333" spans="1:16" ht="78.75" hidden="1" x14ac:dyDescent="0.25">
      <c r="A333" s="95" t="s">
        <v>2184</v>
      </c>
      <c r="B333" s="96" t="s">
        <v>2185</v>
      </c>
      <c r="C333" s="96" t="s">
        <v>2186</v>
      </c>
      <c r="D333" s="95" t="s">
        <v>2187</v>
      </c>
      <c r="E333" s="95" t="s">
        <v>1190</v>
      </c>
      <c r="F333" s="95" t="s">
        <v>635</v>
      </c>
      <c r="G333" s="95" t="s">
        <v>591</v>
      </c>
      <c r="H333" s="95" t="s">
        <v>591</v>
      </c>
      <c r="I333" s="95" t="s">
        <v>591</v>
      </c>
      <c r="J333" s="95" t="s">
        <v>591</v>
      </c>
      <c r="K333" s="95" t="s">
        <v>591</v>
      </c>
      <c r="L333" s="95">
        <v>16</v>
      </c>
      <c r="M333" s="95">
        <v>1</v>
      </c>
      <c r="N333" s="95" t="s">
        <v>591</v>
      </c>
      <c r="O333" s="95" t="s">
        <v>593</v>
      </c>
      <c r="P333" s="95" t="s">
        <v>726</v>
      </c>
    </row>
    <row r="334" spans="1:16" ht="56.25" hidden="1" x14ac:dyDescent="0.25">
      <c r="A334" s="95" t="s">
        <v>2188</v>
      </c>
      <c r="B334" s="96" t="s">
        <v>2189</v>
      </c>
      <c r="C334" s="96" t="s">
        <v>2190</v>
      </c>
      <c r="D334" s="95" t="s">
        <v>2191</v>
      </c>
      <c r="E334" s="95" t="s">
        <v>1190</v>
      </c>
      <c r="F334" s="95" t="s">
        <v>635</v>
      </c>
      <c r="G334" s="95" t="s">
        <v>591</v>
      </c>
      <c r="H334" s="95" t="s">
        <v>591</v>
      </c>
      <c r="I334" s="95" t="s">
        <v>591</v>
      </c>
      <c r="J334" s="95" t="s">
        <v>591</v>
      </c>
      <c r="K334" s="95" t="s">
        <v>591</v>
      </c>
      <c r="L334" s="95">
        <v>16</v>
      </c>
      <c r="M334" s="95">
        <v>1</v>
      </c>
      <c r="N334" s="95" t="s">
        <v>591</v>
      </c>
      <c r="O334" s="95" t="s">
        <v>593</v>
      </c>
      <c r="P334" s="95" t="s">
        <v>726</v>
      </c>
    </row>
    <row r="335" spans="1:16" ht="56.25" hidden="1" x14ac:dyDescent="0.25">
      <c r="A335" s="95" t="s">
        <v>2192</v>
      </c>
      <c r="B335" s="100" t="s">
        <v>1133</v>
      </c>
      <c r="C335" s="96" t="s">
        <v>1509</v>
      </c>
      <c r="D335" s="95" t="s">
        <v>2193</v>
      </c>
      <c r="E335" s="97" t="s">
        <v>624</v>
      </c>
      <c r="F335" s="95" t="s">
        <v>14470</v>
      </c>
      <c r="G335" s="111">
        <v>0</v>
      </c>
      <c r="H335" s="111">
        <v>16777215</v>
      </c>
      <c r="I335" s="95" t="s">
        <v>591</v>
      </c>
      <c r="J335" s="95" t="s">
        <v>591</v>
      </c>
      <c r="K335" s="95" t="s">
        <v>625</v>
      </c>
      <c r="L335" s="95">
        <v>480</v>
      </c>
      <c r="M335" s="95">
        <v>1</v>
      </c>
      <c r="N335" s="95" t="s">
        <v>591</v>
      </c>
      <c r="O335" s="95" t="s">
        <v>596</v>
      </c>
      <c r="P335" s="102" t="s">
        <v>594</v>
      </c>
    </row>
    <row r="336" spans="1:16" customFormat="1" ht="180" hidden="1" x14ac:dyDescent="0.2">
      <c r="A336" s="141" t="s">
        <v>2194</v>
      </c>
      <c r="B336" s="139" t="s">
        <v>1133</v>
      </c>
      <c r="C336" s="140" t="s">
        <v>1509</v>
      </c>
      <c r="D336" s="141" t="s">
        <v>2195</v>
      </c>
      <c r="E336" s="148" t="s">
        <v>1511</v>
      </c>
      <c r="F336" s="141" t="s">
        <v>14545</v>
      </c>
      <c r="G336" s="143">
        <v>0</v>
      </c>
      <c r="H336" s="143">
        <v>16777215</v>
      </c>
      <c r="I336" s="141" t="s">
        <v>591</v>
      </c>
      <c r="J336" s="141" t="s">
        <v>591</v>
      </c>
      <c r="K336" s="141" t="s">
        <v>591</v>
      </c>
      <c r="L336" s="141">
        <v>376</v>
      </c>
      <c r="M336" s="141">
        <v>1</v>
      </c>
      <c r="N336" s="141" t="s">
        <v>591</v>
      </c>
      <c r="O336" s="141" t="s">
        <v>596</v>
      </c>
      <c r="P336" s="138" t="s">
        <v>594</v>
      </c>
    </row>
    <row r="337" spans="1:16" ht="33.75" hidden="1" x14ac:dyDescent="0.25">
      <c r="A337" s="95" t="s">
        <v>2196</v>
      </c>
      <c r="B337" s="100" t="s">
        <v>2197</v>
      </c>
      <c r="C337" s="96" t="s">
        <v>2198</v>
      </c>
      <c r="D337" s="95" t="s">
        <v>2199</v>
      </c>
      <c r="E337" s="97" t="s">
        <v>2200</v>
      </c>
      <c r="F337" s="95" t="s">
        <v>14471</v>
      </c>
      <c r="G337" s="95">
        <v>0</v>
      </c>
      <c r="H337" s="95">
        <v>126</v>
      </c>
      <c r="I337" s="95" t="s">
        <v>591</v>
      </c>
      <c r="J337" s="95" t="s">
        <v>591</v>
      </c>
      <c r="K337" s="95" t="s">
        <v>662</v>
      </c>
      <c r="L337" s="95">
        <v>8</v>
      </c>
      <c r="M337" s="95">
        <v>0.5</v>
      </c>
      <c r="N337" s="95" t="s">
        <v>591</v>
      </c>
      <c r="O337" s="95" t="s">
        <v>593</v>
      </c>
      <c r="P337" s="102" t="s">
        <v>594</v>
      </c>
    </row>
    <row r="338" spans="1:16" ht="78.75" hidden="1" x14ac:dyDescent="0.25">
      <c r="A338" s="95" t="s">
        <v>2201</v>
      </c>
      <c r="B338" s="100" t="s">
        <v>591</v>
      </c>
      <c r="C338" s="96" t="s">
        <v>2202</v>
      </c>
      <c r="D338" s="95" t="s">
        <v>2203</v>
      </c>
      <c r="E338" s="97" t="s">
        <v>938</v>
      </c>
      <c r="F338" s="95" t="s">
        <v>635</v>
      </c>
      <c r="G338" s="95" t="s">
        <v>14447</v>
      </c>
      <c r="H338" s="95" t="s">
        <v>14447</v>
      </c>
      <c r="I338" s="95" t="s">
        <v>591</v>
      </c>
      <c r="J338" s="95" t="s">
        <v>591</v>
      </c>
      <c r="K338" s="95" t="s">
        <v>939</v>
      </c>
      <c r="L338" s="95">
        <v>16</v>
      </c>
      <c r="M338" s="95">
        <v>1</v>
      </c>
      <c r="N338" s="95" t="s">
        <v>591</v>
      </c>
      <c r="O338" s="95" t="s">
        <v>596</v>
      </c>
      <c r="P338" s="102" t="s">
        <v>594</v>
      </c>
    </row>
    <row r="339" spans="1:16" ht="78.75" hidden="1" x14ac:dyDescent="0.25">
      <c r="A339" s="92" t="s">
        <v>2204</v>
      </c>
      <c r="B339" s="93" t="s">
        <v>2205</v>
      </c>
      <c r="C339" s="94" t="s">
        <v>2206</v>
      </c>
      <c r="D339" s="92" t="s">
        <v>588</v>
      </c>
      <c r="E339" s="92" t="s">
        <v>589</v>
      </c>
      <c r="F339" s="105" t="s">
        <v>590</v>
      </c>
      <c r="G339" s="92" t="s">
        <v>591</v>
      </c>
      <c r="H339" s="92" t="s">
        <v>591</v>
      </c>
      <c r="I339" s="92" t="s">
        <v>591</v>
      </c>
      <c r="J339" s="92" t="s">
        <v>591</v>
      </c>
      <c r="K339" s="94" t="s">
        <v>591</v>
      </c>
      <c r="L339" s="94">
        <v>32</v>
      </c>
      <c r="M339" s="94">
        <v>1</v>
      </c>
      <c r="N339" s="92" t="s">
        <v>592</v>
      </c>
      <c r="O339" s="92" t="s">
        <v>593</v>
      </c>
      <c r="P339" s="92" t="s">
        <v>594</v>
      </c>
    </row>
    <row r="340" spans="1:16" ht="123.75" hidden="1" x14ac:dyDescent="0.25">
      <c r="A340" s="95" t="s">
        <v>2207</v>
      </c>
      <c r="B340" s="96" t="s">
        <v>2208</v>
      </c>
      <c r="C340" s="96" t="s">
        <v>2209</v>
      </c>
      <c r="D340" s="95" t="s">
        <v>2210</v>
      </c>
      <c r="E340" s="95" t="s">
        <v>648</v>
      </c>
      <c r="F340" s="95" t="s">
        <v>649</v>
      </c>
      <c r="G340" s="95" t="s">
        <v>591</v>
      </c>
      <c r="H340" s="95" t="s">
        <v>591</v>
      </c>
      <c r="I340" s="95" t="s">
        <v>591</v>
      </c>
      <c r="J340" s="95" t="s">
        <v>591</v>
      </c>
      <c r="K340" s="95" t="s">
        <v>591</v>
      </c>
      <c r="L340" s="95">
        <v>1</v>
      </c>
      <c r="M340" s="95">
        <v>1</v>
      </c>
      <c r="N340" s="95" t="s">
        <v>2211</v>
      </c>
      <c r="O340" s="95" t="s">
        <v>593</v>
      </c>
      <c r="P340" s="95" t="s">
        <v>726</v>
      </c>
    </row>
    <row r="341" spans="1:16" ht="78.75" hidden="1" x14ac:dyDescent="0.25">
      <c r="A341" s="95" t="s">
        <v>2212</v>
      </c>
      <c r="B341" s="96" t="s">
        <v>2213</v>
      </c>
      <c r="C341" s="96" t="s">
        <v>2214</v>
      </c>
      <c r="D341" s="95" t="s">
        <v>2215</v>
      </c>
      <c r="E341" s="95" t="s">
        <v>724</v>
      </c>
      <c r="F341" s="95" t="s">
        <v>14452</v>
      </c>
      <c r="G341" s="95">
        <v>0</v>
      </c>
      <c r="H341" s="95">
        <v>719.98</v>
      </c>
      <c r="I341" s="95" t="s">
        <v>591</v>
      </c>
      <c r="J341" s="95" t="s">
        <v>591</v>
      </c>
      <c r="K341" s="95" t="s">
        <v>725</v>
      </c>
      <c r="L341" s="95">
        <v>16</v>
      </c>
      <c r="M341" s="95">
        <v>0.02</v>
      </c>
      <c r="N341" s="95" t="s">
        <v>591</v>
      </c>
      <c r="O341" s="95" t="s">
        <v>593</v>
      </c>
      <c r="P341" s="95" t="s">
        <v>726</v>
      </c>
    </row>
    <row r="342" spans="1:16" ht="78.75" hidden="1" x14ac:dyDescent="0.25">
      <c r="A342" s="95" t="s">
        <v>2216</v>
      </c>
      <c r="B342" s="96" t="s">
        <v>2217</v>
      </c>
      <c r="C342" s="96" t="s">
        <v>2218</v>
      </c>
      <c r="D342" s="95" t="s">
        <v>2219</v>
      </c>
      <c r="E342" s="95" t="s">
        <v>724</v>
      </c>
      <c r="F342" s="95" t="s">
        <v>14452</v>
      </c>
      <c r="G342" s="95">
        <v>0</v>
      </c>
      <c r="H342" s="95">
        <v>719.98</v>
      </c>
      <c r="I342" s="95" t="s">
        <v>591</v>
      </c>
      <c r="J342" s="95" t="s">
        <v>591</v>
      </c>
      <c r="K342" s="95" t="s">
        <v>725</v>
      </c>
      <c r="L342" s="95">
        <v>16</v>
      </c>
      <c r="M342" s="95">
        <v>0.02</v>
      </c>
      <c r="N342" s="95" t="s">
        <v>591</v>
      </c>
      <c r="O342" s="95" t="s">
        <v>593</v>
      </c>
      <c r="P342" s="95" t="s">
        <v>726</v>
      </c>
    </row>
    <row r="343" spans="1:16" ht="78.75" hidden="1" x14ac:dyDescent="0.25">
      <c r="A343" s="95" t="s">
        <v>2220</v>
      </c>
      <c r="B343" s="96" t="s">
        <v>2221</v>
      </c>
      <c r="C343" s="96" t="s">
        <v>2222</v>
      </c>
      <c r="D343" s="95" t="s">
        <v>2223</v>
      </c>
      <c r="E343" s="95" t="s">
        <v>724</v>
      </c>
      <c r="F343" s="95" t="s">
        <v>14452</v>
      </c>
      <c r="G343" s="95">
        <v>0</v>
      </c>
      <c r="H343" s="95">
        <v>719.98</v>
      </c>
      <c r="I343" s="95" t="s">
        <v>591</v>
      </c>
      <c r="J343" s="95" t="s">
        <v>591</v>
      </c>
      <c r="K343" s="95" t="s">
        <v>725</v>
      </c>
      <c r="L343" s="95">
        <v>16</v>
      </c>
      <c r="M343" s="95">
        <v>0.02</v>
      </c>
      <c r="N343" s="95" t="s">
        <v>591</v>
      </c>
      <c r="O343" s="95" t="s">
        <v>593</v>
      </c>
      <c r="P343" s="95" t="s">
        <v>726</v>
      </c>
    </row>
    <row r="344" spans="1:16" ht="78.75" hidden="1" x14ac:dyDescent="0.25">
      <c r="A344" s="95" t="s">
        <v>2224</v>
      </c>
      <c r="B344" s="96" t="s">
        <v>2225</v>
      </c>
      <c r="C344" s="96" t="s">
        <v>2226</v>
      </c>
      <c r="D344" s="95" t="s">
        <v>2227</v>
      </c>
      <c r="E344" s="95" t="s">
        <v>724</v>
      </c>
      <c r="F344" s="95" t="s">
        <v>14452</v>
      </c>
      <c r="G344" s="95">
        <v>0</v>
      </c>
      <c r="H344" s="95">
        <v>719.98</v>
      </c>
      <c r="I344" s="95" t="s">
        <v>591</v>
      </c>
      <c r="J344" s="95" t="s">
        <v>591</v>
      </c>
      <c r="K344" s="95" t="s">
        <v>725</v>
      </c>
      <c r="L344" s="95">
        <v>16</v>
      </c>
      <c r="M344" s="95">
        <v>0.02</v>
      </c>
      <c r="N344" s="95" t="s">
        <v>591</v>
      </c>
      <c r="O344" s="95" t="s">
        <v>593</v>
      </c>
      <c r="P344" s="95" t="s">
        <v>726</v>
      </c>
    </row>
    <row r="345" spans="1:16" ht="45" hidden="1" x14ac:dyDescent="0.25">
      <c r="A345" s="95" t="s">
        <v>2228</v>
      </c>
      <c r="B345" s="96" t="s">
        <v>2229</v>
      </c>
      <c r="C345" s="96" t="s">
        <v>2230</v>
      </c>
      <c r="D345" s="95" t="s">
        <v>2231</v>
      </c>
      <c r="E345" s="95" t="s">
        <v>1128</v>
      </c>
      <c r="F345" s="95" t="s">
        <v>14472</v>
      </c>
      <c r="G345" s="95" t="s">
        <v>591</v>
      </c>
      <c r="H345" s="95" t="s">
        <v>591</v>
      </c>
      <c r="I345" s="95" t="s">
        <v>591</v>
      </c>
      <c r="J345" s="95" t="s">
        <v>591</v>
      </c>
      <c r="K345" s="95" t="s">
        <v>615</v>
      </c>
      <c r="L345" s="95">
        <v>16</v>
      </c>
      <c r="M345" s="95">
        <v>3.125E-2</v>
      </c>
      <c r="N345" s="95" t="s">
        <v>591</v>
      </c>
      <c r="O345" s="95" t="s">
        <v>593</v>
      </c>
      <c r="P345" s="95" t="s">
        <v>726</v>
      </c>
    </row>
    <row r="346" spans="1:16" ht="56.25" hidden="1" x14ac:dyDescent="0.25">
      <c r="A346" s="95" t="s">
        <v>2232</v>
      </c>
      <c r="B346" s="96" t="s">
        <v>2233</v>
      </c>
      <c r="C346" s="96" t="s">
        <v>2234</v>
      </c>
      <c r="D346" s="95" t="s">
        <v>2235</v>
      </c>
      <c r="E346" s="95" t="s">
        <v>1190</v>
      </c>
      <c r="F346" s="95" t="s">
        <v>635</v>
      </c>
      <c r="G346" s="95" t="s">
        <v>591</v>
      </c>
      <c r="H346" s="95" t="s">
        <v>591</v>
      </c>
      <c r="I346" s="95" t="s">
        <v>591</v>
      </c>
      <c r="J346" s="95" t="s">
        <v>591</v>
      </c>
      <c r="K346" s="95" t="s">
        <v>591</v>
      </c>
      <c r="L346" s="95">
        <v>16</v>
      </c>
      <c r="M346" s="95">
        <v>1</v>
      </c>
      <c r="N346" s="95" t="s">
        <v>591</v>
      </c>
      <c r="O346" s="95" t="s">
        <v>596</v>
      </c>
      <c r="P346" s="95" t="s">
        <v>726</v>
      </c>
    </row>
    <row r="347" spans="1:16" ht="33.75" hidden="1" x14ac:dyDescent="0.25">
      <c r="A347" s="95" t="s">
        <v>2236</v>
      </c>
      <c r="B347" s="96" t="s">
        <v>2237</v>
      </c>
      <c r="C347" s="96" t="s">
        <v>2238</v>
      </c>
      <c r="D347" s="95" t="s">
        <v>2239</v>
      </c>
      <c r="E347" s="95" t="s">
        <v>648</v>
      </c>
      <c r="F347" s="95" t="s">
        <v>649</v>
      </c>
      <c r="G347" s="95" t="s">
        <v>591</v>
      </c>
      <c r="H347" s="95" t="s">
        <v>591</v>
      </c>
      <c r="I347" s="95" t="s">
        <v>591</v>
      </c>
      <c r="J347" s="95" t="s">
        <v>591</v>
      </c>
      <c r="K347" s="95" t="s">
        <v>591</v>
      </c>
      <c r="L347" s="95">
        <v>1</v>
      </c>
      <c r="M347" s="95">
        <v>1</v>
      </c>
      <c r="N347" s="95" t="s">
        <v>1483</v>
      </c>
      <c r="O347" s="95" t="s">
        <v>593</v>
      </c>
      <c r="P347" s="95" t="s">
        <v>594</v>
      </c>
    </row>
    <row r="348" spans="1:16" ht="22.5" hidden="1" x14ac:dyDescent="0.25">
      <c r="A348" s="95" t="s">
        <v>2240</v>
      </c>
      <c r="B348" s="96" t="s">
        <v>2241</v>
      </c>
      <c r="C348" s="96" t="s">
        <v>2242</v>
      </c>
      <c r="D348" s="95" t="s">
        <v>2243</v>
      </c>
      <c r="E348" s="95" t="s">
        <v>648</v>
      </c>
      <c r="F348" s="95" t="s">
        <v>649</v>
      </c>
      <c r="G348" s="95" t="s">
        <v>591</v>
      </c>
      <c r="H348" s="95" t="s">
        <v>591</v>
      </c>
      <c r="I348" s="95" t="s">
        <v>591</v>
      </c>
      <c r="J348" s="95" t="s">
        <v>591</v>
      </c>
      <c r="K348" s="95" t="s">
        <v>591</v>
      </c>
      <c r="L348" s="95">
        <v>1</v>
      </c>
      <c r="M348" s="95">
        <v>1</v>
      </c>
      <c r="N348" s="95" t="s">
        <v>1483</v>
      </c>
      <c r="O348" s="95" t="s">
        <v>593</v>
      </c>
      <c r="P348" s="95" t="s">
        <v>594</v>
      </c>
    </row>
    <row r="349" spans="1:16" ht="33.75" hidden="1" x14ac:dyDescent="0.25">
      <c r="A349" s="95" t="s">
        <v>2244</v>
      </c>
      <c r="B349" s="96" t="s">
        <v>2245</v>
      </c>
      <c r="C349" s="96" t="s">
        <v>2246</v>
      </c>
      <c r="D349" s="95" t="s">
        <v>2247</v>
      </c>
      <c r="E349" s="95" t="s">
        <v>648</v>
      </c>
      <c r="F349" s="95" t="s">
        <v>649</v>
      </c>
      <c r="G349" s="95" t="s">
        <v>591</v>
      </c>
      <c r="H349" s="95" t="s">
        <v>591</v>
      </c>
      <c r="I349" s="95" t="s">
        <v>591</v>
      </c>
      <c r="J349" s="95" t="s">
        <v>591</v>
      </c>
      <c r="K349" s="95" t="s">
        <v>591</v>
      </c>
      <c r="L349" s="95">
        <v>1</v>
      </c>
      <c r="M349" s="95">
        <v>1</v>
      </c>
      <c r="N349" s="95" t="s">
        <v>1483</v>
      </c>
      <c r="O349" s="95" t="s">
        <v>593</v>
      </c>
      <c r="P349" s="95" t="s">
        <v>594</v>
      </c>
    </row>
    <row r="350" spans="1:16" ht="33.75" hidden="1" x14ac:dyDescent="0.25">
      <c r="A350" s="95" t="s">
        <v>2248</v>
      </c>
      <c r="B350" s="96" t="s">
        <v>2249</v>
      </c>
      <c r="C350" s="96" t="s">
        <v>2250</v>
      </c>
      <c r="D350" s="95" t="s">
        <v>2251</v>
      </c>
      <c r="E350" s="95" t="s">
        <v>648</v>
      </c>
      <c r="F350" s="95" t="s">
        <v>649</v>
      </c>
      <c r="G350" s="95" t="s">
        <v>591</v>
      </c>
      <c r="H350" s="95" t="s">
        <v>591</v>
      </c>
      <c r="I350" s="95" t="s">
        <v>591</v>
      </c>
      <c r="J350" s="95" t="s">
        <v>591</v>
      </c>
      <c r="K350" s="95" t="s">
        <v>591</v>
      </c>
      <c r="L350" s="95">
        <v>1</v>
      </c>
      <c r="M350" s="95">
        <v>1</v>
      </c>
      <c r="N350" s="95" t="s">
        <v>1483</v>
      </c>
      <c r="O350" s="95" t="s">
        <v>593</v>
      </c>
      <c r="P350" s="95" t="s">
        <v>594</v>
      </c>
    </row>
    <row r="351" spans="1:16" ht="33.75" hidden="1" x14ac:dyDescent="0.25">
      <c r="A351" s="95" t="s">
        <v>2252</v>
      </c>
      <c r="B351" s="96" t="s">
        <v>2253</v>
      </c>
      <c r="C351" s="96" t="s">
        <v>2254</v>
      </c>
      <c r="D351" s="95" t="s">
        <v>2255</v>
      </c>
      <c r="E351" s="95" t="s">
        <v>648</v>
      </c>
      <c r="F351" s="95" t="s">
        <v>649</v>
      </c>
      <c r="G351" s="95" t="s">
        <v>591</v>
      </c>
      <c r="H351" s="95" t="s">
        <v>591</v>
      </c>
      <c r="I351" s="95" t="s">
        <v>591</v>
      </c>
      <c r="J351" s="95" t="s">
        <v>591</v>
      </c>
      <c r="K351" s="95" t="s">
        <v>591</v>
      </c>
      <c r="L351" s="95">
        <v>1</v>
      </c>
      <c r="M351" s="95">
        <v>1</v>
      </c>
      <c r="N351" s="95" t="s">
        <v>1483</v>
      </c>
      <c r="O351" s="95" t="s">
        <v>593</v>
      </c>
      <c r="P351" s="95" t="s">
        <v>594</v>
      </c>
    </row>
    <row r="352" spans="1:16" ht="56.25" hidden="1" x14ac:dyDescent="0.25">
      <c r="A352" s="95" t="s">
        <v>2256</v>
      </c>
      <c r="B352" s="96" t="s">
        <v>2257</v>
      </c>
      <c r="C352" s="96" t="s">
        <v>2258</v>
      </c>
      <c r="D352" s="95" t="s">
        <v>2259</v>
      </c>
      <c r="E352" s="95" t="s">
        <v>731</v>
      </c>
      <c r="F352" s="95" t="s">
        <v>6151</v>
      </c>
      <c r="G352" s="95">
        <v>0</v>
      </c>
      <c r="H352" s="95">
        <v>200</v>
      </c>
      <c r="I352" s="95" t="s">
        <v>591</v>
      </c>
      <c r="J352" s="95" t="s">
        <v>591</v>
      </c>
      <c r="K352" s="95" t="s">
        <v>732</v>
      </c>
      <c r="L352" s="95">
        <v>16</v>
      </c>
      <c r="M352" s="95">
        <v>0.01</v>
      </c>
      <c r="N352" s="95" t="s">
        <v>591</v>
      </c>
      <c r="O352" s="95" t="s">
        <v>685</v>
      </c>
      <c r="P352" s="95" t="s">
        <v>594</v>
      </c>
    </row>
    <row r="353" spans="1:16" ht="45" hidden="1" x14ac:dyDescent="0.25">
      <c r="A353" s="95" t="s">
        <v>2260</v>
      </c>
      <c r="B353" s="96" t="s">
        <v>2261</v>
      </c>
      <c r="C353" s="96" t="s">
        <v>2262</v>
      </c>
      <c r="D353" s="95" t="s">
        <v>2263</v>
      </c>
      <c r="E353" s="95" t="s">
        <v>724</v>
      </c>
      <c r="F353" s="95" t="s">
        <v>14452</v>
      </c>
      <c r="G353" s="95">
        <v>0</v>
      </c>
      <c r="H353" s="95">
        <v>720</v>
      </c>
      <c r="I353" s="95" t="s">
        <v>591</v>
      </c>
      <c r="J353" s="95" t="s">
        <v>591</v>
      </c>
      <c r="K353" s="95" t="s">
        <v>725</v>
      </c>
      <c r="L353" s="95">
        <v>16</v>
      </c>
      <c r="M353" s="95">
        <v>0.02</v>
      </c>
      <c r="N353" s="95" t="s">
        <v>591</v>
      </c>
      <c r="O353" s="95" t="s">
        <v>593</v>
      </c>
      <c r="P353" s="95" t="s">
        <v>594</v>
      </c>
    </row>
    <row r="354" spans="1:16" ht="56.25" hidden="1" x14ac:dyDescent="0.25">
      <c r="A354" s="95" t="s">
        <v>2264</v>
      </c>
      <c r="B354" s="96" t="s">
        <v>2265</v>
      </c>
      <c r="C354" s="96" t="s">
        <v>2266</v>
      </c>
      <c r="D354" s="95" t="s">
        <v>2267</v>
      </c>
      <c r="E354" s="95" t="s">
        <v>724</v>
      </c>
      <c r="F354" s="95" t="s">
        <v>14452</v>
      </c>
      <c r="G354" s="95">
        <v>0</v>
      </c>
      <c r="H354" s="95">
        <v>720</v>
      </c>
      <c r="I354" s="95" t="s">
        <v>591</v>
      </c>
      <c r="J354" s="95" t="s">
        <v>591</v>
      </c>
      <c r="K354" s="95" t="s">
        <v>725</v>
      </c>
      <c r="L354" s="95">
        <v>16</v>
      </c>
      <c r="M354" s="95">
        <v>0.02</v>
      </c>
      <c r="N354" s="95" t="s">
        <v>591</v>
      </c>
      <c r="O354" s="95" t="s">
        <v>593</v>
      </c>
      <c r="P354" s="95" t="s">
        <v>594</v>
      </c>
    </row>
    <row r="355" spans="1:16" ht="135" hidden="1" x14ac:dyDescent="0.25">
      <c r="A355" s="95" t="s">
        <v>2268</v>
      </c>
      <c r="B355" s="96" t="s">
        <v>2269</v>
      </c>
      <c r="C355" s="96" t="s">
        <v>2270</v>
      </c>
      <c r="D355" s="95" t="s">
        <v>2271</v>
      </c>
      <c r="E355" s="95" t="s">
        <v>1521</v>
      </c>
      <c r="F355" s="95" t="s">
        <v>649</v>
      </c>
      <c r="G355" s="95" t="s">
        <v>591</v>
      </c>
      <c r="H355" s="95" t="s">
        <v>591</v>
      </c>
      <c r="I355" s="95" t="s">
        <v>591</v>
      </c>
      <c r="J355" s="95" t="s">
        <v>591</v>
      </c>
      <c r="K355" s="95" t="s">
        <v>591</v>
      </c>
      <c r="L355" s="95">
        <v>1</v>
      </c>
      <c r="M355" s="95">
        <v>1</v>
      </c>
      <c r="N355" s="95" t="s">
        <v>2272</v>
      </c>
      <c r="O355" s="95" t="s">
        <v>596</v>
      </c>
      <c r="P355" s="95" t="s">
        <v>594</v>
      </c>
    </row>
    <row r="356" spans="1:16" ht="56.25" hidden="1" x14ac:dyDescent="0.25">
      <c r="A356" s="95" t="s">
        <v>2273</v>
      </c>
      <c r="B356" s="96" t="s">
        <v>2274</v>
      </c>
      <c r="C356" s="96" t="s">
        <v>2275</v>
      </c>
      <c r="D356" s="95" t="s">
        <v>2276</v>
      </c>
      <c r="E356" s="95" t="s">
        <v>724</v>
      </c>
      <c r="F356" s="95" t="s">
        <v>14452</v>
      </c>
      <c r="G356" s="95" t="s">
        <v>591</v>
      </c>
      <c r="H356" s="95" t="s">
        <v>591</v>
      </c>
      <c r="I356" s="95" t="s">
        <v>591</v>
      </c>
      <c r="J356" s="95" t="s">
        <v>591</v>
      </c>
      <c r="K356" s="95" t="s">
        <v>725</v>
      </c>
      <c r="L356" s="95">
        <v>16</v>
      </c>
      <c r="M356" s="95">
        <v>0.02</v>
      </c>
      <c r="N356" s="95" t="s">
        <v>591</v>
      </c>
      <c r="O356" s="95" t="s">
        <v>596</v>
      </c>
      <c r="P356" s="95" t="s">
        <v>594</v>
      </c>
    </row>
    <row r="357" spans="1:16" ht="90" hidden="1" x14ac:dyDescent="0.25">
      <c r="A357" s="95" t="s">
        <v>2277</v>
      </c>
      <c r="B357" s="96" t="s">
        <v>2278</v>
      </c>
      <c r="C357" s="96" t="s">
        <v>2279</v>
      </c>
      <c r="D357" s="95" t="s">
        <v>2280</v>
      </c>
      <c r="E357" s="95" t="s">
        <v>724</v>
      </c>
      <c r="F357" s="95" t="s">
        <v>14452</v>
      </c>
      <c r="G357" s="95" t="s">
        <v>591</v>
      </c>
      <c r="H357" s="95" t="s">
        <v>591</v>
      </c>
      <c r="I357" s="95" t="s">
        <v>591</v>
      </c>
      <c r="J357" s="95" t="s">
        <v>591</v>
      </c>
      <c r="K357" s="95" t="s">
        <v>725</v>
      </c>
      <c r="L357" s="95">
        <v>16</v>
      </c>
      <c r="M357" s="95">
        <v>0.02</v>
      </c>
      <c r="N357" s="95" t="s">
        <v>591</v>
      </c>
      <c r="O357" s="95" t="s">
        <v>596</v>
      </c>
      <c r="P357" s="95" t="s">
        <v>594</v>
      </c>
    </row>
    <row r="358" spans="1:16" ht="90" hidden="1" x14ac:dyDescent="0.25">
      <c r="A358" s="95" t="s">
        <v>2281</v>
      </c>
      <c r="B358" s="96" t="s">
        <v>2282</v>
      </c>
      <c r="C358" s="96" t="s">
        <v>2283</v>
      </c>
      <c r="D358" s="95" t="s">
        <v>2284</v>
      </c>
      <c r="E358" s="95" t="s">
        <v>724</v>
      </c>
      <c r="F358" s="95" t="s">
        <v>14452</v>
      </c>
      <c r="G358" s="95" t="s">
        <v>591</v>
      </c>
      <c r="H358" s="95" t="s">
        <v>591</v>
      </c>
      <c r="I358" s="95" t="s">
        <v>591</v>
      </c>
      <c r="J358" s="95" t="s">
        <v>591</v>
      </c>
      <c r="K358" s="95" t="s">
        <v>725</v>
      </c>
      <c r="L358" s="95">
        <v>16</v>
      </c>
      <c r="M358" s="95">
        <v>0.02</v>
      </c>
      <c r="N358" s="95" t="s">
        <v>591</v>
      </c>
      <c r="O358" s="95" t="s">
        <v>596</v>
      </c>
      <c r="P358" s="95" t="s">
        <v>594</v>
      </c>
    </row>
    <row r="359" spans="1:16" ht="90" hidden="1" x14ac:dyDescent="0.25">
      <c r="A359" s="95" t="s">
        <v>2285</v>
      </c>
      <c r="B359" s="96" t="s">
        <v>2286</v>
      </c>
      <c r="C359" s="96" t="s">
        <v>2287</v>
      </c>
      <c r="D359" s="95" t="s">
        <v>2288</v>
      </c>
      <c r="E359" s="95" t="s">
        <v>724</v>
      </c>
      <c r="F359" s="95" t="s">
        <v>14452</v>
      </c>
      <c r="G359" s="95" t="s">
        <v>591</v>
      </c>
      <c r="H359" s="95" t="s">
        <v>591</v>
      </c>
      <c r="I359" s="95" t="s">
        <v>591</v>
      </c>
      <c r="J359" s="95" t="s">
        <v>591</v>
      </c>
      <c r="K359" s="95" t="s">
        <v>725</v>
      </c>
      <c r="L359" s="95">
        <v>16</v>
      </c>
      <c r="M359" s="95">
        <v>0.02</v>
      </c>
      <c r="N359" s="95" t="s">
        <v>591</v>
      </c>
      <c r="O359" s="95" t="s">
        <v>596</v>
      </c>
      <c r="P359" s="95" t="s">
        <v>594</v>
      </c>
    </row>
    <row r="360" spans="1:16" ht="56.25" hidden="1" x14ac:dyDescent="0.25">
      <c r="A360" s="95" t="s">
        <v>2289</v>
      </c>
      <c r="B360" s="96" t="s">
        <v>2290</v>
      </c>
      <c r="C360" s="96" t="s">
        <v>2291</v>
      </c>
      <c r="D360" s="95" t="s">
        <v>2292</v>
      </c>
      <c r="E360" s="95" t="s">
        <v>724</v>
      </c>
      <c r="F360" s="95" t="s">
        <v>14452</v>
      </c>
      <c r="G360" s="95">
        <v>0</v>
      </c>
      <c r="H360" s="95">
        <v>720</v>
      </c>
      <c r="I360" s="95" t="s">
        <v>591</v>
      </c>
      <c r="J360" s="95" t="s">
        <v>591</v>
      </c>
      <c r="K360" s="95" t="s">
        <v>725</v>
      </c>
      <c r="L360" s="95">
        <v>16</v>
      </c>
      <c r="M360" s="95">
        <v>0.02</v>
      </c>
      <c r="N360" s="95" t="s">
        <v>591</v>
      </c>
      <c r="O360" s="95" t="s">
        <v>593</v>
      </c>
      <c r="P360" s="95" t="s">
        <v>594</v>
      </c>
    </row>
    <row r="361" spans="1:16" ht="78.75" hidden="1" x14ac:dyDescent="0.25">
      <c r="A361" s="92" t="s">
        <v>2303</v>
      </c>
      <c r="B361" s="93" t="s">
        <v>2304</v>
      </c>
      <c r="C361" s="94" t="s">
        <v>2305</v>
      </c>
      <c r="D361" s="92" t="s">
        <v>588</v>
      </c>
      <c r="E361" s="92" t="s">
        <v>589</v>
      </c>
      <c r="F361" s="105" t="s">
        <v>590</v>
      </c>
      <c r="G361" s="92" t="s">
        <v>591</v>
      </c>
      <c r="H361" s="92" t="s">
        <v>591</v>
      </c>
      <c r="I361" s="92" t="s">
        <v>591</v>
      </c>
      <c r="J361" s="92" t="s">
        <v>591</v>
      </c>
      <c r="K361" s="92" t="s">
        <v>591</v>
      </c>
      <c r="L361" s="92">
        <v>32</v>
      </c>
      <c r="M361" s="92">
        <v>1</v>
      </c>
      <c r="N361" s="92" t="s">
        <v>592</v>
      </c>
      <c r="O361" s="92" t="s">
        <v>593</v>
      </c>
      <c r="P361" s="92" t="s">
        <v>594</v>
      </c>
    </row>
    <row r="362" spans="1:16" ht="45" hidden="1" x14ac:dyDescent="0.25">
      <c r="A362" s="95" t="s">
        <v>2306</v>
      </c>
      <c r="B362" s="100" t="s">
        <v>2307</v>
      </c>
      <c r="C362" s="96" t="s">
        <v>2308</v>
      </c>
      <c r="D362" s="95" t="s">
        <v>2309</v>
      </c>
      <c r="E362" s="95" t="s">
        <v>648</v>
      </c>
      <c r="F362" s="95" t="s">
        <v>649</v>
      </c>
      <c r="G362" s="95" t="s">
        <v>591</v>
      </c>
      <c r="H362" s="95" t="s">
        <v>591</v>
      </c>
      <c r="I362" s="95" t="s">
        <v>591</v>
      </c>
      <c r="J362" s="95" t="s">
        <v>591</v>
      </c>
      <c r="K362" s="95" t="s">
        <v>591</v>
      </c>
      <c r="L362" s="95">
        <v>1</v>
      </c>
      <c r="M362" s="95">
        <v>1</v>
      </c>
      <c r="N362" s="95" t="s">
        <v>1483</v>
      </c>
      <c r="O362" s="95" t="s">
        <v>593</v>
      </c>
      <c r="P362" s="95" t="s">
        <v>726</v>
      </c>
    </row>
    <row r="363" spans="1:16" ht="67.5" hidden="1" x14ac:dyDescent="0.25">
      <c r="A363" s="95" t="s">
        <v>2310</v>
      </c>
      <c r="B363" s="100" t="s">
        <v>2311</v>
      </c>
      <c r="C363" s="96" t="s">
        <v>2312</v>
      </c>
      <c r="D363" s="95" t="s">
        <v>2313</v>
      </c>
      <c r="E363" s="95" t="s">
        <v>648</v>
      </c>
      <c r="F363" s="95" t="s">
        <v>649</v>
      </c>
      <c r="G363" s="95" t="s">
        <v>591</v>
      </c>
      <c r="H363" s="95" t="s">
        <v>591</v>
      </c>
      <c r="I363" s="95" t="s">
        <v>591</v>
      </c>
      <c r="J363" s="95" t="s">
        <v>591</v>
      </c>
      <c r="K363" s="95" t="s">
        <v>591</v>
      </c>
      <c r="L363" s="95">
        <v>1</v>
      </c>
      <c r="M363" s="95">
        <v>1</v>
      </c>
      <c r="N363" s="95" t="s">
        <v>591</v>
      </c>
      <c r="O363" s="95" t="s">
        <v>685</v>
      </c>
      <c r="P363" s="95" t="s">
        <v>594</v>
      </c>
    </row>
    <row r="364" spans="1:16" ht="78.75" hidden="1" x14ac:dyDescent="0.25">
      <c r="A364" s="92" t="s">
        <v>2327</v>
      </c>
      <c r="B364" s="93" t="s">
        <v>2328</v>
      </c>
      <c r="C364" s="94" t="s">
        <v>2329</v>
      </c>
      <c r="D364" s="92" t="s">
        <v>588</v>
      </c>
      <c r="E364" s="92" t="s">
        <v>589</v>
      </c>
      <c r="F364" s="105" t="s">
        <v>590</v>
      </c>
      <c r="G364" s="92" t="s">
        <v>591</v>
      </c>
      <c r="H364" s="92" t="s">
        <v>591</v>
      </c>
      <c r="I364" s="92" t="s">
        <v>591</v>
      </c>
      <c r="J364" s="92" t="s">
        <v>591</v>
      </c>
      <c r="K364" s="105" t="s">
        <v>591</v>
      </c>
      <c r="L364" s="105">
        <v>32</v>
      </c>
      <c r="M364" s="105">
        <v>1</v>
      </c>
      <c r="N364" s="92" t="s">
        <v>592</v>
      </c>
      <c r="O364" s="92" t="s">
        <v>593</v>
      </c>
      <c r="P364" s="92" t="s">
        <v>594</v>
      </c>
    </row>
    <row r="365" spans="1:16" ht="45" hidden="1" x14ac:dyDescent="0.25">
      <c r="A365" s="95" t="s">
        <v>2330</v>
      </c>
      <c r="B365" s="100" t="s">
        <v>2331</v>
      </c>
      <c r="C365" s="96" t="s">
        <v>2332</v>
      </c>
      <c r="D365" s="95" t="s">
        <v>2333</v>
      </c>
      <c r="E365" s="109" t="s">
        <v>2334</v>
      </c>
      <c r="F365" s="95" t="s">
        <v>1493</v>
      </c>
      <c r="G365" s="95" t="s">
        <v>591</v>
      </c>
      <c r="H365" s="95" t="s">
        <v>591</v>
      </c>
      <c r="I365" s="95" t="s">
        <v>591</v>
      </c>
      <c r="J365" s="95" t="s">
        <v>591</v>
      </c>
      <c r="K365" s="95" t="s">
        <v>732</v>
      </c>
      <c r="L365" s="95">
        <v>32</v>
      </c>
      <c r="M365" s="95">
        <v>1.1641532182693481E-9</v>
      </c>
      <c r="N365" s="95" t="s">
        <v>591</v>
      </c>
      <c r="O365" s="95" t="s">
        <v>596</v>
      </c>
      <c r="P365" s="95" t="s">
        <v>594</v>
      </c>
    </row>
    <row r="366" spans="1:16" ht="33.75" hidden="1" x14ac:dyDescent="0.25">
      <c r="A366" s="95" t="s">
        <v>2335</v>
      </c>
      <c r="B366" s="100" t="s">
        <v>2336</v>
      </c>
      <c r="C366" s="96" t="s">
        <v>2337</v>
      </c>
      <c r="D366" s="95" t="s">
        <v>2338</v>
      </c>
      <c r="E366" s="110" t="s">
        <v>1438</v>
      </c>
      <c r="F366" s="95" t="s">
        <v>590</v>
      </c>
      <c r="G366" s="95">
        <v>0</v>
      </c>
      <c r="H366" s="95">
        <v>65535000</v>
      </c>
      <c r="I366" s="95" t="s">
        <v>591</v>
      </c>
      <c r="J366" s="95" t="s">
        <v>591</v>
      </c>
      <c r="K366" s="95" t="s">
        <v>1439</v>
      </c>
      <c r="L366" s="95">
        <v>32</v>
      </c>
      <c r="M366" s="95">
        <v>1</v>
      </c>
      <c r="N366" s="95" t="s">
        <v>591</v>
      </c>
      <c r="O366" s="95" t="s">
        <v>596</v>
      </c>
      <c r="P366" s="95" t="s">
        <v>594</v>
      </c>
    </row>
    <row r="367" spans="1:16" ht="56.25" hidden="1" x14ac:dyDescent="0.25">
      <c r="A367" s="95" t="s">
        <v>2339</v>
      </c>
      <c r="B367" s="100" t="s">
        <v>2340</v>
      </c>
      <c r="C367" s="96" t="s">
        <v>2341</v>
      </c>
      <c r="D367" s="95" t="s">
        <v>2342</v>
      </c>
      <c r="E367" s="95" t="s">
        <v>624</v>
      </c>
      <c r="F367" s="95" t="s">
        <v>14450</v>
      </c>
      <c r="G367" s="95" t="s">
        <v>591</v>
      </c>
      <c r="H367" s="95" t="s">
        <v>591</v>
      </c>
      <c r="I367" s="95" t="s">
        <v>591</v>
      </c>
      <c r="J367" s="95" t="s">
        <v>591</v>
      </c>
      <c r="K367" s="95" t="s">
        <v>625</v>
      </c>
      <c r="L367" s="95">
        <v>24</v>
      </c>
      <c r="M367" s="95">
        <v>1</v>
      </c>
      <c r="N367" s="95" t="s">
        <v>591</v>
      </c>
      <c r="O367" s="95" t="s">
        <v>596</v>
      </c>
      <c r="P367" s="95" t="s">
        <v>594</v>
      </c>
    </row>
    <row r="368" spans="1:16" ht="78.75" hidden="1" x14ac:dyDescent="0.25">
      <c r="A368" s="95" t="s">
        <v>2343</v>
      </c>
      <c r="B368" s="100" t="s">
        <v>2344</v>
      </c>
      <c r="C368" s="96" t="s">
        <v>2345</v>
      </c>
      <c r="D368" s="95" t="s">
        <v>2346</v>
      </c>
      <c r="E368" s="95" t="s">
        <v>1159</v>
      </c>
      <c r="F368" s="95" t="s">
        <v>635</v>
      </c>
      <c r="G368" s="95" t="s">
        <v>591</v>
      </c>
      <c r="H368" s="95" t="s">
        <v>591</v>
      </c>
      <c r="I368" s="95" t="s">
        <v>591</v>
      </c>
      <c r="J368" s="95" t="s">
        <v>591</v>
      </c>
      <c r="K368" s="95" t="s">
        <v>625</v>
      </c>
      <c r="L368" s="95">
        <v>16</v>
      </c>
      <c r="M368" s="95">
        <v>1</v>
      </c>
      <c r="N368" s="95" t="s">
        <v>591</v>
      </c>
      <c r="O368" s="95" t="s">
        <v>596</v>
      </c>
      <c r="P368" s="95" t="s">
        <v>594</v>
      </c>
    </row>
    <row r="369" spans="1:16" ht="90" hidden="1" x14ac:dyDescent="0.25">
      <c r="A369" s="95" t="s">
        <v>2347</v>
      </c>
      <c r="B369" s="100" t="s">
        <v>2348</v>
      </c>
      <c r="C369" s="96" t="s">
        <v>2349</v>
      </c>
      <c r="D369" s="95" t="s">
        <v>2350</v>
      </c>
      <c r="E369" s="95" t="s">
        <v>648</v>
      </c>
      <c r="F369" s="95" t="s">
        <v>649</v>
      </c>
      <c r="G369" s="95" t="s">
        <v>591</v>
      </c>
      <c r="H369" s="95" t="s">
        <v>591</v>
      </c>
      <c r="I369" s="95" t="s">
        <v>591</v>
      </c>
      <c r="J369" s="95" t="s">
        <v>591</v>
      </c>
      <c r="K369" s="95" t="s">
        <v>591</v>
      </c>
      <c r="L369" s="95">
        <v>1</v>
      </c>
      <c r="M369" s="95">
        <v>1</v>
      </c>
      <c r="N369" s="95" t="s">
        <v>2351</v>
      </c>
      <c r="O369" s="95" t="s">
        <v>596</v>
      </c>
      <c r="P369" s="95" t="s">
        <v>594</v>
      </c>
    </row>
    <row r="370" spans="1:16" ht="90" hidden="1" x14ac:dyDescent="0.25">
      <c r="A370" s="95" t="s">
        <v>2352</v>
      </c>
      <c r="B370" s="100" t="s">
        <v>2353</v>
      </c>
      <c r="C370" s="96" t="s">
        <v>2354</v>
      </c>
      <c r="D370" s="95" t="s">
        <v>2355</v>
      </c>
      <c r="E370" s="95" t="s">
        <v>648</v>
      </c>
      <c r="F370" s="95" t="s">
        <v>649</v>
      </c>
      <c r="G370" s="95" t="s">
        <v>591</v>
      </c>
      <c r="H370" s="95" t="s">
        <v>591</v>
      </c>
      <c r="I370" s="95" t="s">
        <v>591</v>
      </c>
      <c r="J370" s="95" t="s">
        <v>591</v>
      </c>
      <c r="K370" s="95" t="s">
        <v>591</v>
      </c>
      <c r="L370" s="95">
        <v>1</v>
      </c>
      <c r="M370" s="95">
        <v>1</v>
      </c>
      <c r="N370" s="95" t="s">
        <v>2356</v>
      </c>
      <c r="O370" s="95" t="s">
        <v>596</v>
      </c>
      <c r="P370" s="95" t="s">
        <v>594</v>
      </c>
    </row>
    <row r="371" spans="1:16" ht="90" hidden="1" x14ac:dyDescent="0.25">
      <c r="A371" s="95" t="s">
        <v>2357</v>
      </c>
      <c r="B371" s="100" t="s">
        <v>2358</v>
      </c>
      <c r="C371" s="96" t="s">
        <v>2359</v>
      </c>
      <c r="D371" s="95" t="s">
        <v>2360</v>
      </c>
      <c r="E371" s="95" t="s">
        <v>648</v>
      </c>
      <c r="F371" s="95" t="s">
        <v>649</v>
      </c>
      <c r="G371" s="95" t="s">
        <v>591</v>
      </c>
      <c r="H371" s="95" t="s">
        <v>591</v>
      </c>
      <c r="I371" s="95" t="s">
        <v>591</v>
      </c>
      <c r="J371" s="95" t="s">
        <v>591</v>
      </c>
      <c r="K371" s="95" t="s">
        <v>591</v>
      </c>
      <c r="L371" s="95">
        <v>1</v>
      </c>
      <c r="M371" s="95">
        <v>1</v>
      </c>
      <c r="N371" s="95" t="s">
        <v>2361</v>
      </c>
      <c r="O371" s="95" t="s">
        <v>596</v>
      </c>
      <c r="P371" s="95" t="s">
        <v>594</v>
      </c>
    </row>
    <row r="372" spans="1:16" ht="90" hidden="1" x14ac:dyDescent="0.25">
      <c r="A372" s="95" t="s">
        <v>2362</v>
      </c>
      <c r="B372" s="100" t="s">
        <v>2363</v>
      </c>
      <c r="C372" s="96" t="s">
        <v>2364</v>
      </c>
      <c r="D372" s="95" t="s">
        <v>2365</v>
      </c>
      <c r="E372" s="95" t="s">
        <v>648</v>
      </c>
      <c r="F372" s="95" t="s">
        <v>649</v>
      </c>
      <c r="G372" s="95" t="s">
        <v>591</v>
      </c>
      <c r="H372" s="95" t="s">
        <v>591</v>
      </c>
      <c r="I372" s="95" t="s">
        <v>591</v>
      </c>
      <c r="J372" s="95" t="s">
        <v>591</v>
      </c>
      <c r="K372" s="95" t="s">
        <v>591</v>
      </c>
      <c r="L372" s="95">
        <v>1</v>
      </c>
      <c r="M372" s="95">
        <v>1</v>
      </c>
      <c r="N372" s="95" t="s">
        <v>2366</v>
      </c>
      <c r="O372" s="95" t="s">
        <v>596</v>
      </c>
      <c r="P372" s="95" t="s">
        <v>594</v>
      </c>
    </row>
    <row r="373" spans="1:16" ht="33.75" hidden="1" x14ac:dyDescent="0.25">
      <c r="A373" s="95" t="s">
        <v>2367</v>
      </c>
      <c r="B373" s="100" t="s">
        <v>2368</v>
      </c>
      <c r="C373" s="96" t="s">
        <v>2369</v>
      </c>
      <c r="D373" s="95" t="s">
        <v>2370</v>
      </c>
      <c r="E373" s="109" t="s">
        <v>2371</v>
      </c>
      <c r="F373" s="95" t="s">
        <v>2372</v>
      </c>
      <c r="G373" s="95" t="s">
        <v>591</v>
      </c>
      <c r="H373" s="95">
        <v>42.94</v>
      </c>
      <c r="I373" s="95" t="s">
        <v>591</v>
      </c>
      <c r="J373" s="95" t="s">
        <v>591</v>
      </c>
      <c r="K373" s="95" t="s">
        <v>732</v>
      </c>
      <c r="L373" s="95">
        <v>32</v>
      </c>
      <c r="M373" s="95">
        <v>1E-8</v>
      </c>
      <c r="N373" s="95" t="s">
        <v>591</v>
      </c>
      <c r="O373" s="95" t="s">
        <v>596</v>
      </c>
      <c r="P373" s="95" t="s">
        <v>594</v>
      </c>
    </row>
    <row r="374" spans="1:16" ht="33.75" hidden="1" x14ac:dyDescent="0.25">
      <c r="A374" s="95" t="s">
        <v>2373</v>
      </c>
      <c r="B374" s="100" t="s">
        <v>2374</v>
      </c>
      <c r="C374" s="96" t="s">
        <v>2375</v>
      </c>
      <c r="D374" s="95" t="s">
        <v>2376</v>
      </c>
      <c r="E374" s="109" t="s">
        <v>2377</v>
      </c>
      <c r="F374" s="95" t="s">
        <v>2378</v>
      </c>
      <c r="G374" s="95" t="s">
        <v>591</v>
      </c>
      <c r="H374" s="95" t="s">
        <v>591</v>
      </c>
      <c r="I374" s="95" t="s">
        <v>591</v>
      </c>
      <c r="J374" s="95" t="s">
        <v>591</v>
      </c>
      <c r="K374" s="95" t="s">
        <v>732</v>
      </c>
      <c r="L374" s="95">
        <v>32</v>
      </c>
      <c r="M374" s="95">
        <v>4.6566128730773926E-9</v>
      </c>
      <c r="N374" s="95" t="s">
        <v>591</v>
      </c>
      <c r="O374" s="95" t="s">
        <v>596</v>
      </c>
      <c r="P374" s="95" t="s">
        <v>594</v>
      </c>
    </row>
    <row r="375" spans="1:16" ht="45" hidden="1" x14ac:dyDescent="0.25">
      <c r="A375" s="95" t="s">
        <v>2381</v>
      </c>
      <c r="B375" s="100" t="s">
        <v>2382</v>
      </c>
      <c r="C375" s="96" t="s">
        <v>2383</v>
      </c>
      <c r="D375" s="95" t="s">
        <v>2384</v>
      </c>
      <c r="E375" s="95" t="s">
        <v>2380</v>
      </c>
      <c r="F375" s="95" t="s">
        <v>14473</v>
      </c>
      <c r="G375" s="95" t="s">
        <v>591</v>
      </c>
      <c r="H375" s="95" t="s">
        <v>591</v>
      </c>
      <c r="I375" s="95" t="s">
        <v>591</v>
      </c>
      <c r="J375" s="95" t="s">
        <v>591</v>
      </c>
      <c r="K375" s="95" t="s">
        <v>939</v>
      </c>
      <c r="L375" s="95">
        <v>24</v>
      </c>
      <c r="M375" s="95">
        <v>0.1</v>
      </c>
      <c r="N375" s="95" t="s">
        <v>591</v>
      </c>
      <c r="O375" s="95" t="s">
        <v>596</v>
      </c>
      <c r="P375" s="95" t="s">
        <v>594</v>
      </c>
    </row>
    <row r="376" spans="1:16" ht="33.75" hidden="1" x14ac:dyDescent="0.25">
      <c r="A376" s="95" t="s">
        <v>2386</v>
      </c>
      <c r="B376" s="100" t="s">
        <v>2387</v>
      </c>
      <c r="C376" s="96" t="s">
        <v>2388</v>
      </c>
      <c r="D376" s="95" t="s">
        <v>2389</v>
      </c>
      <c r="E376" s="97" t="s">
        <v>1159</v>
      </c>
      <c r="F376" s="95" t="s">
        <v>635</v>
      </c>
      <c r="G376" s="95">
        <v>0</v>
      </c>
      <c r="H376" s="95">
        <v>65535</v>
      </c>
      <c r="I376" s="95" t="s">
        <v>591</v>
      </c>
      <c r="J376" s="95" t="s">
        <v>591</v>
      </c>
      <c r="K376" s="95" t="s">
        <v>625</v>
      </c>
      <c r="L376" s="95">
        <v>16</v>
      </c>
      <c r="M376" s="95">
        <v>1</v>
      </c>
      <c r="N376" s="95" t="s">
        <v>591</v>
      </c>
      <c r="O376" s="95" t="s">
        <v>593</v>
      </c>
      <c r="P376" s="95" t="s">
        <v>594</v>
      </c>
    </row>
    <row r="377" spans="1:16" ht="45" hidden="1" x14ac:dyDescent="0.25">
      <c r="A377" s="95" t="s">
        <v>2390</v>
      </c>
      <c r="B377" s="100" t="s">
        <v>591</v>
      </c>
      <c r="C377" s="96" t="s">
        <v>2391</v>
      </c>
      <c r="D377" s="95" t="s">
        <v>2392</v>
      </c>
      <c r="E377" s="97" t="s">
        <v>2393</v>
      </c>
      <c r="F377" s="95" t="s">
        <v>2394</v>
      </c>
      <c r="G377" s="95">
        <v>0</v>
      </c>
      <c r="H377" s="95">
        <v>65535</v>
      </c>
      <c r="I377" s="95" t="s">
        <v>591</v>
      </c>
      <c r="J377" s="95" t="s">
        <v>591</v>
      </c>
      <c r="K377" s="95" t="s">
        <v>625</v>
      </c>
      <c r="L377" s="95">
        <v>32</v>
      </c>
      <c r="M377" s="95">
        <v>1</v>
      </c>
      <c r="N377" s="95" t="s">
        <v>591</v>
      </c>
      <c r="O377" s="95" t="s">
        <v>596</v>
      </c>
      <c r="P377" s="95" t="s">
        <v>594</v>
      </c>
    </row>
    <row r="378" spans="1:16" ht="78.75" hidden="1" x14ac:dyDescent="0.25">
      <c r="A378" s="92" t="s">
        <v>2395</v>
      </c>
      <c r="B378" s="93" t="s">
        <v>2396</v>
      </c>
      <c r="C378" s="94" t="s">
        <v>2397</v>
      </c>
      <c r="D378" s="92" t="s">
        <v>588</v>
      </c>
      <c r="E378" s="92" t="s">
        <v>589</v>
      </c>
      <c r="F378" s="105" t="s">
        <v>590</v>
      </c>
      <c r="G378" s="92" t="s">
        <v>591</v>
      </c>
      <c r="H378" s="92" t="s">
        <v>591</v>
      </c>
      <c r="I378" s="92" t="s">
        <v>591</v>
      </c>
      <c r="J378" s="92" t="s">
        <v>591</v>
      </c>
      <c r="K378" s="105" t="s">
        <v>591</v>
      </c>
      <c r="L378" s="92">
        <v>32</v>
      </c>
      <c r="M378" s="92">
        <v>1</v>
      </c>
      <c r="N378" s="92" t="s">
        <v>592</v>
      </c>
      <c r="O378" s="92" t="s">
        <v>593</v>
      </c>
      <c r="P378" s="92" t="s">
        <v>594</v>
      </c>
    </row>
    <row r="379" spans="1:16" ht="67.5" hidden="1" x14ac:dyDescent="0.25">
      <c r="A379" s="95" t="s">
        <v>2406</v>
      </c>
      <c r="B379" s="100" t="s">
        <v>2407</v>
      </c>
      <c r="C379" s="96" t="s">
        <v>2408</v>
      </c>
      <c r="D379" s="95" t="s">
        <v>2409</v>
      </c>
      <c r="E379" s="95" t="s">
        <v>595</v>
      </c>
      <c r="F379" s="95" t="s">
        <v>659</v>
      </c>
      <c r="G379" s="95">
        <v>0</v>
      </c>
      <c r="H379" s="95">
        <v>255</v>
      </c>
      <c r="I379" s="95" t="s">
        <v>591</v>
      </c>
      <c r="J379" s="95" t="s">
        <v>591</v>
      </c>
      <c r="K379" s="95" t="s">
        <v>591</v>
      </c>
      <c r="L379" s="95">
        <v>8</v>
      </c>
      <c r="M379" s="95">
        <v>1</v>
      </c>
      <c r="N379" s="95" t="s">
        <v>591</v>
      </c>
      <c r="O379" s="95" t="s">
        <v>593</v>
      </c>
      <c r="P379" s="95" t="s">
        <v>594</v>
      </c>
    </row>
    <row r="380" spans="1:16" ht="56.25" hidden="1" x14ac:dyDescent="0.25">
      <c r="A380" s="95" t="s">
        <v>2410</v>
      </c>
      <c r="B380" s="100" t="s">
        <v>2411</v>
      </c>
      <c r="C380" s="96" t="s">
        <v>2412</v>
      </c>
      <c r="D380" s="95" t="s">
        <v>2413</v>
      </c>
      <c r="E380" s="95" t="s">
        <v>1716</v>
      </c>
      <c r="F380" s="95" t="s">
        <v>14450</v>
      </c>
      <c r="G380" s="95">
        <v>0</v>
      </c>
      <c r="H380" s="95">
        <v>16777215</v>
      </c>
      <c r="I380" s="95" t="s">
        <v>591</v>
      </c>
      <c r="J380" s="95" t="s">
        <v>591</v>
      </c>
      <c r="K380" s="95" t="s">
        <v>591</v>
      </c>
      <c r="L380" s="95">
        <v>24</v>
      </c>
      <c r="M380" s="95">
        <v>1</v>
      </c>
      <c r="N380" s="95" t="s">
        <v>591</v>
      </c>
      <c r="O380" s="95" t="s">
        <v>596</v>
      </c>
      <c r="P380" s="95" t="s">
        <v>594</v>
      </c>
    </row>
    <row r="381" spans="1:16" ht="67.5" hidden="1" x14ac:dyDescent="0.25">
      <c r="A381" s="95" t="s">
        <v>2414</v>
      </c>
      <c r="B381" s="100" t="s">
        <v>2415</v>
      </c>
      <c r="C381" s="96" t="s">
        <v>2416</v>
      </c>
      <c r="D381" s="95" t="s">
        <v>2417</v>
      </c>
      <c r="E381" s="95" t="s">
        <v>1716</v>
      </c>
      <c r="F381" s="95" t="s">
        <v>14450</v>
      </c>
      <c r="G381" s="95" t="s">
        <v>591</v>
      </c>
      <c r="H381" s="95" t="s">
        <v>591</v>
      </c>
      <c r="I381" s="95" t="s">
        <v>591</v>
      </c>
      <c r="J381" s="95" t="s">
        <v>591</v>
      </c>
      <c r="K381" s="95" t="s">
        <v>591</v>
      </c>
      <c r="L381" s="95">
        <v>24</v>
      </c>
      <c r="M381" s="95">
        <v>1</v>
      </c>
      <c r="N381" s="95" t="s">
        <v>591</v>
      </c>
      <c r="O381" s="95" t="s">
        <v>596</v>
      </c>
      <c r="P381" s="95" t="s">
        <v>594</v>
      </c>
    </row>
    <row r="382" spans="1:16" ht="67.5" hidden="1" x14ac:dyDescent="0.25">
      <c r="A382" s="95" t="s">
        <v>2418</v>
      </c>
      <c r="B382" s="100" t="s">
        <v>2419</v>
      </c>
      <c r="C382" s="96" t="s">
        <v>2420</v>
      </c>
      <c r="D382" s="95" t="s">
        <v>2421</v>
      </c>
      <c r="E382" s="95" t="s">
        <v>1190</v>
      </c>
      <c r="F382" s="95" t="s">
        <v>635</v>
      </c>
      <c r="G382" s="95">
        <v>0</v>
      </c>
      <c r="H382" s="95">
        <v>65535</v>
      </c>
      <c r="I382" s="95" t="s">
        <v>591</v>
      </c>
      <c r="J382" s="95" t="s">
        <v>591</v>
      </c>
      <c r="K382" s="95" t="s">
        <v>591</v>
      </c>
      <c r="L382" s="95">
        <v>16</v>
      </c>
      <c r="M382" s="95">
        <v>1</v>
      </c>
      <c r="N382" s="95" t="s">
        <v>591</v>
      </c>
      <c r="O382" s="95" t="s">
        <v>593</v>
      </c>
      <c r="P382" s="95" t="s">
        <v>594</v>
      </c>
    </row>
    <row r="383" spans="1:16" ht="78.75" hidden="1" x14ac:dyDescent="0.25">
      <c r="A383" s="95" t="s">
        <v>2422</v>
      </c>
      <c r="B383" s="100" t="s">
        <v>2423</v>
      </c>
      <c r="C383" s="96" t="s">
        <v>2424</v>
      </c>
      <c r="D383" s="95" t="s">
        <v>2425</v>
      </c>
      <c r="E383" s="95" t="s">
        <v>1190</v>
      </c>
      <c r="F383" s="95" t="s">
        <v>635</v>
      </c>
      <c r="G383" s="95">
        <v>0</v>
      </c>
      <c r="H383" s="95">
        <v>65535</v>
      </c>
      <c r="I383" s="95" t="s">
        <v>591</v>
      </c>
      <c r="J383" s="95" t="s">
        <v>591</v>
      </c>
      <c r="K383" s="95" t="s">
        <v>591</v>
      </c>
      <c r="L383" s="95">
        <v>16</v>
      </c>
      <c r="M383" s="95">
        <v>1</v>
      </c>
      <c r="N383" s="95" t="s">
        <v>591</v>
      </c>
      <c r="O383" s="95" t="s">
        <v>593</v>
      </c>
      <c r="P383" s="95" t="s">
        <v>594</v>
      </c>
    </row>
    <row r="384" spans="1:16" ht="78.75" hidden="1" x14ac:dyDescent="0.25">
      <c r="A384" s="95" t="s">
        <v>2426</v>
      </c>
      <c r="B384" s="100" t="s">
        <v>2427</v>
      </c>
      <c r="C384" s="96" t="s">
        <v>2428</v>
      </c>
      <c r="D384" s="95" t="s">
        <v>2429</v>
      </c>
      <c r="E384" s="95" t="s">
        <v>1190</v>
      </c>
      <c r="F384" s="95" t="s">
        <v>635</v>
      </c>
      <c r="G384" s="95">
        <v>0</v>
      </c>
      <c r="H384" s="95">
        <v>65535</v>
      </c>
      <c r="I384" s="95" t="s">
        <v>591</v>
      </c>
      <c r="J384" s="95" t="s">
        <v>591</v>
      </c>
      <c r="K384" s="95" t="s">
        <v>591</v>
      </c>
      <c r="L384" s="95">
        <v>16</v>
      </c>
      <c r="M384" s="95">
        <v>1</v>
      </c>
      <c r="N384" s="95" t="s">
        <v>591</v>
      </c>
      <c r="O384" s="95" t="s">
        <v>593</v>
      </c>
      <c r="P384" s="95" t="s">
        <v>594</v>
      </c>
    </row>
    <row r="385" spans="1:16" ht="78.75" hidden="1" x14ac:dyDescent="0.25">
      <c r="A385" s="95" t="s">
        <v>2430</v>
      </c>
      <c r="B385" s="100" t="s">
        <v>2431</v>
      </c>
      <c r="C385" s="96" t="s">
        <v>2432</v>
      </c>
      <c r="D385" s="95" t="s">
        <v>2433</v>
      </c>
      <c r="E385" s="95" t="s">
        <v>1190</v>
      </c>
      <c r="F385" s="95" t="s">
        <v>635</v>
      </c>
      <c r="G385" s="95">
        <v>0</v>
      </c>
      <c r="H385" s="95">
        <v>65535</v>
      </c>
      <c r="I385" s="95" t="s">
        <v>591</v>
      </c>
      <c r="J385" s="95" t="s">
        <v>591</v>
      </c>
      <c r="K385" s="95" t="s">
        <v>591</v>
      </c>
      <c r="L385" s="95">
        <v>16</v>
      </c>
      <c r="M385" s="95">
        <v>1</v>
      </c>
      <c r="N385" s="95" t="s">
        <v>591</v>
      </c>
      <c r="O385" s="95" t="s">
        <v>593</v>
      </c>
      <c r="P385" s="95" t="s">
        <v>594</v>
      </c>
    </row>
    <row r="386" spans="1:16" ht="78.75" hidden="1" x14ac:dyDescent="0.25">
      <c r="A386" s="95" t="s">
        <v>2434</v>
      </c>
      <c r="B386" s="100" t="s">
        <v>2435</v>
      </c>
      <c r="C386" s="96" t="s">
        <v>2436</v>
      </c>
      <c r="D386" s="95" t="s">
        <v>2437</v>
      </c>
      <c r="E386" s="95" t="s">
        <v>1190</v>
      </c>
      <c r="F386" s="95" t="s">
        <v>635</v>
      </c>
      <c r="G386" s="95">
        <v>0</v>
      </c>
      <c r="H386" s="95">
        <v>65535</v>
      </c>
      <c r="I386" s="95" t="s">
        <v>591</v>
      </c>
      <c r="J386" s="95" t="s">
        <v>591</v>
      </c>
      <c r="K386" s="95" t="s">
        <v>591</v>
      </c>
      <c r="L386" s="95">
        <v>16</v>
      </c>
      <c r="M386" s="95">
        <v>1</v>
      </c>
      <c r="N386" s="95" t="s">
        <v>591</v>
      </c>
      <c r="O386" s="95" t="s">
        <v>593</v>
      </c>
      <c r="P386" s="95" t="s">
        <v>594</v>
      </c>
    </row>
    <row r="387" spans="1:16" ht="112.5" hidden="1" x14ac:dyDescent="0.25">
      <c r="A387" s="95" t="s">
        <v>2438</v>
      </c>
      <c r="B387" s="100" t="s">
        <v>2439</v>
      </c>
      <c r="C387" s="96" t="s">
        <v>2440</v>
      </c>
      <c r="D387" s="95" t="s">
        <v>2441</v>
      </c>
      <c r="E387" s="95" t="s">
        <v>653</v>
      </c>
      <c r="F387" s="95" t="s">
        <v>654</v>
      </c>
      <c r="G387" s="95">
        <v>0</v>
      </c>
      <c r="H387" s="95">
        <v>9</v>
      </c>
      <c r="I387" s="95" t="s">
        <v>591</v>
      </c>
      <c r="J387" s="95" t="s">
        <v>591</v>
      </c>
      <c r="K387" s="95" t="s">
        <v>591</v>
      </c>
      <c r="L387" s="95">
        <v>4</v>
      </c>
      <c r="M387" s="95">
        <v>1</v>
      </c>
      <c r="N387" s="95" t="s">
        <v>2442</v>
      </c>
      <c r="O387" s="95" t="s">
        <v>593</v>
      </c>
      <c r="P387" s="95" t="s">
        <v>594</v>
      </c>
    </row>
    <row r="388" spans="1:16" ht="90" hidden="1" x14ac:dyDescent="0.25">
      <c r="A388" s="95" t="s">
        <v>2443</v>
      </c>
      <c r="B388" s="100" t="s">
        <v>2444</v>
      </c>
      <c r="C388" s="96" t="s">
        <v>2445</v>
      </c>
      <c r="D388" s="95" t="s">
        <v>2446</v>
      </c>
      <c r="E388" s="95" t="s">
        <v>648</v>
      </c>
      <c r="F388" s="95" t="s">
        <v>649</v>
      </c>
      <c r="G388" s="95">
        <v>0</v>
      </c>
      <c r="H388" s="95">
        <v>1</v>
      </c>
      <c r="I388" s="95" t="s">
        <v>591</v>
      </c>
      <c r="J388" s="95" t="s">
        <v>591</v>
      </c>
      <c r="K388" s="95" t="s">
        <v>591</v>
      </c>
      <c r="L388" s="95">
        <v>1</v>
      </c>
      <c r="M388" s="95">
        <v>1</v>
      </c>
      <c r="N388" s="95" t="s">
        <v>2447</v>
      </c>
      <c r="O388" s="95" t="s">
        <v>593</v>
      </c>
      <c r="P388" s="95" t="s">
        <v>594</v>
      </c>
    </row>
    <row r="389" spans="1:16" ht="56.25" hidden="1" x14ac:dyDescent="0.25">
      <c r="A389" s="95" t="s">
        <v>2448</v>
      </c>
      <c r="B389" s="100" t="s">
        <v>2449</v>
      </c>
      <c r="C389" s="96" t="s">
        <v>2450</v>
      </c>
      <c r="D389" s="95" t="s">
        <v>2451</v>
      </c>
      <c r="E389" s="95" t="s">
        <v>648</v>
      </c>
      <c r="F389" s="95" t="s">
        <v>649</v>
      </c>
      <c r="G389" s="95">
        <v>0</v>
      </c>
      <c r="H389" s="95">
        <v>1</v>
      </c>
      <c r="I389" s="95" t="s">
        <v>591</v>
      </c>
      <c r="J389" s="95" t="s">
        <v>591</v>
      </c>
      <c r="K389" s="95" t="s">
        <v>591</v>
      </c>
      <c r="L389" s="95">
        <v>1</v>
      </c>
      <c r="M389" s="95">
        <v>1</v>
      </c>
      <c r="N389" s="95" t="s">
        <v>2452</v>
      </c>
      <c r="O389" s="95" t="s">
        <v>593</v>
      </c>
      <c r="P389" s="95" t="s">
        <v>594</v>
      </c>
    </row>
    <row r="390" spans="1:16" ht="78.75" hidden="1" x14ac:dyDescent="0.25">
      <c r="A390" s="95" t="s">
        <v>2453</v>
      </c>
      <c r="B390" s="100" t="s">
        <v>2454</v>
      </c>
      <c r="C390" s="96" t="s">
        <v>2455</v>
      </c>
      <c r="D390" s="95" t="s">
        <v>2456</v>
      </c>
      <c r="E390" s="95" t="s">
        <v>648</v>
      </c>
      <c r="F390" s="95" t="s">
        <v>649</v>
      </c>
      <c r="G390" s="95">
        <v>0</v>
      </c>
      <c r="H390" s="95">
        <v>1</v>
      </c>
      <c r="I390" s="95" t="s">
        <v>591</v>
      </c>
      <c r="J390" s="95" t="s">
        <v>591</v>
      </c>
      <c r="K390" s="95" t="s">
        <v>591</v>
      </c>
      <c r="L390" s="95">
        <v>1</v>
      </c>
      <c r="M390" s="95">
        <v>1</v>
      </c>
      <c r="N390" s="95" t="s">
        <v>2457</v>
      </c>
      <c r="O390" s="95" t="s">
        <v>593</v>
      </c>
      <c r="P390" s="95" t="s">
        <v>594</v>
      </c>
    </row>
    <row r="391" spans="1:16" ht="67.5" hidden="1" x14ac:dyDescent="0.25">
      <c r="A391" s="95" t="s">
        <v>2458</v>
      </c>
      <c r="B391" s="100" t="s">
        <v>2459</v>
      </c>
      <c r="C391" s="96" t="s">
        <v>2460</v>
      </c>
      <c r="D391" s="95" t="s">
        <v>2461</v>
      </c>
      <c r="E391" s="95" t="s">
        <v>648</v>
      </c>
      <c r="F391" s="95" t="s">
        <v>649</v>
      </c>
      <c r="G391" s="95">
        <v>0</v>
      </c>
      <c r="H391" s="95">
        <v>1</v>
      </c>
      <c r="I391" s="95" t="s">
        <v>591</v>
      </c>
      <c r="J391" s="95" t="s">
        <v>591</v>
      </c>
      <c r="K391" s="95" t="s">
        <v>591</v>
      </c>
      <c r="L391" s="95">
        <v>1</v>
      </c>
      <c r="M391" s="95">
        <v>1</v>
      </c>
      <c r="N391" s="95" t="s">
        <v>2452</v>
      </c>
      <c r="O391" s="95" t="s">
        <v>593</v>
      </c>
      <c r="P391" s="95" t="s">
        <v>594</v>
      </c>
    </row>
    <row r="392" spans="1:16" ht="123.75" hidden="1" x14ac:dyDescent="0.25">
      <c r="A392" s="95" t="s">
        <v>2462</v>
      </c>
      <c r="B392" s="100" t="s">
        <v>2463</v>
      </c>
      <c r="C392" s="96" t="s">
        <v>2464</v>
      </c>
      <c r="D392" s="95" t="s">
        <v>2465</v>
      </c>
      <c r="E392" s="95" t="s">
        <v>703</v>
      </c>
      <c r="F392" s="95" t="s">
        <v>704</v>
      </c>
      <c r="G392" s="95">
        <v>0</v>
      </c>
      <c r="H392" s="95">
        <v>2</v>
      </c>
      <c r="I392" s="95" t="s">
        <v>591</v>
      </c>
      <c r="J392" s="95" t="s">
        <v>591</v>
      </c>
      <c r="K392" s="95" t="s">
        <v>591</v>
      </c>
      <c r="L392" s="95">
        <v>2</v>
      </c>
      <c r="M392" s="95">
        <v>1</v>
      </c>
      <c r="N392" s="95" t="s">
        <v>2466</v>
      </c>
      <c r="O392" s="95" t="s">
        <v>593</v>
      </c>
      <c r="P392" s="95" t="s">
        <v>594</v>
      </c>
    </row>
    <row r="393" spans="1:16" ht="146.25" hidden="1" x14ac:dyDescent="0.25">
      <c r="A393" s="95" t="s">
        <v>2467</v>
      </c>
      <c r="B393" s="100" t="s">
        <v>2468</v>
      </c>
      <c r="C393" s="96" t="s">
        <v>2469</v>
      </c>
      <c r="D393" s="95" t="s">
        <v>2470</v>
      </c>
      <c r="E393" s="95" t="s">
        <v>703</v>
      </c>
      <c r="F393" s="95" t="s">
        <v>704</v>
      </c>
      <c r="G393" s="95">
        <v>0</v>
      </c>
      <c r="H393" s="95">
        <v>3</v>
      </c>
      <c r="I393" s="95" t="s">
        <v>591</v>
      </c>
      <c r="J393" s="95" t="s">
        <v>591</v>
      </c>
      <c r="K393" s="95" t="s">
        <v>591</v>
      </c>
      <c r="L393" s="95">
        <v>2</v>
      </c>
      <c r="M393" s="95">
        <v>1</v>
      </c>
      <c r="N393" s="95" t="s">
        <v>1145</v>
      </c>
      <c r="O393" s="95" t="s">
        <v>593</v>
      </c>
      <c r="P393" s="95" t="s">
        <v>594</v>
      </c>
    </row>
    <row r="394" spans="1:16" ht="33.75" hidden="1" x14ac:dyDescent="0.25">
      <c r="A394" s="95" t="s">
        <v>2471</v>
      </c>
      <c r="B394" s="100" t="s">
        <v>2472</v>
      </c>
      <c r="C394" s="96" t="s">
        <v>2473</v>
      </c>
      <c r="D394" s="95" t="s">
        <v>2474</v>
      </c>
      <c r="E394" s="95" t="s">
        <v>653</v>
      </c>
      <c r="F394" s="95" t="s">
        <v>654</v>
      </c>
      <c r="G394" s="95">
        <v>1</v>
      </c>
      <c r="H394" s="95">
        <v>8</v>
      </c>
      <c r="I394" s="95" t="s">
        <v>591</v>
      </c>
      <c r="J394" s="95" t="s">
        <v>591</v>
      </c>
      <c r="K394" s="95" t="s">
        <v>591</v>
      </c>
      <c r="L394" s="95">
        <v>4</v>
      </c>
      <c r="M394" s="95">
        <v>1</v>
      </c>
      <c r="N394" s="95" t="s">
        <v>2475</v>
      </c>
      <c r="O394" s="95" t="s">
        <v>593</v>
      </c>
      <c r="P394" s="95" t="s">
        <v>594</v>
      </c>
    </row>
    <row r="395" spans="1:16" ht="90" hidden="1" x14ac:dyDescent="0.25">
      <c r="A395" s="95" t="s">
        <v>2476</v>
      </c>
      <c r="B395" s="100" t="s">
        <v>2477</v>
      </c>
      <c r="C395" s="96" t="s">
        <v>2478</v>
      </c>
      <c r="D395" s="95" t="s">
        <v>2479</v>
      </c>
      <c r="E395" s="95" t="s">
        <v>595</v>
      </c>
      <c r="F395" s="95" t="s">
        <v>659</v>
      </c>
      <c r="G395" s="95">
        <v>0</v>
      </c>
      <c r="H395" s="95">
        <v>255</v>
      </c>
      <c r="I395" s="95" t="s">
        <v>591</v>
      </c>
      <c r="J395" s="95" t="s">
        <v>591</v>
      </c>
      <c r="K395" s="95" t="s">
        <v>591</v>
      </c>
      <c r="L395" s="95">
        <v>8</v>
      </c>
      <c r="M395" s="95">
        <v>1</v>
      </c>
      <c r="N395" s="95" t="s">
        <v>591</v>
      </c>
      <c r="O395" s="95" t="s">
        <v>593</v>
      </c>
      <c r="P395" s="95" t="s">
        <v>594</v>
      </c>
    </row>
    <row r="396" spans="1:16" ht="101.25" hidden="1" x14ac:dyDescent="0.25">
      <c r="A396" s="95" t="s">
        <v>2480</v>
      </c>
      <c r="B396" s="100" t="s">
        <v>2481</v>
      </c>
      <c r="C396" s="96" t="s">
        <v>2482</v>
      </c>
      <c r="D396" s="95" t="s">
        <v>2483</v>
      </c>
      <c r="E396" s="95" t="s">
        <v>2484</v>
      </c>
      <c r="F396" s="95" t="s">
        <v>14474</v>
      </c>
      <c r="G396" s="95">
        <v>-8192</v>
      </c>
      <c r="H396" s="95">
        <v>8191</v>
      </c>
      <c r="I396" s="95" t="s">
        <v>591</v>
      </c>
      <c r="J396" s="95" t="s">
        <v>591</v>
      </c>
      <c r="K396" s="95" t="s">
        <v>2485</v>
      </c>
      <c r="L396" s="95">
        <v>16</v>
      </c>
      <c r="M396" s="95">
        <v>1</v>
      </c>
      <c r="N396" s="95" t="s">
        <v>591</v>
      </c>
      <c r="O396" s="95" t="s">
        <v>593</v>
      </c>
      <c r="P396" s="95" t="s">
        <v>594</v>
      </c>
    </row>
    <row r="397" spans="1:16" ht="90" hidden="1" x14ac:dyDescent="0.25">
      <c r="A397" s="95" t="s">
        <v>2486</v>
      </c>
      <c r="B397" s="100" t="s">
        <v>2487</v>
      </c>
      <c r="C397" s="96" t="s">
        <v>2488</v>
      </c>
      <c r="D397" s="95" t="s">
        <v>2489</v>
      </c>
      <c r="E397" s="95" t="s">
        <v>605</v>
      </c>
      <c r="F397" s="95" t="s">
        <v>6149</v>
      </c>
      <c r="G397" s="95">
        <v>0</v>
      </c>
      <c r="H397" s="95">
        <v>16383.75</v>
      </c>
      <c r="I397" s="95" t="s">
        <v>591</v>
      </c>
      <c r="J397" s="95" t="s">
        <v>591</v>
      </c>
      <c r="K397" s="95" t="s">
        <v>607</v>
      </c>
      <c r="L397" s="95">
        <v>16</v>
      </c>
      <c r="M397" s="95">
        <v>0.25</v>
      </c>
      <c r="N397" s="95" t="s">
        <v>591</v>
      </c>
      <c r="O397" s="95" t="s">
        <v>593</v>
      </c>
      <c r="P397" s="95" t="s">
        <v>594</v>
      </c>
    </row>
    <row r="398" spans="1:16" ht="67.5" hidden="1" x14ac:dyDescent="0.25">
      <c r="A398" s="95" t="s">
        <v>2490</v>
      </c>
      <c r="B398" s="100" t="s">
        <v>591</v>
      </c>
      <c r="C398" s="96" t="s">
        <v>2491</v>
      </c>
      <c r="D398" s="95" t="s">
        <v>2492</v>
      </c>
      <c r="E398" s="95" t="s">
        <v>648</v>
      </c>
      <c r="F398" s="95" t="s">
        <v>649</v>
      </c>
      <c r="G398" s="95" t="s">
        <v>14447</v>
      </c>
      <c r="H398" s="95" t="s">
        <v>14447</v>
      </c>
      <c r="I398" s="95" t="s">
        <v>591</v>
      </c>
      <c r="J398" s="95" t="s">
        <v>591</v>
      </c>
      <c r="K398" s="95" t="s">
        <v>591</v>
      </c>
      <c r="L398" s="95">
        <v>1</v>
      </c>
      <c r="M398" s="95">
        <v>1</v>
      </c>
      <c r="N398" s="95" t="s">
        <v>2493</v>
      </c>
      <c r="O398" s="95" t="s">
        <v>593</v>
      </c>
      <c r="P398" s="95" t="s">
        <v>594</v>
      </c>
    </row>
    <row r="399" spans="1:16" ht="56.25" hidden="1" x14ac:dyDescent="0.25">
      <c r="A399" s="95" t="s">
        <v>2494</v>
      </c>
      <c r="B399" s="100" t="s">
        <v>591</v>
      </c>
      <c r="C399" s="96" t="s">
        <v>2495</v>
      </c>
      <c r="D399" s="95" t="s">
        <v>2496</v>
      </c>
      <c r="E399" s="95" t="s">
        <v>648</v>
      </c>
      <c r="F399" s="95" t="s">
        <v>649</v>
      </c>
      <c r="G399" s="95" t="s">
        <v>14447</v>
      </c>
      <c r="H399" s="95" t="s">
        <v>14447</v>
      </c>
      <c r="I399" s="95" t="s">
        <v>591</v>
      </c>
      <c r="J399" s="95" t="s">
        <v>591</v>
      </c>
      <c r="K399" s="95" t="s">
        <v>591</v>
      </c>
      <c r="L399" s="95">
        <v>1</v>
      </c>
      <c r="M399" s="95">
        <v>1</v>
      </c>
      <c r="N399" s="95" t="s">
        <v>2497</v>
      </c>
      <c r="O399" s="95" t="s">
        <v>593</v>
      </c>
      <c r="P399" s="95" t="s">
        <v>594</v>
      </c>
    </row>
    <row r="400" spans="1:16" ht="112.5" hidden="1" x14ac:dyDescent="0.25">
      <c r="A400" s="95" t="s">
        <v>2498</v>
      </c>
      <c r="B400" s="100" t="s">
        <v>591</v>
      </c>
      <c r="C400" s="96" t="s">
        <v>2499</v>
      </c>
      <c r="D400" s="95" t="s">
        <v>2500</v>
      </c>
      <c r="E400" s="95" t="s">
        <v>813</v>
      </c>
      <c r="F400" s="95" t="s">
        <v>683</v>
      </c>
      <c r="G400" s="95" t="s">
        <v>14447</v>
      </c>
      <c r="H400" s="95" t="s">
        <v>14447</v>
      </c>
      <c r="I400" s="95" t="s">
        <v>591</v>
      </c>
      <c r="J400" s="95" t="s">
        <v>591</v>
      </c>
      <c r="K400" s="95" t="s">
        <v>591</v>
      </c>
      <c r="L400" s="95">
        <v>3</v>
      </c>
      <c r="M400" s="95">
        <v>1</v>
      </c>
      <c r="N400" s="95" t="s">
        <v>2501</v>
      </c>
      <c r="O400" s="95" t="s">
        <v>593</v>
      </c>
      <c r="P400" s="95" t="s">
        <v>594</v>
      </c>
    </row>
    <row r="401" spans="1:16" ht="67.5" hidden="1" x14ac:dyDescent="0.25">
      <c r="A401" s="95" t="s">
        <v>2502</v>
      </c>
      <c r="B401" s="100" t="s">
        <v>591</v>
      </c>
      <c r="C401" s="96" t="s">
        <v>2503</v>
      </c>
      <c r="D401" s="95" t="s">
        <v>2504</v>
      </c>
      <c r="E401" s="95" t="s">
        <v>640</v>
      </c>
      <c r="F401" s="95" t="s">
        <v>635</v>
      </c>
      <c r="G401" s="95" t="s">
        <v>14447</v>
      </c>
      <c r="H401" s="95" t="s">
        <v>14447</v>
      </c>
      <c r="I401" s="95" t="s">
        <v>591</v>
      </c>
      <c r="J401" s="95" t="s">
        <v>591</v>
      </c>
      <c r="K401" s="95" t="s">
        <v>641</v>
      </c>
      <c r="L401" s="95">
        <v>16</v>
      </c>
      <c r="M401" s="95">
        <v>1</v>
      </c>
      <c r="N401" s="95" t="s">
        <v>591</v>
      </c>
      <c r="O401" s="95" t="s">
        <v>593</v>
      </c>
      <c r="P401" s="95" t="s">
        <v>594</v>
      </c>
    </row>
    <row r="402" spans="1:16" ht="78.75" hidden="1" x14ac:dyDescent="0.25">
      <c r="A402" s="92" t="s">
        <v>2505</v>
      </c>
      <c r="B402" s="93" t="s">
        <v>2506</v>
      </c>
      <c r="C402" s="94" t="s">
        <v>2507</v>
      </c>
      <c r="D402" s="92" t="s">
        <v>588</v>
      </c>
      <c r="E402" s="92" t="s">
        <v>589</v>
      </c>
      <c r="F402" s="105" t="s">
        <v>590</v>
      </c>
      <c r="G402" s="92" t="s">
        <v>591</v>
      </c>
      <c r="H402" s="92" t="s">
        <v>591</v>
      </c>
      <c r="I402" s="92" t="s">
        <v>591</v>
      </c>
      <c r="J402" s="92" t="s">
        <v>591</v>
      </c>
      <c r="K402" s="105" t="s">
        <v>591</v>
      </c>
      <c r="L402" s="105">
        <v>32</v>
      </c>
      <c r="M402" s="105">
        <v>1</v>
      </c>
      <c r="N402" s="92" t="s">
        <v>592</v>
      </c>
      <c r="O402" s="92" t="s">
        <v>593</v>
      </c>
      <c r="P402" s="92" t="s">
        <v>594</v>
      </c>
    </row>
    <row r="403" spans="1:16" ht="22.5" hidden="1" x14ac:dyDescent="0.25">
      <c r="A403" s="95" t="s">
        <v>375</v>
      </c>
      <c r="B403" s="96" t="s">
        <v>376</v>
      </c>
      <c r="C403" s="96" t="s">
        <v>2508</v>
      </c>
      <c r="D403" s="95" t="s">
        <v>2509</v>
      </c>
      <c r="E403" s="95" t="s">
        <v>634</v>
      </c>
      <c r="F403" s="95" t="s">
        <v>635</v>
      </c>
      <c r="G403" s="95">
        <v>0</v>
      </c>
      <c r="H403" s="95">
        <v>20000</v>
      </c>
      <c r="I403" s="95" t="s">
        <v>591</v>
      </c>
      <c r="J403" s="95" t="s">
        <v>591</v>
      </c>
      <c r="K403" s="95" t="s">
        <v>636</v>
      </c>
      <c r="L403" s="95">
        <v>16</v>
      </c>
      <c r="M403" s="95">
        <v>1</v>
      </c>
      <c r="N403" s="95" t="s">
        <v>591</v>
      </c>
      <c r="O403" s="95" t="s">
        <v>593</v>
      </c>
      <c r="P403" s="95" t="s">
        <v>594</v>
      </c>
    </row>
    <row r="404" spans="1:16" ht="56.25" hidden="1" x14ac:dyDescent="0.25">
      <c r="A404" s="95" t="s">
        <v>34</v>
      </c>
      <c r="B404" s="96" t="s">
        <v>35</v>
      </c>
      <c r="C404" s="96" t="s">
        <v>2510</v>
      </c>
      <c r="D404" s="95" t="s">
        <v>2511</v>
      </c>
      <c r="E404" s="95" t="s">
        <v>1264</v>
      </c>
      <c r="F404" s="95" t="s">
        <v>635</v>
      </c>
      <c r="G404" s="95" t="s">
        <v>591</v>
      </c>
      <c r="H404" s="95" t="s">
        <v>591</v>
      </c>
      <c r="I404" s="95" t="s">
        <v>591</v>
      </c>
      <c r="J404" s="95" t="s">
        <v>591</v>
      </c>
      <c r="K404" s="95" t="s">
        <v>1177</v>
      </c>
      <c r="L404" s="95">
        <v>16</v>
      </c>
      <c r="M404" s="95">
        <v>1</v>
      </c>
      <c r="N404" s="96" t="s">
        <v>591</v>
      </c>
      <c r="O404" s="95" t="s">
        <v>593</v>
      </c>
      <c r="P404" s="95" t="s">
        <v>594</v>
      </c>
    </row>
    <row r="405" spans="1:16" ht="33.75" hidden="1" x14ac:dyDescent="0.25">
      <c r="A405" s="95" t="s">
        <v>365</v>
      </c>
      <c r="B405" s="96" t="s">
        <v>367</v>
      </c>
      <c r="C405" s="96" t="s">
        <v>2516</v>
      </c>
      <c r="D405" s="95" t="s">
        <v>2517</v>
      </c>
      <c r="E405" s="95" t="s">
        <v>733</v>
      </c>
      <c r="F405" s="95" t="s">
        <v>14475</v>
      </c>
      <c r="G405" s="95">
        <v>-200</v>
      </c>
      <c r="H405" s="95">
        <v>200</v>
      </c>
      <c r="I405" s="95" t="s">
        <v>591</v>
      </c>
      <c r="J405" s="95" t="s">
        <v>591</v>
      </c>
      <c r="K405" s="95" t="s">
        <v>732</v>
      </c>
      <c r="L405" s="95">
        <v>16</v>
      </c>
      <c r="M405" s="95">
        <v>0.01</v>
      </c>
      <c r="N405" s="95" t="s">
        <v>591</v>
      </c>
      <c r="O405" s="95" t="s">
        <v>593</v>
      </c>
      <c r="P405" s="95" t="s">
        <v>675</v>
      </c>
    </row>
    <row r="406" spans="1:16" ht="33.75" hidden="1" x14ac:dyDescent="0.25">
      <c r="A406" s="95" t="s">
        <v>128</v>
      </c>
      <c r="B406" s="96" t="s">
        <v>131</v>
      </c>
      <c r="C406" s="96" t="s">
        <v>2521</v>
      </c>
      <c r="D406" s="95" t="s">
        <v>2522</v>
      </c>
      <c r="E406" s="95" t="s">
        <v>634</v>
      </c>
      <c r="F406" s="95" t="s">
        <v>635</v>
      </c>
      <c r="G406" s="95">
        <v>0</v>
      </c>
      <c r="H406" s="95">
        <v>20000</v>
      </c>
      <c r="I406" s="95" t="s">
        <v>591</v>
      </c>
      <c r="J406" s="95" t="s">
        <v>591</v>
      </c>
      <c r="K406" s="95" t="s">
        <v>636</v>
      </c>
      <c r="L406" s="95">
        <v>16</v>
      </c>
      <c r="M406" s="95">
        <v>1</v>
      </c>
      <c r="N406" s="95" t="s">
        <v>591</v>
      </c>
      <c r="O406" s="95" t="s">
        <v>593</v>
      </c>
      <c r="P406" s="95" t="s">
        <v>594</v>
      </c>
    </row>
    <row r="407" spans="1:16" ht="33.75" hidden="1" x14ac:dyDescent="0.25">
      <c r="A407" s="95" t="s">
        <v>61</v>
      </c>
      <c r="B407" s="96" t="s">
        <v>63</v>
      </c>
      <c r="C407" s="96" t="s">
        <v>2523</v>
      </c>
      <c r="D407" s="95" t="s">
        <v>2524</v>
      </c>
      <c r="E407" s="95" t="s">
        <v>603</v>
      </c>
      <c r="F407" s="95" t="s">
        <v>14448</v>
      </c>
      <c r="G407" s="95">
        <v>-40</v>
      </c>
      <c r="H407" s="95">
        <v>200</v>
      </c>
      <c r="I407" s="95" t="s">
        <v>591</v>
      </c>
      <c r="J407" s="95" t="s">
        <v>591</v>
      </c>
      <c r="K407" s="95" t="s">
        <v>604</v>
      </c>
      <c r="L407" s="95">
        <v>16</v>
      </c>
      <c r="M407" s="95">
        <v>0.1</v>
      </c>
      <c r="N407" s="95" t="s">
        <v>591</v>
      </c>
      <c r="O407" s="95" t="s">
        <v>593</v>
      </c>
      <c r="P407" s="95" t="s">
        <v>594</v>
      </c>
    </row>
    <row r="408" spans="1:16" ht="33.75" hidden="1" x14ac:dyDescent="0.25">
      <c r="A408" s="95" t="s">
        <v>566</v>
      </c>
      <c r="B408" s="96" t="s">
        <v>568</v>
      </c>
      <c r="C408" s="96" t="s">
        <v>2529</v>
      </c>
      <c r="D408" s="95" t="s">
        <v>2530</v>
      </c>
      <c r="E408" s="97" t="s">
        <v>1371</v>
      </c>
      <c r="F408" s="95" t="s">
        <v>6154</v>
      </c>
      <c r="G408" s="95">
        <v>0</v>
      </c>
      <c r="H408" s="95">
        <v>100</v>
      </c>
      <c r="I408" s="95" t="s">
        <v>591</v>
      </c>
      <c r="J408" s="95" t="s">
        <v>591</v>
      </c>
      <c r="K408" s="95" t="s">
        <v>732</v>
      </c>
      <c r="L408" s="95">
        <v>16</v>
      </c>
      <c r="M408" s="95">
        <v>0.05</v>
      </c>
      <c r="N408" s="95" t="s">
        <v>591</v>
      </c>
      <c r="O408" s="95" t="s">
        <v>685</v>
      </c>
      <c r="P408" s="95" t="s">
        <v>726</v>
      </c>
    </row>
    <row r="409" spans="1:16" ht="33.75" hidden="1" x14ac:dyDescent="0.25">
      <c r="A409" s="95" t="s">
        <v>527</v>
      </c>
      <c r="B409" s="96" t="s">
        <v>530</v>
      </c>
      <c r="C409" s="96" t="s">
        <v>2531</v>
      </c>
      <c r="D409" s="95" t="s">
        <v>2532</v>
      </c>
      <c r="E409" s="97" t="s">
        <v>1371</v>
      </c>
      <c r="F409" s="95" t="s">
        <v>6154</v>
      </c>
      <c r="G409" s="95">
        <v>0</v>
      </c>
      <c r="H409" s="95">
        <v>100</v>
      </c>
      <c r="I409" s="95" t="s">
        <v>591</v>
      </c>
      <c r="J409" s="95" t="s">
        <v>591</v>
      </c>
      <c r="K409" s="95" t="s">
        <v>732</v>
      </c>
      <c r="L409" s="95">
        <v>16</v>
      </c>
      <c r="M409" s="95">
        <v>0.05</v>
      </c>
      <c r="N409" s="95" t="s">
        <v>591</v>
      </c>
      <c r="O409" s="95" t="s">
        <v>593</v>
      </c>
      <c r="P409" s="95" t="s">
        <v>726</v>
      </c>
    </row>
    <row r="410" spans="1:16" ht="33.75" hidden="1" x14ac:dyDescent="0.25">
      <c r="A410" s="95" t="s">
        <v>529</v>
      </c>
      <c r="B410" s="96" t="s">
        <v>532</v>
      </c>
      <c r="C410" s="96" t="s">
        <v>2533</v>
      </c>
      <c r="D410" s="95" t="s">
        <v>2534</v>
      </c>
      <c r="E410" s="97" t="s">
        <v>1371</v>
      </c>
      <c r="F410" s="95" t="s">
        <v>6154</v>
      </c>
      <c r="G410" s="95">
        <v>0</v>
      </c>
      <c r="H410" s="95">
        <v>100</v>
      </c>
      <c r="I410" s="95" t="s">
        <v>591</v>
      </c>
      <c r="J410" s="95" t="s">
        <v>591</v>
      </c>
      <c r="K410" s="95" t="s">
        <v>732</v>
      </c>
      <c r="L410" s="95">
        <v>16</v>
      </c>
      <c r="M410" s="95">
        <v>0.05</v>
      </c>
      <c r="N410" s="95" t="s">
        <v>591</v>
      </c>
      <c r="O410" s="95" t="s">
        <v>593</v>
      </c>
      <c r="P410" s="95" t="s">
        <v>726</v>
      </c>
    </row>
    <row r="411" spans="1:16" ht="56.25" hidden="1" x14ac:dyDescent="0.25">
      <c r="A411" s="95" t="s">
        <v>528</v>
      </c>
      <c r="B411" s="96" t="s">
        <v>531</v>
      </c>
      <c r="C411" s="96" t="s">
        <v>2536</v>
      </c>
      <c r="D411" s="95" t="s">
        <v>2537</v>
      </c>
      <c r="E411" s="97" t="s">
        <v>640</v>
      </c>
      <c r="F411" s="95" t="s">
        <v>635</v>
      </c>
      <c r="G411" s="95">
        <v>0</v>
      </c>
      <c r="H411" s="95">
        <v>25000</v>
      </c>
      <c r="I411" s="95" t="s">
        <v>591</v>
      </c>
      <c r="J411" s="95" t="s">
        <v>591</v>
      </c>
      <c r="K411" s="95" t="s">
        <v>641</v>
      </c>
      <c r="L411" s="95">
        <v>16</v>
      </c>
      <c r="M411" s="95">
        <v>1</v>
      </c>
      <c r="N411" s="95" t="s">
        <v>591</v>
      </c>
      <c r="O411" s="95" t="s">
        <v>593</v>
      </c>
      <c r="P411" s="95" t="s">
        <v>726</v>
      </c>
    </row>
    <row r="412" spans="1:16" ht="56.25" hidden="1" x14ac:dyDescent="0.25">
      <c r="A412" s="95" t="s">
        <v>523</v>
      </c>
      <c r="B412" s="96" t="s">
        <v>524</v>
      </c>
      <c r="C412" s="96" t="s">
        <v>2538</v>
      </c>
      <c r="D412" s="95" t="s">
        <v>2539</v>
      </c>
      <c r="E412" s="97" t="s">
        <v>640</v>
      </c>
      <c r="F412" s="95" t="s">
        <v>635</v>
      </c>
      <c r="G412" s="95">
        <v>0</v>
      </c>
      <c r="H412" s="95">
        <v>25000</v>
      </c>
      <c r="I412" s="95" t="s">
        <v>591</v>
      </c>
      <c r="J412" s="95" t="s">
        <v>591</v>
      </c>
      <c r="K412" s="95" t="s">
        <v>641</v>
      </c>
      <c r="L412" s="95">
        <v>16</v>
      </c>
      <c r="M412" s="95">
        <v>1</v>
      </c>
      <c r="N412" s="95" t="s">
        <v>591</v>
      </c>
      <c r="O412" s="95" t="s">
        <v>593</v>
      </c>
      <c r="P412" s="95" t="s">
        <v>726</v>
      </c>
    </row>
    <row r="413" spans="1:16" ht="78.75" hidden="1" x14ac:dyDescent="0.25">
      <c r="A413" s="92" t="s">
        <v>2541</v>
      </c>
      <c r="B413" s="93" t="s">
        <v>2542</v>
      </c>
      <c r="C413" s="94" t="s">
        <v>2543</v>
      </c>
      <c r="D413" s="92" t="s">
        <v>588</v>
      </c>
      <c r="E413" s="92" t="s">
        <v>589</v>
      </c>
      <c r="F413" s="105" t="s">
        <v>590</v>
      </c>
      <c r="G413" s="92" t="s">
        <v>591</v>
      </c>
      <c r="H413" s="92" t="s">
        <v>591</v>
      </c>
      <c r="I413" s="92" t="s">
        <v>591</v>
      </c>
      <c r="J413" s="92" t="s">
        <v>591</v>
      </c>
      <c r="K413" s="105" t="s">
        <v>591</v>
      </c>
      <c r="L413" s="105">
        <v>32</v>
      </c>
      <c r="M413" s="105">
        <v>1</v>
      </c>
      <c r="N413" s="92" t="s">
        <v>592</v>
      </c>
      <c r="O413" s="92" t="s">
        <v>593</v>
      </c>
      <c r="P413" s="92" t="s">
        <v>594</v>
      </c>
    </row>
    <row r="414" spans="1:16" ht="33.75" hidden="1" x14ac:dyDescent="0.25">
      <c r="A414" s="95" t="s">
        <v>2545</v>
      </c>
      <c r="B414" s="96" t="s">
        <v>2546</v>
      </c>
      <c r="C414" s="96" t="s">
        <v>2547</v>
      </c>
      <c r="D414" s="95" t="s">
        <v>2548</v>
      </c>
      <c r="E414" s="95" t="s">
        <v>2549</v>
      </c>
      <c r="F414" s="95" t="s">
        <v>6154</v>
      </c>
      <c r="G414" s="95">
        <v>0</v>
      </c>
      <c r="H414" s="95">
        <v>3000</v>
      </c>
      <c r="I414" s="95" t="s">
        <v>591</v>
      </c>
      <c r="J414" s="95" t="s">
        <v>591</v>
      </c>
      <c r="K414" s="95" t="s">
        <v>2550</v>
      </c>
      <c r="L414" s="95">
        <v>16</v>
      </c>
      <c r="M414" s="95">
        <v>0.05</v>
      </c>
      <c r="N414" s="95" t="s">
        <v>591</v>
      </c>
      <c r="O414" s="95" t="s">
        <v>593</v>
      </c>
      <c r="P414" s="95" t="s">
        <v>726</v>
      </c>
    </row>
    <row r="415" spans="1:16" ht="22.5" hidden="1" x14ac:dyDescent="0.25">
      <c r="A415" s="95" t="s">
        <v>2560</v>
      </c>
      <c r="B415" s="96" t="s">
        <v>2561</v>
      </c>
      <c r="C415" s="96" t="s">
        <v>2562</v>
      </c>
      <c r="D415" s="95" t="s">
        <v>2563</v>
      </c>
      <c r="E415" s="95" t="s">
        <v>1371</v>
      </c>
      <c r="F415" s="95" t="s">
        <v>6154</v>
      </c>
      <c r="G415" s="95">
        <v>0</v>
      </c>
      <c r="H415" s="95">
        <v>100</v>
      </c>
      <c r="I415" s="95" t="s">
        <v>591</v>
      </c>
      <c r="J415" s="95" t="s">
        <v>591</v>
      </c>
      <c r="K415" s="95" t="s">
        <v>732</v>
      </c>
      <c r="L415" s="95">
        <v>16</v>
      </c>
      <c r="M415" s="95">
        <v>0.05</v>
      </c>
      <c r="N415" s="95" t="s">
        <v>591</v>
      </c>
      <c r="O415" s="95" t="s">
        <v>593</v>
      </c>
      <c r="P415" s="95" t="s">
        <v>726</v>
      </c>
    </row>
    <row r="416" spans="1:16" ht="33.75" hidden="1" x14ac:dyDescent="0.25">
      <c r="A416" s="95" t="s">
        <v>2576</v>
      </c>
      <c r="B416" s="100" t="s">
        <v>2577</v>
      </c>
      <c r="C416" s="96" t="s">
        <v>2578</v>
      </c>
      <c r="D416" s="95" t="s">
        <v>2579</v>
      </c>
      <c r="E416" s="95" t="s">
        <v>603</v>
      </c>
      <c r="F416" s="95" t="s">
        <v>14448</v>
      </c>
      <c r="G416" s="95">
        <v>-40</v>
      </c>
      <c r="H416" s="95">
        <v>1200</v>
      </c>
      <c r="I416" s="95" t="s">
        <v>591</v>
      </c>
      <c r="J416" s="95" t="s">
        <v>591</v>
      </c>
      <c r="K416" s="95" t="s">
        <v>604</v>
      </c>
      <c r="L416" s="95">
        <v>16</v>
      </c>
      <c r="M416" s="95">
        <v>0.1</v>
      </c>
      <c r="N416" s="95" t="s">
        <v>591</v>
      </c>
      <c r="O416" s="95" t="s">
        <v>593</v>
      </c>
      <c r="P416" s="95" t="s">
        <v>726</v>
      </c>
    </row>
    <row r="417" spans="1:16" ht="78.75" hidden="1" x14ac:dyDescent="0.25">
      <c r="A417" s="92" t="s">
        <v>2580</v>
      </c>
      <c r="B417" s="93" t="s">
        <v>2581</v>
      </c>
      <c r="C417" s="94" t="s">
        <v>2582</v>
      </c>
      <c r="D417" s="92" t="s">
        <v>588</v>
      </c>
      <c r="E417" s="92" t="s">
        <v>589</v>
      </c>
      <c r="F417" s="105" t="s">
        <v>590</v>
      </c>
      <c r="G417" s="92" t="s">
        <v>591</v>
      </c>
      <c r="H417" s="92" t="s">
        <v>591</v>
      </c>
      <c r="I417" s="92" t="s">
        <v>591</v>
      </c>
      <c r="J417" s="92" t="s">
        <v>591</v>
      </c>
      <c r="K417" s="105" t="s">
        <v>591</v>
      </c>
      <c r="L417" s="105">
        <v>32</v>
      </c>
      <c r="M417" s="105">
        <v>1</v>
      </c>
      <c r="N417" s="92" t="s">
        <v>592</v>
      </c>
      <c r="O417" s="92" t="s">
        <v>593</v>
      </c>
      <c r="P417" s="92" t="s">
        <v>594</v>
      </c>
    </row>
    <row r="418" spans="1:16" ht="33.75" hidden="1" x14ac:dyDescent="0.25">
      <c r="A418" s="95" t="s">
        <v>2583</v>
      </c>
      <c r="B418" s="96" t="s">
        <v>2584</v>
      </c>
      <c r="C418" s="96" t="s">
        <v>2585</v>
      </c>
      <c r="D418" s="95" t="s">
        <v>2586</v>
      </c>
      <c r="E418" s="95" t="s">
        <v>603</v>
      </c>
      <c r="F418" s="95" t="s">
        <v>14448</v>
      </c>
      <c r="G418" s="95">
        <v>-40</v>
      </c>
      <c r="H418" s="95">
        <v>1200</v>
      </c>
      <c r="I418" s="95" t="s">
        <v>591</v>
      </c>
      <c r="J418" s="95" t="s">
        <v>591</v>
      </c>
      <c r="K418" s="95" t="s">
        <v>604</v>
      </c>
      <c r="L418" s="95">
        <v>16</v>
      </c>
      <c r="M418" s="95">
        <v>0.1</v>
      </c>
      <c r="N418" s="95" t="s">
        <v>591</v>
      </c>
      <c r="O418" s="95" t="s">
        <v>593</v>
      </c>
      <c r="P418" s="95" t="s">
        <v>675</v>
      </c>
    </row>
    <row r="419" spans="1:16" ht="22.5" hidden="1" x14ac:dyDescent="0.25">
      <c r="A419" s="95" t="s">
        <v>2587</v>
      </c>
      <c r="B419" s="96" t="s">
        <v>2588</v>
      </c>
      <c r="C419" s="96" t="s">
        <v>2589</v>
      </c>
      <c r="D419" s="95" t="s">
        <v>2590</v>
      </c>
      <c r="E419" s="95" t="s">
        <v>603</v>
      </c>
      <c r="F419" s="95" t="s">
        <v>14448</v>
      </c>
      <c r="G419" s="95">
        <v>-40</v>
      </c>
      <c r="H419" s="95">
        <v>1200</v>
      </c>
      <c r="I419" s="95" t="s">
        <v>591</v>
      </c>
      <c r="J419" s="95" t="s">
        <v>591</v>
      </c>
      <c r="K419" s="95" t="s">
        <v>604</v>
      </c>
      <c r="L419" s="95">
        <v>16</v>
      </c>
      <c r="M419" s="95">
        <v>0.1</v>
      </c>
      <c r="N419" s="95" t="s">
        <v>591</v>
      </c>
      <c r="O419" s="95" t="s">
        <v>593</v>
      </c>
      <c r="P419" s="95" t="s">
        <v>675</v>
      </c>
    </row>
    <row r="420" spans="1:16" ht="22.5" hidden="1" x14ac:dyDescent="0.25">
      <c r="A420" s="95" t="s">
        <v>2594</v>
      </c>
      <c r="B420" s="96" t="s">
        <v>2595</v>
      </c>
      <c r="C420" s="96" t="s">
        <v>2596</v>
      </c>
      <c r="D420" s="95" t="s">
        <v>2597</v>
      </c>
      <c r="E420" s="95" t="s">
        <v>634</v>
      </c>
      <c r="F420" s="95" t="s">
        <v>635</v>
      </c>
      <c r="G420" s="95">
        <v>0</v>
      </c>
      <c r="H420" s="95">
        <v>2000</v>
      </c>
      <c r="I420" s="95" t="s">
        <v>591</v>
      </c>
      <c r="J420" s="95" t="s">
        <v>591</v>
      </c>
      <c r="K420" s="95" t="s">
        <v>636</v>
      </c>
      <c r="L420" s="95">
        <v>16</v>
      </c>
      <c r="M420" s="95">
        <v>1</v>
      </c>
      <c r="N420" s="95" t="s">
        <v>591</v>
      </c>
      <c r="O420" s="95" t="s">
        <v>593</v>
      </c>
      <c r="P420" s="95" t="s">
        <v>594</v>
      </c>
    </row>
    <row r="421" spans="1:16" ht="56.25" hidden="1" x14ac:dyDescent="0.25">
      <c r="A421" s="95" t="s">
        <v>71</v>
      </c>
      <c r="B421" s="96" t="s">
        <v>75</v>
      </c>
      <c r="C421" s="96" t="s">
        <v>2598</v>
      </c>
      <c r="D421" s="95" t="s">
        <v>2599</v>
      </c>
      <c r="E421" s="97" t="s">
        <v>640</v>
      </c>
      <c r="F421" s="95" t="s">
        <v>635</v>
      </c>
      <c r="G421" s="95">
        <v>0</v>
      </c>
      <c r="H421" s="95">
        <v>25000</v>
      </c>
      <c r="I421" s="95" t="s">
        <v>591</v>
      </c>
      <c r="J421" s="95" t="s">
        <v>591</v>
      </c>
      <c r="K421" s="95" t="s">
        <v>641</v>
      </c>
      <c r="L421" s="95">
        <v>16</v>
      </c>
      <c r="M421" s="95">
        <v>1</v>
      </c>
      <c r="N421" s="95" t="s">
        <v>591</v>
      </c>
      <c r="O421" s="95" t="s">
        <v>593</v>
      </c>
      <c r="P421" s="95" t="s">
        <v>594</v>
      </c>
    </row>
    <row r="422" spans="1:16" ht="56.25" hidden="1" x14ac:dyDescent="0.25">
      <c r="A422" s="95" t="s">
        <v>72</v>
      </c>
      <c r="B422" s="96" t="s">
        <v>76</v>
      </c>
      <c r="C422" s="96" t="s">
        <v>2600</v>
      </c>
      <c r="D422" s="95" t="s">
        <v>2601</v>
      </c>
      <c r="E422" s="97" t="s">
        <v>640</v>
      </c>
      <c r="F422" s="95" t="s">
        <v>635</v>
      </c>
      <c r="G422" s="95">
        <v>0</v>
      </c>
      <c r="H422" s="95">
        <v>25000</v>
      </c>
      <c r="I422" s="95" t="s">
        <v>591</v>
      </c>
      <c r="J422" s="95" t="s">
        <v>591</v>
      </c>
      <c r="K422" s="95" t="s">
        <v>641</v>
      </c>
      <c r="L422" s="95">
        <v>16</v>
      </c>
      <c r="M422" s="95">
        <v>1</v>
      </c>
      <c r="N422" s="95" t="s">
        <v>591</v>
      </c>
      <c r="O422" s="95" t="s">
        <v>593</v>
      </c>
      <c r="P422" s="95" t="s">
        <v>594</v>
      </c>
    </row>
    <row r="423" spans="1:16" ht="90" hidden="1" x14ac:dyDescent="0.25">
      <c r="A423" s="95" t="s">
        <v>80</v>
      </c>
      <c r="B423" s="96" t="s">
        <v>82</v>
      </c>
      <c r="C423" s="96" t="s">
        <v>2602</v>
      </c>
      <c r="D423" s="95" t="s">
        <v>2603</v>
      </c>
      <c r="E423" s="95" t="s">
        <v>852</v>
      </c>
      <c r="F423" s="95" t="s">
        <v>853</v>
      </c>
      <c r="G423" s="95" t="s">
        <v>591</v>
      </c>
      <c r="H423" s="95" t="s">
        <v>591</v>
      </c>
      <c r="I423" s="95" t="s">
        <v>591</v>
      </c>
      <c r="J423" s="95" t="s">
        <v>591</v>
      </c>
      <c r="K423" s="95" t="s">
        <v>732</v>
      </c>
      <c r="L423" s="95">
        <v>8</v>
      </c>
      <c r="M423" s="95">
        <v>0.39215686274509798</v>
      </c>
      <c r="N423" s="95" t="s">
        <v>591</v>
      </c>
      <c r="O423" s="95" t="s">
        <v>685</v>
      </c>
      <c r="P423" s="95" t="s">
        <v>726</v>
      </c>
    </row>
    <row r="424" spans="1:16" ht="78.75" hidden="1" x14ac:dyDescent="0.25">
      <c r="A424" s="95" t="s">
        <v>81</v>
      </c>
      <c r="B424" s="96" t="s">
        <v>83</v>
      </c>
      <c r="C424" s="96" t="s">
        <v>2604</v>
      </c>
      <c r="D424" s="95" t="s">
        <v>2605</v>
      </c>
      <c r="E424" s="95" t="s">
        <v>852</v>
      </c>
      <c r="F424" s="95" t="s">
        <v>853</v>
      </c>
      <c r="G424" s="95">
        <v>0</v>
      </c>
      <c r="H424" s="95">
        <v>100</v>
      </c>
      <c r="I424" s="95" t="s">
        <v>591</v>
      </c>
      <c r="J424" s="95" t="s">
        <v>591</v>
      </c>
      <c r="K424" s="95" t="s">
        <v>732</v>
      </c>
      <c r="L424" s="95">
        <v>8</v>
      </c>
      <c r="M424" s="95">
        <v>0.39215686274509798</v>
      </c>
      <c r="N424" s="95" t="s">
        <v>591</v>
      </c>
      <c r="O424" s="95" t="s">
        <v>685</v>
      </c>
      <c r="P424" s="95" t="s">
        <v>594</v>
      </c>
    </row>
    <row r="425" spans="1:16" ht="33.75" hidden="1" x14ac:dyDescent="0.25">
      <c r="A425" s="95" t="s">
        <v>2606</v>
      </c>
      <c r="B425" s="100" t="s">
        <v>2607</v>
      </c>
      <c r="C425" s="96" t="s">
        <v>2608</v>
      </c>
      <c r="D425" s="95" t="s">
        <v>2609</v>
      </c>
      <c r="E425" s="95" t="s">
        <v>603</v>
      </c>
      <c r="F425" s="95" t="s">
        <v>14448</v>
      </c>
      <c r="G425" s="95">
        <v>-40</v>
      </c>
      <c r="H425" s="95">
        <v>1200</v>
      </c>
      <c r="I425" s="95" t="s">
        <v>591</v>
      </c>
      <c r="J425" s="95" t="s">
        <v>591</v>
      </c>
      <c r="K425" s="95" t="s">
        <v>604</v>
      </c>
      <c r="L425" s="95">
        <v>16</v>
      </c>
      <c r="M425" s="95">
        <v>0.1</v>
      </c>
      <c r="N425" s="95" t="s">
        <v>591</v>
      </c>
      <c r="O425" s="95" t="s">
        <v>593</v>
      </c>
      <c r="P425" s="95" t="s">
        <v>675</v>
      </c>
    </row>
    <row r="426" spans="1:16" ht="45" hidden="1" x14ac:dyDescent="0.25">
      <c r="A426" s="95" t="s">
        <v>2610</v>
      </c>
      <c r="B426" s="100" t="s">
        <v>2611</v>
      </c>
      <c r="C426" s="96" t="s">
        <v>2612</v>
      </c>
      <c r="D426" s="95" t="s">
        <v>2613</v>
      </c>
      <c r="E426" s="95" t="s">
        <v>1371</v>
      </c>
      <c r="F426" s="95" t="s">
        <v>6154</v>
      </c>
      <c r="G426" s="95">
        <v>0</v>
      </c>
      <c r="H426" s="95">
        <v>100</v>
      </c>
      <c r="I426" s="95" t="s">
        <v>591</v>
      </c>
      <c r="J426" s="95" t="s">
        <v>591</v>
      </c>
      <c r="K426" s="95" t="s">
        <v>732</v>
      </c>
      <c r="L426" s="95">
        <v>16</v>
      </c>
      <c r="M426" s="95">
        <v>0.05</v>
      </c>
      <c r="N426" s="95" t="s">
        <v>591</v>
      </c>
      <c r="O426" s="95" t="s">
        <v>596</v>
      </c>
      <c r="P426" s="95" t="s">
        <v>726</v>
      </c>
    </row>
    <row r="427" spans="1:16" ht="45" hidden="1" x14ac:dyDescent="0.25">
      <c r="A427" s="95" t="s">
        <v>2614</v>
      </c>
      <c r="B427" s="100" t="s">
        <v>2615</v>
      </c>
      <c r="C427" s="96" t="s">
        <v>2616</v>
      </c>
      <c r="D427" s="95" t="s">
        <v>2617</v>
      </c>
      <c r="E427" s="95" t="s">
        <v>1371</v>
      </c>
      <c r="F427" s="95" t="s">
        <v>6154</v>
      </c>
      <c r="G427" s="95">
        <v>0</v>
      </c>
      <c r="H427" s="95">
        <v>100</v>
      </c>
      <c r="I427" s="95" t="s">
        <v>591</v>
      </c>
      <c r="J427" s="95" t="s">
        <v>591</v>
      </c>
      <c r="K427" s="95" t="s">
        <v>732</v>
      </c>
      <c r="L427" s="95">
        <v>16</v>
      </c>
      <c r="M427" s="95">
        <v>0.05</v>
      </c>
      <c r="N427" s="95" t="s">
        <v>591</v>
      </c>
      <c r="O427" s="95" t="s">
        <v>596</v>
      </c>
      <c r="P427" s="95" t="s">
        <v>726</v>
      </c>
    </row>
    <row r="428" spans="1:16" ht="45" hidden="1" x14ac:dyDescent="0.25">
      <c r="A428" s="95" t="s">
        <v>2618</v>
      </c>
      <c r="B428" s="100" t="s">
        <v>2619</v>
      </c>
      <c r="C428" s="96" t="s">
        <v>2620</v>
      </c>
      <c r="D428" s="95" t="s">
        <v>2621</v>
      </c>
      <c r="E428" s="95" t="s">
        <v>1371</v>
      </c>
      <c r="F428" s="95" t="s">
        <v>6154</v>
      </c>
      <c r="G428" s="95">
        <v>0</v>
      </c>
      <c r="H428" s="95">
        <v>100</v>
      </c>
      <c r="I428" s="95" t="s">
        <v>591</v>
      </c>
      <c r="J428" s="95" t="s">
        <v>591</v>
      </c>
      <c r="K428" s="95" t="s">
        <v>732</v>
      </c>
      <c r="L428" s="95">
        <v>16</v>
      </c>
      <c r="M428" s="95">
        <v>0.05</v>
      </c>
      <c r="N428" s="95" t="s">
        <v>591</v>
      </c>
      <c r="O428" s="95" t="s">
        <v>596</v>
      </c>
      <c r="P428" s="95" t="s">
        <v>726</v>
      </c>
    </row>
    <row r="429" spans="1:16" ht="45" hidden="1" x14ac:dyDescent="0.25">
      <c r="A429" s="95" t="s">
        <v>2622</v>
      </c>
      <c r="B429" s="100" t="s">
        <v>2623</v>
      </c>
      <c r="C429" s="96" t="s">
        <v>2624</v>
      </c>
      <c r="D429" s="95" t="s">
        <v>2625</v>
      </c>
      <c r="E429" s="95" t="s">
        <v>1371</v>
      </c>
      <c r="F429" s="95" t="s">
        <v>6154</v>
      </c>
      <c r="G429" s="95">
        <v>0</v>
      </c>
      <c r="H429" s="95">
        <v>100</v>
      </c>
      <c r="I429" s="95" t="s">
        <v>591</v>
      </c>
      <c r="J429" s="95" t="s">
        <v>591</v>
      </c>
      <c r="K429" s="95" t="s">
        <v>732</v>
      </c>
      <c r="L429" s="95">
        <v>16</v>
      </c>
      <c r="M429" s="95">
        <v>0.05</v>
      </c>
      <c r="N429" s="95" t="s">
        <v>591</v>
      </c>
      <c r="O429" s="95" t="s">
        <v>596</v>
      </c>
      <c r="P429" s="95" t="s">
        <v>726</v>
      </c>
    </row>
    <row r="430" spans="1:16" ht="45" hidden="1" x14ac:dyDescent="0.25">
      <c r="A430" s="95" t="s">
        <v>2626</v>
      </c>
      <c r="B430" s="100" t="s">
        <v>2627</v>
      </c>
      <c r="C430" s="96" t="s">
        <v>2628</v>
      </c>
      <c r="D430" s="95" t="s">
        <v>2629</v>
      </c>
      <c r="E430" s="95" t="s">
        <v>1371</v>
      </c>
      <c r="F430" s="95" t="s">
        <v>6154</v>
      </c>
      <c r="G430" s="95">
        <v>0</v>
      </c>
      <c r="H430" s="95">
        <v>100</v>
      </c>
      <c r="I430" s="95" t="s">
        <v>591</v>
      </c>
      <c r="J430" s="95" t="s">
        <v>591</v>
      </c>
      <c r="K430" s="95" t="s">
        <v>732</v>
      </c>
      <c r="L430" s="95">
        <v>16</v>
      </c>
      <c r="M430" s="95">
        <v>0.05</v>
      </c>
      <c r="N430" s="95" t="s">
        <v>591</v>
      </c>
      <c r="O430" s="95" t="s">
        <v>596</v>
      </c>
      <c r="P430" s="95" t="s">
        <v>726</v>
      </c>
    </row>
    <row r="431" spans="1:16" ht="45" hidden="1" x14ac:dyDescent="0.25">
      <c r="A431" s="95" t="s">
        <v>2630</v>
      </c>
      <c r="B431" s="100" t="s">
        <v>2631</v>
      </c>
      <c r="C431" s="96" t="s">
        <v>2632</v>
      </c>
      <c r="D431" s="95" t="s">
        <v>2633</v>
      </c>
      <c r="E431" s="95" t="s">
        <v>1371</v>
      </c>
      <c r="F431" s="95" t="s">
        <v>6154</v>
      </c>
      <c r="G431" s="95">
        <v>0</v>
      </c>
      <c r="H431" s="95">
        <v>100</v>
      </c>
      <c r="I431" s="95" t="s">
        <v>591</v>
      </c>
      <c r="J431" s="95" t="s">
        <v>591</v>
      </c>
      <c r="K431" s="95" t="s">
        <v>732</v>
      </c>
      <c r="L431" s="95">
        <v>16</v>
      </c>
      <c r="M431" s="95">
        <v>0.05</v>
      </c>
      <c r="N431" s="95" t="s">
        <v>591</v>
      </c>
      <c r="O431" s="95" t="s">
        <v>596</v>
      </c>
      <c r="P431" s="95" t="s">
        <v>726</v>
      </c>
    </row>
    <row r="432" spans="1:16" ht="67.5" hidden="1" x14ac:dyDescent="0.25">
      <c r="A432" s="95" t="s">
        <v>2634</v>
      </c>
      <c r="B432" s="96" t="s">
        <v>2635</v>
      </c>
      <c r="C432" s="96" t="s">
        <v>2636</v>
      </c>
      <c r="D432" s="95" t="s">
        <v>2637</v>
      </c>
      <c r="E432" s="95" t="s">
        <v>648</v>
      </c>
      <c r="F432" s="95" t="s">
        <v>649</v>
      </c>
      <c r="G432" s="95" t="s">
        <v>591</v>
      </c>
      <c r="H432" s="95" t="s">
        <v>591</v>
      </c>
      <c r="I432" s="95" t="s">
        <v>591</v>
      </c>
      <c r="J432" s="95" t="s">
        <v>591</v>
      </c>
      <c r="K432" s="95" t="s">
        <v>591</v>
      </c>
      <c r="L432" s="95">
        <v>1</v>
      </c>
      <c r="M432" s="95">
        <v>1</v>
      </c>
      <c r="N432" s="95" t="s">
        <v>808</v>
      </c>
      <c r="O432" s="95" t="s">
        <v>596</v>
      </c>
      <c r="P432" s="95" t="s">
        <v>726</v>
      </c>
    </row>
    <row r="433" spans="1:16" ht="22.5" hidden="1" x14ac:dyDescent="0.25">
      <c r="A433" s="95" t="s">
        <v>2638</v>
      </c>
      <c r="B433" s="96" t="s">
        <v>2639</v>
      </c>
      <c r="C433" s="96" t="s">
        <v>2640</v>
      </c>
      <c r="D433" s="95" t="s">
        <v>2641</v>
      </c>
      <c r="E433" s="95" t="s">
        <v>2642</v>
      </c>
      <c r="F433" s="95" t="s">
        <v>14476</v>
      </c>
      <c r="G433" s="95" t="s">
        <v>591</v>
      </c>
      <c r="H433" s="95" t="s">
        <v>591</v>
      </c>
      <c r="I433" s="95" t="s">
        <v>591</v>
      </c>
      <c r="J433" s="95" t="s">
        <v>591</v>
      </c>
      <c r="K433" s="95" t="s">
        <v>591</v>
      </c>
      <c r="L433" s="95">
        <v>16</v>
      </c>
      <c r="M433" s="95">
        <v>6.103515625E-5</v>
      </c>
      <c r="N433" s="95" t="s">
        <v>591</v>
      </c>
      <c r="O433" s="95" t="s">
        <v>593</v>
      </c>
      <c r="P433" s="95" t="s">
        <v>726</v>
      </c>
    </row>
    <row r="434" spans="1:16" ht="78.75" hidden="1" x14ac:dyDescent="0.25">
      <c r="A434" s="92" t="s">
        <v>2643</v>
      </c>
      <c r="B434" s="93" t="s">
        <v>2644</v>
      </c>
      <c r="C434" s="94" t="s">
        <v>2645</v>
      </c>
      <c r="D434" s="92" t="s">
        <v>588</v>
      </c>
      <c r="E434" s="92" t="s">
        <v>589</v>
      </c>
      <c r="F434" s="105" t="s">
        <v>590</v>
      </c>
      <c r="G434" s="92" t="s">
        <v>591</v>
      </c>
      <c r="H434" s="92" t="s">
        <v>591</v>
      </c>
      <c r="I434" s="92" t="s">
        <v>591</v>
      </c>
      <c r="J434" s="92" t="s">
        <v>591</v>
      </c>
      <c r="K434" s="105" t="s">
        <v>591</v>
      </c>
      <c r="L434" s="105">
        <v>32</v>
      </c>
      <c r="M434" s="105">
        <v>1</v>
      </c>
      <c r="N434" s="92" t="s">
        <v>592</v>
      </c>
      <c r="O434" s="92" t="s">
        <v>593</v>
      </c>
      <c r="P434" s="92" t="s">
        <v>594</v>
      </c>
    </row>
    <row r="435" spans="1:16" ht="33.75" hidden="1" x14ac:dyDescent="0.25">
      <c r="A435" s="102" t="s">
        <v>2660</v>
      </c>
      <c r="B435" s="100" t="s">
        <v>2661</v>
      </c>
      <c r="C435" s="96" t="s">
        <v>2662</v>
      </c>
      <c r="D435" s="95" t="s">
        <v>2663</v>
      </c>
      <c r="E435" s="95" t="s">
        <v>2664</v>
      </c>
      <c r="F435" s="95" t="s">
        <v>14477</v>
      </c>
      <c r="G435" s="95">
        <v>-25000</v>
      </c>
      <c r="H435" s="95">
        <v>25000</v>
      </c>
      <c r="I435" s="95" t="s">
        <v>591</v>
      </c>
      <c r="J435" s="95" t="s">
        <v>591</v>
      </c>
      <c r="K435" s="95" t="s">
        <v>641</v>
      </c>
      <c r="L435" s="95">
        <v>24</v>
      </c>
      <c r="M435" s="95">
        <v>0.01</v>
      </c>
      <c r="N435" s="102" t="s">
        <v>591</v>
      </c>
      <c r="O435" s="95" t="s">
        <v>593</v>
      </c>
      <c r="P435" s="95" t="s">
        <v>675</v>
      </c>
    </row>
    <row r="436" spans="1:16" ht="67.5" hidden="1" x14ac:dyDescent="0.25">
      <c r="A436" s="95" t="s">
        <v>2670</v>
      </c>
      <c r="B436" s="100" t="s">
        <v>2671</v>
      </c>
      <c r="C436" s="96" t="s">
        <v>2672</v>
      </c>
      <c r="D436" s="95" t="s">
        <v>2673</v>
      </c>
      <c r="E436" s="102" t="s">
        <v>2674</v>
      </c>
      <c r="F436" s="95" t="s">
        <v>14478</v>
      </c>
      <c r="G436" s="95">
        <v>-100</v>
      </c>
      <c r="H436" s="95">
        <v>100</v>
      </c>
      <c r="I436" s="95" t="s">
        <v>591</v>
      </c>
      <c r="J436" s="95" t="s">
        <v>591</v>
      </c>
      <c r="K436" s="95" t="s">
        <v>1177</v>
      </c>
      <c r="L436" s="95">
        <v>8</v>
      </c>
      <c r="M436" s="95">
        <v>1</v>
      </c>
      <c r="N436" s="95" t="s">
        <v>591</v>
      </c>
      <c r="O436" s="95" t="s">
        <v>596</v>
      </c>
      <c r="P436" s="95" t="s">
        <v>675</v>
      </c>
    </row>
    <row r="437" spans="1:16" ht="56.25" hidden="1" x14ac:dyDescent="0.25">
      <c r="A437" s="95" t="s">
        <v>2675</v>
      </c>
      <c r="B437" s="100" t="s">
        <v>2676</v>
      </c>
      <c r="C437" s="96" t="s">
        <v>2677</v>
      </c>
      <c r="D437" s="95" t="s">
        <v>2678</v>
      </c>
      <c r="E437" s="102" t="s">
        <v>2674</v>
      </c>
      <c r="F437" s="95" t="s">
        <v>14478</v>
      </c>
      <c r="G437" s="95">
        <v>-100</v>
      </c>
      <c r="H437" s="95">
        <v>100</v>
      </c>
      <c r="I437" s="95" t="s">
        <v>591</v>
      </c>
      <c r="J437" s="95" t="s">
        <v>591</v>
      </c>
      <c r="K437" s="95" t="s">
        <v>1177</v>
      </c>
      <c r="L437" s="95">
        <v>8</v>
      </c>
      <c r="M437" s="95">
        <v>1</v>
      </c>
      <c r="N437" s="95" t="s">
        <v>591</v>
      </c>
      <c r="O437" s="95" t="s">
        <v>596</v>
      </c>
      <c r="P437" s="95" t="s">
        <v>675</v>
      </c>
    </row>
    <row r="438" spans="1:16" ht="78.75" hidden="1" x14ac:dyDescent="0.25">
      <c r="A438" s="92" t="s">
        <v>2684</v>
      </c>
      <c r="B438" s="93" t="s">
        <v>2685</v>
      </c>
      <c r="C438" s="94" t="s">
        <v>2686</v>
      </c>
      <c r="D438" s="92" t="s">
        <v>588</v>
      </c>
      <c r="E438" s="92" t="s">
        <v>589</v>
      </c>
      <c r="F438" s="105" t="s">
        <v>590</v>
      </c>
      <c r="G438" s="92" t="s">
        <v>591</v>
      </c>
      <c r="H438" s="92" t="s">
        <v>591</v>
      </c>
      <c r="I438" s="92" t="s">
        <v>591</v>
      </c>
      <c r="J438" s="92" t="s">
        <v>591</v>
      </c>
      <c r="K438" s="105" t="s">
        <v>591</v>
      </c>
      <c r="L438" s="105">
        <v>32</v>
      </c>
      <c r="M438" s="105">
        <v>1</v>
      </c>
      <c r="N438" s="92" t="s">
        <v>592</v>
      </c>
      <c r="O438" s="92" t="s">
        <v>593</v>
      </c>
      <c r="P438" s="92" t="s">
        <v>594</v>
      </c>
    </row>
    <row r="439" spans="1:16" ht="22.5" hidden="1" x14ac:dyDescent="0.25">
      <c r="A439" s="102" t="s">
        <v>2695</v>
      </c>
      <c r="B439" s="100" t="s">
        <v>2696</v>
      </c>
      <c r="C439" s="96" t="s">
        <v>2697</v>
      </c>
      <c r="D439" s="95" t="s">
        <v>2698</v>
      </c>
      <c r="E439" s="97" t="s">
        <v>1474</v>
      </c>
      <c r="F439" s="95" t="s">
        <v>853</v>
      </c>
      <c r="G439" s="95" t="s">
        <v>591</v>
      </c>
      <c r="H439" s="95" t="s">
        <v>591</v>
      </c>
      <c r="I439" s="95" t="s">
        <v>591</v>
      </c>
      <c r="J439" s="95" t="s">
        <v>591</v>
      </c>
      <c r="K439" s="95" t="s">
        <v>732</v>
      </c>
      <c r="L439" s="95">
        <v>16</v>
      </c>
      <c r="M439" s="95">
        <v>1.5259021896696422E-3</v>
      </c>
      <c r="N439" s="102" t="s">
        <v>591</v>
      </c>
      <c r="O439" s="95" t="s">
        <v>593</v>
      </c>
      <c r="P439" s="95" t="s">
        <v>675</v>
      </c>
    </row>
    <row r="440" spans="1:16" ht="56.25" hidden="1" x14ac:dyDescent="0.25">
      <c r="A440" s="102" t="s">
        <v>2700</v>
      </c>
      <c r="B440" s="103" t="s">
        <v>2701</v>
      </c>
      <c r="C440" s="104" t="s">
        <v>2702</v>
      </c>
      <c r="D440" s="95" t="s">
        <v>2703</v>
      </c>
      <c r="E440" s="95" t="s">
        <v>703</v>
      </c>
      <c r="F440" s="95" t="s">
        <v>704</v>
      </c>
      <c r="G440" s="95" t="s">
        <v>591</v>
      </c>
      <c r="H440" s="95" t="s">
        <v>591</v>
      </c>
      <c r="I440" s="95" t="s">
        <v>591</v>
      </c>
      <c r="J440" s="95" t="s">
        <v>591</v>
      </c>
      <c r="K440" s="95" t="s">
        <v>591</v>
      </c>
      <c r="L440" s="95">
        <v>2</v>
      </c>
      <c r="M440" s="95">
        <v>1</v>
      </c>
      <c r="N440" s="102" t="s">
        <v>2704</v>
      </c>
      <c r="O440" s="95" t="s">
        <v>593</v>
      </c>
      <c r="P440" s="95" t="s">
        <v>726</v>
      </c>
    </row>
    <row r="441" spans="1:16" ht="101.25" hidden="1" x14ac:dyDescent="0.25">
      <c r="A441" s="102" t="s">
        <v>2705</v>
      </c>
      <c r="B441" s="103" t="s">
        <v>2706</v>
      </c>
      <c r="C441" s="104" t="s">
        <v>2707</v>
      </c>
      <c r="D441" s="95" t="s">
        <v>2708</v>
      </c>
      <c r="E441" s="95" t="s">
        <v>703</v>
      </c>
      <c r="F441" s="95" t="s">
        <v>704</v>
      </c>
      <c r="G441" s="95" t="s">
        <v>591</v>
      </c>
      <c r="H441" s="95" t="s">
        <v>591</v>
      </c>
      <c r="I441" s="95" t="s">
        <v>591</v>
      </c>
      <c r="J441" s="95" t="s">
        <v>591</v>
      </c>
      <c r="K441" s="95" t="s">
        <v>591</v>
      </c>
      <c r="L441" s="95">
        <v>2</v>
      </c>
      <c r="M441" s="95">
        <v>1</v>
      </c>
      <c r="N441" s="102" t="s">
        <v>2704</v>
      </c>
      <c r="O441" s="95" t="s">
        <v>593</v>
      </c>
      <c r="P441" s="95" t="s">
        <v>726</v>
      </c>
    </row>
    <row r="442" spans="1:16" ht="78.75" hidden="1" x14ac:dyDescent="0.25">
      <c r="A442" s="92" t="s">
        <v>2715</v>
      </c>
      <c r="B442" s="93" t="s">
        <v>2716</v>
      </c>
      <c r="C442" s="94" t="s">
        <v>2717</v>
      </c>
      <c r="D442" s="92" t="s">
        <v>588</v>
      </c>
      <c r="E442" s="92" t="s">
        <v>589</v>
      </c>
      <c r="F442" s="105" t="s">
        <v>590</v>
      </c>
      <c r="G442" s="92" t="s">
        <v>591</v>
      </c>
      <c r="H442" s="92" t="s">
        <v>591</v>
      </c>
      <c r="I442" s="92" t="s">
        <v>591</v>
      </c>
      <c r="J442" s="92" t="s">
        <v>591</v>
      </c>
      <c r="K442" s="105" t="s">
        <v>591</v>
      </c>
      <c r="L442" s="105">
        <v>32</v>
      </c>
      <c r="M442" s="105">
        <v>1</v>
      </c>
      <c r="N442" s="92" t="s">
        <v>592</v>
      </c>
      <c r="O442" s="92" t="s">
        <v>593</v>
      </c>
      <c r="P442" s="92" t="s">
        <v>2718</v>
      </c>
    </row>
    <row r="443" spans="1:16" ht="56.25" hidden="1" x14ac:dyDescent="0.25">
      <c r="A443" s="102" t="s">
        <v>2723</v>
      </c>
      <c r="B443" s="100" t="s">
        <v>2724</v>
      </c>
      <c r="C443" s="96" t="s">
        <v>2725</v>
      </c>
      <c r="D443" s="95" t="s">
        <v>2726</v>
      </c>
      <c r="E443" s="95" t="s">
        <v>648</v>
      </c>
      <c r="F443" s="95" t="s">
        <v>649</v>
      </c>
      <c r="G443" s="95" t="s">
        <v>591</v>
      </c>
      <c r="H443" s="95" t="s">
        <v>591</v>
      </c>
      <c r="I443" s="95" t="s">
        <v>591</v>
      </c>
      <c r="J443" s="95" t="s">
        <v>591</v>
      </c>
      <c r="K443" s="95" t="s">
        <v>591</v>
      </c>
      <c r="L443" s="95">
        <v>1</v>
      </c>
      <c r="M443" s="95">
        <v>1</v>
      </c>
      <c r="N443" s="102" t="s">
        <v>670</v>
      </c>
      <c r="O443" s="95" t="s">
        <v>596</v>
      </c>
      <c r="P443" s="95" t="s">
        <v>675</v>
      </c>
    </row>
    <row r="444" spans="1:16" ht="33.75" hidden="1" x14ac:dyDescent="0.25">
      <c r="A444" s="102" t="s">
        <v>2748</v>
      </c>
      <c r="B444" s="100" t="s">
        <v>2749</v>
      </c>
      <c r="C444" s="96" t="s">
        <v>2750</v>
      </c>
      <c r="D444" s="95" t="s">
        <v>2751</v>
      </c>
      <c r="E444" s="95" t="s">
        <v>648</v>
      </c>
      <c r="F444" s="95" t="s">
        <v>649</v>
      </c>
      <c r="G444" s="95" t="s">
        <v>591</v>
      </c>
      <c r="H444" s="95" t="s">
        <v>591</v>
      </c>
      <c r="I444" s="95" t="s">
        <v>591</v>
      </c>
      <c r="J444" s="95" t="s">
        <v>591</v>
      </c>
      <c r="K444" s="95" t="s">
        <v>591</v>
      </c>
      <c r="L444" s="95">
        <v>1</v>
      </c>
      <c r="M444" s="95">
        <v>1</v>
      </c>
      <c r="N444" s="102" t="s">
        <v>670</v>
      </c>
      <c r="O444" s="95" t="s">
        <v>685</v>
      </c>
      <c r="P444" s="95" t="s">
        <v>594</v>
      </c>
    </row>
    <row r="445" spans="1:16" ht="78.75" hidden="1" x14ac:dyDescent="0.25">
      <c r="A445" s="92" t="s">
        <v>2752</v>
      </c>
      <c r="B445" s="93" t="s">
        <v>2753</v>
      </c>
      <c r="C445" s="94" t="s">
        <v>2754</v>
      </c>
      <c r="D445" s="92" t="s">
        <v>588</v>
      </c>
      <c r="E445" s="92" t="s">
        <v>589</v>
      </c>
      <c r="F445" s="105" t="s">
        <v>590</v>
      </c>
      <c r="G445" s="92" t="s">
        <v>14447</v>
      </c>
      <c r="H445" s="92" t="s">
        <v>14447</v>
      </c>
      <c r="I445" s="92" t="s">
        <v>14447</v>
      </c>
      <c r="J445" s="92" t="s">
        <v>14447</v>
      </c>
      <c r="K445" s="105" t="s">
        <v>591</v>
      </c>
      <c r="L445" s="105">
        <v>32</v>
      </c>
      <c r="M445" s="105">
        <v>1</v>
      </c>
      <c r="N445" s="92" t="s">
        <v>592</v>
      </c>
      <c r="O445" s="92" t="s">
        <v>593</v>
      </c>
      <c r="P445" s="92" t="s">
        <v>2718</v>
      </c>
    </row>
    <row r="446" spans="1:16" ht="78.75" hidden="1" x14ac:dyDescent="0.25">
      <c r="A446" s="102" t="s">
        <v>2755</v>
      </c>
      <c r="B446" s="100" t="s">
        <v>2756</v>
      </c>
      <c r="C446" s="96" t="s">
        <v>2757</v>
      </c>
      <c r="D446" s="95" t="s">
        <v>2758</v>
      </c>
      <c r="E446" s="102" t="s">
        <v>1561</v>
      </c>
      <c r="F446" s="95" t="s">
        <v>635</v>
      </c>
      <c r="G446" s="95" t="s">
        <v>591</v>
      </c>
      <c r="H446" s="95" t="s">
        <v>591</v>
      </c>
      <c r="I446" s="95" t="s">
        <v>591</v>
      </c>
      <c r="J446" s="95" t="s">
        <v>591</v>
      </c>
      <c r="K446" s="95" t="s">
        <v>1562</v>
      </c>
      <c r="L446" s="95">
        <v>16</v>
      </c>
      <c r="M446" s="95">
        <v>1</v>
      </c>
      <c r="N446" s="102" t="e">
        <v>#N/A</v>
      </c>
      <c r="O446" s="95" t="s">
        <v>593</v>
      </c>
      <c r="P446" s="95" t="s">
        <v>594</v>
      </c>
    </row>
    <row r="447" spans="1:16" ht="56.25" hidden="1" x14ac:dyDescent="0.25">
      <c r="A447" s="102" t="s">
        <v>2760</v>
      </c>
      <c r="B447" s="100" t="s">
        <v>2761</v>
      </c>
      <c r="C447" s="96" t="s">
        <v>2762</v>
      </c>
      <c r="D447" s="95" t="s">
        <v>2763</v>
      </c>
      <c r="E447" s="97" t="s">
        <v>2764</v>
      </c>
      <c r="F447" s="95" t="s">
        <v>14479</v>
      </c>
      <c r="G447" s="95" t="s">
        <v>591</v>
      </c>
      <c r="H447" s="95" t="s">
        <v>591</v>
      </c>
      <c r="I447" s="95" t="s">
        <v>591</v>
      </c>
      <c r="J447" s="95" t="s">
        <v>591</v>
      </c>
      <c r="K447" s="95" t="s">
        <v>732</v>
      </c>
      <c r="L447" s="95">
        <v>16</v>
      </c>
      <c r="M447" s="95">
        <v>1.5259021896696422E-3</v>
      </c>
      <c r="N447" s="102" t="s">
        <v>591</v>
      </c>
      <c r="O447" s="95" t="s">
        <v>596</v>
      </c>
      <c r="P447" s="102" t="s">
        <v>726</v>
      </c>
    </row>
    <row r="448" spans="1:16" ht="56.25" hidden="1" x14ac:dyDescent="0.25">
      <c r="A448" s="102" t="s">
        <v>2766</v>
      </c>
      <c r="B448" s="112" t="s">
        <v>2767</v>
      </c>
      <c r="C448" s="96" t="s">
        <v>2768</v>
      </c>
      <c r="D448" s="95" t="s">
        <v>2769</v>
      </c>
      <c r="E448" s="102" t="s">
        <v>2770</v>
      </c>
      <c r="F448" s="95" t="s">
        <v>14480</v>
      </c>
      <c r="G448" s="95" t="s">
        <v>591</v>
      </c>
      <c r="H448" s="95" t="s">
        <v>591</v>
      </c>
      <c r="I448" s="95" t="s">
        <v>591</v>
      </c>
      <c r="J448" s="95" t="s">
        <v>591</v>
      </c>
      <c r="K448" s="95" t="s">
        <v>2771</v>
      </c>
      <c r="L448" s="95">
        <v>272</v>
      </c>
      <c r="M448" s="95">
        <v>5.9604644775390625E-8</v>
      </c>
      <c r="N448" s="102" t="s">
        <v>591</v>
      </c>
      <c r="O448" s="95" t="s">
        <v>596</v>
      </c>
      <c r="P448" s="102" t="s">
        <v>726</v>
      </c>
    </row>
    <row r="449" spans="1:16" ht="33.75" hidden="1" x14ac:dyDescent="0.25">
      <c r="A449" s="102" t="s">
        <v>2775</v>
      </c>
      <c r="B449" s="103" t="s">
        <v>2776</v>
      </c>
      <c r="C449" s="104" t="s">
        <v>2777</v>
      </c>
      <c r="D449" s="102" t="s">
        <v>2778</v>
      </c>
      <c r="E449" s="102" t="s">
        <v>1371</v>
      </c>
      <c r="F449" s="95" t="s">
        <v>6154</v>
      </c>
      <c r="G449" s="95">
        <v>0</v>
      </c>
      <c r="H449" s="95">
        <v>100</v>
      </c>
      <c r="I449" s="95" t="s">
        <v>591</v>
      </c>
      <c r="J449" s="95" t="s">
        <v>591</v>
      </c>
      <c r="K449" s="95" t="s">
        <v>732</v>
      </c>
      <c r="L449" s="95">
        <v>16</v>
      </c>
      <c r="M449" s="95">
        <v>0.05</v>
      </c>
      <c r="N449" s="102" t="s">
        <v>591</v>
      </c>
      <c r="O449" s="95" t="s">
        <v>596</v>
      </c>
      <c r="P449" s="102" t="s">
        <v>726</v>
      </c>
    </row>
    <row r="450" spans="1:16" ht="45" hidden="1" x14ac:dyDescent="0.25">
      <c r="A450" s="102" t="s">
        <v>2791</v>
      </c>
      <c r="B450" s="103" t="s">
        <v>2792</v>
      </c>
      <c r="C450" s="104" t="s">
        <v>2793</v>
      </c>
      <c r="D450" s="102" t="s">
        <v>2794</v>
      </c>
      <c r="E450" s="97" t="s">
        <v>1264</v>
      </c>
      <c r="F450" s="95" t="s">
        <v>635</v>
      </c>
      <c r="G450" s="95">
        <v>0</v>
      </c>
      <c r="H450" s="95">
        <v>20000</v>
      </c>
      <c r="I450" s="95" t="s">
        <v>591</v>
      </c>
      <c r="J450" s="95" t="s">
        <v>591</v>
      </c>
      <c r="K450" s="95" t="s">
        <v>1177</v>
      </c>
      <c r="L450" s="95">
        <v>16</v>
      </c>
      <c r="M450" s="95">
        <v>1</v>
      </c>
      <c r="N450" s="102" t="s">
        <v>591</v>
      </c>
      <c r="O450" s="95" t="s">
        <v>593</v>
      </c>
      <c r="P450" s="102" t="s">
        <v>594</v>
      </c>
    </row>
    <row r="451" spans="1:16" ht="45" hidden="1" x14ac:dyDescent="0.25">
      <c r="A451" s="102" t="s">
        <v>2799</v>
      </c>
      <c r="B451" s="103" t="s">
        <v>591</v>
      </c>
      <c r="C451" s="104" t="s">
        <v>2800</v>
      </c>
      <c r="D451" s="102" t="s">
        <v>2801</v>
      </c>
      <c r="E451" s="102" t="s">
        <v>2770</v>
      </c>
      <c r="F451" s="95" t="s">
        <v>14480</v>
      </c>
      <c r="G451" s="95" t="s">
        <v>14447</v>
      </c>
      <c r="H451" s="95" t="s">
        <v>14447</v>
      </c>
      <c r="I451" s="95" t="s">
        <v>591</v>
      </c>
      <c r="J451" s="95" t="s">
        <v>591</v>
      </c>
      <c r="K451" s="95" t="s">
        <v>2771</v>
      </c>
      <c r="L451" s="95">
        <v>272</v>
      </c>
      <c r="M451" s="95">
        <v>5.9604644775390625E-8</v>
      </c>
      <c r="N451" s="102" t="s">
        <v>591</v>
      </c>
      <c r="O451" s="95" t="s">
        <v>596</v>
      </c>
      <c r="P451" s="102" t="s">
        <v>594</v>
      </c>
    </row>
    <row r="452" spans="1:16" ht="78.75" hidden="1" x14ac:dyDescent="0.25">
      <c r="A452" s="92" t="s">
        <v>2802</v>
      </c>
      <c r="B452" s="93" t="s">
        <v>2803</v>
      </c>
      <c r="C452" s="94" t="s">
        <v>2804</v>
      </c>
      <c r="D452" s="92" t="s">
        <v>588</v>
      </c>
      <c r="E452" s="92" t="s">
        <v>589</v>
      </c>
      <c r="F452" s="105" t="s">
        <v>590</v>
      </c>
      <c r="G452" s="92" t="s">
        <v>591</v>
      </c>
      <c r="H452" s="92" t="s">
        <v>591</v>
      </c>
      <c r="I452" s="92" t="s">
        <v>591</v>
      </c>
      <c r="J452" s="92" t="s">
        <v>591</v>
      </c>
      <c r="K452" s="105" t="s">
        <v>591</v>
      </c>
      <c r="L452" s="105">
        <v>32</v>
      </c>
      <c r="M452" s="105">
        <v>1</v>
      </c>
      <c r="N452" s="92" t="s">
        <v>592</v>
      </c>
      <c r="O452" s="92" t="s">
        <v>593</v>
      </c>
      <c r="P452" s="92" t="s">
        <v>594</v>
      </c>
    </row>
    <row r="453" spans="1:16" ht="45" hidden="1" x14ac:dyDescent="0.25">
      <c r="A453" s="102" t="s">
        <v>2805</v>
      </c>
      <c r="B453" s="103" t="s">
        <v>2806</v>
      </c>
      <c r="C453" s="104" t="s">
        <v>2807</v>
      </c>
      <c r="D453" s="102" t="s">
        <v>2808</v>
      </c>
      <c r="E453" s="102" t="s">
        <v>1264</v>
      </c>
      <c r="F453" s="95" t="s">
        <v>635</v>
      </c>
      <c r="G453" s="95">
        <v>0</v>
      </c>
      <c r="H453" s="95">
        <v>20000</v>
      </c>
      <c r="I453" s="95" t="s">
        <v>591</v>
      </c>
      <c r="J453" s="95" t="s">
        <v>591</v>
      </c>
      <c r="K453" s="95" t="s">
        <v>1177</v>
      </c>
      <c r="L453" s="95">
        <v>16</v>
      </c>
      <c r="M453" s="95">
        <v>1</v>
      </c>
      <c r="N453" s="102" t="s">
        <v>591</v>
      </c>
      <c r="O453" s="95" t="s">
        <v>593</v>
      </c>
      <c r="P453" s="102" t="s">
        <v>726</v>
      </c>
    </row>
    <row r="454" spans="1:16" ht="56.25" hidden="1" x14ac:dyDescent="0.25">
      <c r="A454" s="102" t="s">
        <v>2811</v>
      </c>
      <c r="B454" s="103" t="s">
        <v>2812</v>
      </c>
      <c r="C454" s="104" t="s">
        <v>2813</v>
      </c>
      <c r="D454" s="95" t="s">
        <v>2814</v>
      </c>
      <c r="E454" s="102" t="s">
        <v>852</v>
      </c>
      <c r="F454" s="95" t="s">
        <v>853</v>
      </c>
      <c r="G454" s="95" t="s">
        <v>591</v>
      </c>
      <c r="H454" s="95" t="s">
        <v>591</v>
      </c>
      <c r="I454" s="95" t="s">
        <v>591</v>
      </c>
      <c r="J454" s="95" t="s">
        <v>591</v>
      </c>
      <c r="K454" s="95" t="s">
        <v>732</v>
      </c>
      <c r="L454" s="95">
        <v>8</v>
      </c>
      <c r="M454" s="95">
        <v>0.39215686274509798</v>
      </c>
      <c r="N454" s="102" t="s">
        <v>591</v>
      </c>
      <c r="O454" s="95" t="s">
        <v>685</v>
      </c>
      <c r="P454" s="102" t="s">
        <v>726</v>
      </c>
    </row>
    <row r="455" spans="1:16" ht="78.75" hidden="1" x14ac:dyDescent="0.25">
      <c r="A455" s="92" t="s">
        <v>2839</v>
      </c>
      <c r="B455" s="93" t="s">
        <v>2840</v>
      </c>
      <c r="C455" s="94" t="s">
        <v>2841</v>
      </c>
      <c r="D455" s="92" t="s">
        <v>588</v>
      </c>
      <c r="E455" s="92" t="s">
        <v>589</v>
      </c>
      <c r="F455" s="105" t="s">
        <v>590</v>
      </c>
      <c r="G455" s="92" t="s">
        <v>591</v>
      </c>
      <c r="H455" s="92" t="s">
        <v>591</v>
      </c>
      <c r="I455" s="92" t="s">
        <v>591</v>
      </c>
      <c r="J455" s="92" t="s">
        <v>591</v>
      </c>
      <c r="K455" s="105" t="s">
        <v>591</v>
      </c>
      <c r="L455" s="105">
        <v>32</v>
      </c>
      <c r="M455" s="105">
        <v>1</v>
      </c>
      <c r="N455" s="92" t="s">
        <v>592</v>
      </c>
      <c r="O455" s="92" t="s">
        <v>593</v>
      </c>
      <c r="P455" s="92" t="s">
        <v>594</v>
      </c>
    </row>
    <row r="456" spans="1:16" ht="67.5" hidden="1" x14ac:dyDescent="0.25">
      <c r="A456" s="95" t="s">
        <v>2842</v>
      </c>
      <c r="B456" s="96" t="s">
        <v>2843</v>
      </c>
      <c r="C456" s="96" t="s">
        <v>2844</v>
      </c>
      <c r="D456" s="95" t="s">
        <v>2845</v>
      </c>
      <c r="E456" s="95" t="s">
        <v>648</v>
      </c>
      <c r="F456" s="95" t="s">
        <v>649</v>
      </c>
      <c r="G456" s="95" t="s">
        <v>591</v>
      </c>
      <c r="H456" s="95" t="s">
        <v>591</v>
      </c>
      <c r="I456" s="95" t="s">
        <v>591</v>
      </c>
      <c r="J456" s="95" t="s">
        <v>591</v>
      </c>
      <c r="K456" s="95" t="s">
        <v>591</v>
      </c>
      <c r="L456" s="95">
        <v>1</v>
      </c>
      <c r="M456" s="95">
        <v>1</v>
      </c>
      <c r="N456" s="95" t="s">
        <v>2846</v>
      </c>
      <c r="O456" s="95" t="s">
        <v>596</v>
      </c>
      <c r="P456" s="95" t="s">
        <v>726</v>
      </c>
    </row>
    <row r="457" spans="1:16" ht="56.25" hidden="1" x14ac:dyDescent="0.25">
      <c r="A457" s="95" t="s">
        <v>2847</v>
      </c>
      <c r="B457" s="96" t="s">
        <v>2848</v>
      </c>
      <c r="C457" s="96" t="s">
        <v>2849</v>
      </c>
      <c r="D457" s="95" t="s">
        <v>2850</v>
      </c>
      <c r="E457" s="95" t="s">
        <v>1190</v>
      </c>
      <c r="F457" s="95" t="s">
        <v>635</v>
      </c>
      <c r="G457" s="95" t="s">
        <v>591</v>
      </c>
      <c r="H457" s="95" t="s">
        <v>591</v>
      </c>
      <c r="I457" s="95" t="s">
        <v>591</v>
      </c>
      <c r="J457" s="95" t="s">
        <v>591</v>
      </c>
      <c r="K457" s="95" t="s">
        <v>591</v>
      </c>
      <c r="L457" s="95">
        <v>16</v>
      </c>
      <c r="M457" s="95">
        <v>1</v>
      </c>
      <c r="N457" s="95" t="e">
        <v>#N/A</v>
      </c>
      <c r="O457" s="95" t="s">
        <v>596</v>
      </c>
      <c r="P457" s="95" t="s">
        <v>726</v>
      </c>
    </row>
    <row r="458" spans="1:16" ht="45" hidden="1" x14ac:dyDescent="0.25">
      <c r="A458" s="95" t="s">
        <v>2851</v>
      </c>
      <c r="B458" s="96" t="s">
        <v>2852</v>
      </c>
      <c r="C458" s="96" t="s">
        <v>2853</v>
      </c>
      <c r="D458" s="95" t="s">
        <v>2854</v>
      </c>
      <c r="E458" s="95" t="s">
        <v>648</v>
      </c>
      <c r="F458" s="95" t="s">
        <v>649</v>
      </c>
      <c r="G458" s="95" t="s">
        <v>591</v>
      </c>
      <c r="H458" s="95" t="s">
        <v>591</v>
      </c>
      <c r="I458" s="95" t="s">
        <v>591</v>
      </c>
      <c r="J458" s="95" t="s">
        <v>591</v>
      </c>
      <c r="K458" s="95" t="s">
        <v>591</v>
      </c>
      <c r="L458" s="95">
        <v>1</v>
      </c>
      <c r="M458" s="95">
        <v>1</v>
      </c>
      <c r="N458" s="95" t="s">
        <v>2855</v>
      </c>
      <c r="O458" s="95" t="s">
        <v>596</v>
      </c>
      <c r="P458" s="95" t="s">
        <v>726</v>
      </c>
    </row>
    <row r="459" spans="1:16" ht="45" hidden="1" x14ac:dyDescent="0.25">
      <c r="A459" s="95" t="s">
        <v>2856</v>
      </c>
      <c r="B459" s="96" t="s">
        <v>2857</v>
      </c>
      <c r="C459" s="96" t="s">
        <v>2858</v>
      </c>
      <c r="D459" s="95" t="s">
        <v>2859</v>
      </c>
      <c r="E459" s="95" t="s">
        <v>1190</v>
      </c>
      <c r="F459" s="95" t="s">
        <v>635</v>
      </c>
      <c r="G459" s="95" t="s">
        <v>591</v>
      </c>
      <c r="H459" s="95" t="s">
        <v>591</v>
      </c>
      <c r="I459" s="95" t="s">
        <v>591</v>
      </c>
      <c r="J459" s="95" t="s">
        <v>591</v>
      </c>
      <c r="K459" s="95" t="s">
        <v>591</v>
      </c>
      <c r="L459" s="95">
        <v>16</v>
      </c>
      <c r="M459" s="95">
        <v>1</v>
      </c>
      <c r="N459" s="95" t="e">
        <v>#N/A</v>
      </c>
      <c r="O459" s="95" t="s">
        <v>596</v>
      </c>
      <c r="P459" s="95" t="s">
        <v>726</v>
      </c>
    </row>
    <row r="460" spans="1:16" ht="45" hidden="1" x14ac:dyDescent="0.25">
      <c r="A460" s="95" t="s">
        <v>2860</v>
      </c>
      <c r="B460" s="96" t="s">
        <v>2861</v>
      </c>
      <c r="C460" s="96" t="s">
        <v>2862</v>
      </c>
      <c r="D460" s="95" t="s">
        <v>2863</v>
      </c>
      <c r="E460" s="95" t="s">
        <v>1190</v>
      </c>
      <c r="F460" s="95" t="s">
        <v>635</v>
      </c>
      <c r="G460" s="95" t="s">
        <v>591</v>
      </c>
      <c r="H460" s="95" t="s">
        <v>591</v>
      </c>
      <c r="I460" s="95" t="s">
        <v>591</v>
      </c>
      <c r="J460" s="95" t="s">
        <v>591</v>
      </c>
      <c r="K460" s="95" t="s">
        <v>591</v>
      </c>
      <c r="L460" s="95">
        <v>16</v>
      </c>
      <c r="M460" s="95">
        <v>1</v>
      </c>
      <c r="N460" s="95" t="e">
        <v>#N/A</v>
      </c>
      <c r="O460" s="95" t="s">
        <v>596</v>
      </c>
      <c r="P460" s="95" t="s">
        <v>726</v>
      </c>
    </row>
    <row r="461" spans="1:16" ht="56.25" hidden="1" x14ac:dyDescent="0.25">
      <c r="A461" s="95" t="s">
        <v>2864</v>
      </c>
      <c r="B461" s="96" t="s">
        <v>2865</v>
      </c>
      <c r="C461" s="96" t="s">
        <v>2866</v>
      </c>
      <c r="D461" s="95" t="s">
        <v>2867</v>
      </c>
      <c r="E461" s="95" t="s">
        <v>703</v>
      </c>
      <c r="F461" s="95" t="s">
        <v>704</v>
      </c>
      <c r="G461" s="95">
        <v>0</v>
      </c>
      <c r="H461" s="95">
        <v>2</v>
      </c>
      <c r="I461" s="95" t="s">
        <v>591</v>
      </c>
      <c r="J461" s="95" t="s">
        <v>591</v>
      </c>
      <c r="K461" s="95" t="s">
        <v>591</v>
      </c>
      <c r="L461" s="95">
        <v>2</v>
      </c>
      <c r="M461" s="95">
        <v>1</v>
      </c>
      <c r="N461" s="95" t="s">
        <v>2868</v>
      </c>
      <c r="O461" s="95" t="s">
        <v>593</v>
      </c>
      <c r="P461" s="95" t="s">
        <v>726</v>
      </c>
    </row>
    <row r="462" spans="1:16" ht="33.75" hidden="1" x14ac:dyDescent="0.25">
      <c r="A462" s="95" t="s">
        <v>2886</v>
      </c>
      <c r="B462" s="96" t="s">
        <v>2887</v>
      </c>
      <c r="C462" s="96" t="s">
        <v>2888</v>
      </c>
      <c r="D462" s="95" t="s">
        <v>2889</v>
      </c>
      <c r="E462" s="95" t="s">
        <v>648</v>
      </c>
      <c r="F462" s="95" t="s">
        <v>649</v>
      </c>
      <c r="G462" s="95">
        <v>0</v>
      </c>
      <c r="H462" s="95">
        <v>1</v>
      </c>
      <c r="I462" s="95" t="s">
        <v>591</v>
      </c>
      <c r="J462" s="95" t="s">
        <v>591</v>
      </c>
      <c r="K462" s="95" t="s">
        <v>591</v>
      </c>
      <c r="L462" s="95">
        <v>1</v>
      </c>
      <c r="M462" s="95">
        <v>1</v>
      </c>
      <c r="N462" s="95" t="s">
        <v>2890</v>
      </c>
      <c r="O462" s="95" t="s">
        <v>593</v>
      </c>
      <c r="P462" s="95" t="s">
        <v>594</v>
      </c>
    </row>
    <row r="463" spans="1:16" ht="90" hidden="1" x14ac:dyDescent="0.25">
      <c r="A463" s="95" t="s">
        <v>2891</v>
      </c>
      <c r="B463" s="96" t="s">
        <v>2892</v>
      </c>
      <c r="C463" s="96" t="s">
        <v>2893</v>
      </c>
      <c r="D463" s="95" t="s">
        <v>2894</v>
      </c>
      <c r="E463" s="95" t="s">
        <v>603</v>
      </c>
      <c r="F463" s="95" t="s">
        <v>14448</v>
      </c>
      <c r="G463" s="95">
        <v>-40</v>
      </c>
      <c r="H463" s="95">
        <v>1200</v>
      </c>
      <c r="I463" s="95" t="s">
        <v>591</v>
      </c>
      <c r="J463" s="95" t="s">
        <v>591</v>
      </c>
      <c r="K463" s="95" t="s">
        <v>604</v>
      </c>
      <c r="L463" s="95">
        <v>16</v>
      </c>
      <c r="M463" s="95">
        <v>0.1</v>
      </c>
      <c r="N463" s="95" t="s">
        <v>591</v>
      </c>
      <c r="O463" s="95" t="s">
        <v>593</v>
      </c>
      <c r="P463" s="95" t="s">
        <v>594</v>
      </c>
    </row>
    <row r="464" spans="1:16" ht="45" hidden="1" x14ac:dyDescent="0.25">
      <c r="A464" s="95" t="s">
        <v>2896</v>
      </c>
      <c r="B464" s="96" t="s">
        <v>2897</v>
      </c>
      <c r="C464" s="96" t="s">
        <v>2898</v>
      </c>
      <c r="D464" s="95" t="s">
        <v>2899</v>
      </c>
      <c r="E464" s="95" t="s">
        <v>603</v>
      </c>
      <c r="F464" s="95" t="s">
        <v>14448</v>
      </c>
      <c r="G464" s="95" t="s">
        <v>591</v>
      </c>
      <c r="H464" s="95" t="s">
        <v>591</v>
      </c>
      <c r="I464" s="95" t="s">
        <v>591</v>
      </c>
      <c r="J464" s="95" t="s">
        <v>591</v>
      </c>
      <c r="K464" s="95" t="s">
        <v>604</v>
      </c>
      <c r="L464" s="95">
        <v>16</v>
      </c>
      <c r="M464" s="95">
        <v>0.1</v>
      </c>
      <c r="N464" s="95" t="s">
        <v>591</v>
      </c>
      <c r="O464" s="95" t="s">
        <v>593</v>
      </c>
      <c r="P464" s="95" t="s">
        <v>594</v>
      </c>
    </row>
    <row r="465" spans="1:16" ht="67.5" hidden="1" x14ac:dyDescent="0.25">
      <c r="A465" s="95" t="s">
        <v>2900</v>
      </c>
      <c r="B465" s="96" t="s">
        <v>2901</v>
      </c>
      <c r="C465" s="96" t="s">
        <v>2902</v>
      </c>
      <c r="D465" s="95" t="s">
        <v>2903</v>
      </c>
      <c r="E465" s="95" t="s">
        <v>2904</v>
      </c>
      <c r="F465" s="95" t="s">
        <v>14481</v>
      </c>
      <c r="G465" s="95" t="s">
        <v>591</v>
      </c>
      <c r="H465" s="113" t="s">
        <v>591</v>
      </c>
      <c r="I465" s="95" t="s">
        <v>591</v>
      </c>
      <c r="J465" s="95" t="s">
        <v>591</v>
      </c>
      <c r="K465" s="95" t="s">
        <v>591</v>
      </c>
      <c r="L465" s="95">
        <v>16</v>
      </c>
      <c r="M465" s="95">
        <v>3.0517578125E-5</v>
      </c>
      <c r="N465" s="95" t="s">
        <v>591</v>
      </c>
      <c r="O465" s="95" t="s">
        <v>593</v>
      </c>
      <c r="P465" s="95" t="s">
        <v>594</v>
      </c>
    </row>
    <row r="466" spans="1:16" ht="90" hidden="1" x14ac:dyDescent="0.25">
      <c r="A466" s="95" t="s">
        <v>2905</v>
      </c>
      <c r="B466" s="96" t="s">
        <v>2906</v>
      </c>
      <c r="C466" s="96" t="s">
        <v>2907</v>
      </c>
      <c r="D466" s="95" t="s">
        <v>2908</v>
      </c>
      <c r="E466" s="95" t="s">
        <v>648</v>
      </c>
      <c r="F466" s="95" t="s">
        <v>649</v>
      </c>
      <c r="G466" s="95">
        <v>0</v>
      </c>
      <c r="H466" s="113">
        <v>1</v>
      </c>
      <c r="I466" s="95" t="s">
        <v>591</v>
      </c>
      <c r="J466" s="95" t="s">
        <v>591</v>
      </c>
      <c r="K466" s="95" t="s">
        <v>591</v>
      </c>
      <c r="L466" s="95">
        <v>1</v>
      </c>
      <c r="M466" s="95">
        <v>1</v>
      </c>
      <c r="N466" s="95" t="s">
        <v>2909</v>
      </c>
      <c r="O466" s="95" t="s">
        <v>593</v>
      </c>
      <c r="P466" s="95" t="s">
        <v>594</v>
      </c>
    </row>
    <row r="467" spans="1:16" ht="78.75" hidden="1" x14ac:dyDescent="0.25">
      <c r="A467" s="92" t="s">
        <v>2910</v>
      </c>
      <c r="B467" s="93" t="s">
        <v>2911</v>
      </c>
      <c r="C467" s="94" t="s">
        <v>2912</v>
      </c>
      <c r="D467" s="92" t="s">
        <v>588</v>
      </c>
      <c r="E467" s="92" t="s">
        <v>589</v>
      </c>
      <c r="F467" s="105" t="s">
        <v>590</v>
      </c>
      <c r="G467" s="92" t="s">
        <v>591</v>
      </c>
      <c r="H467" s="92" t="s">
        <v>591</v>
      </c>
      <c r="I467" s="92" t="s">
        <v>591</v>
      </c>
      <c r="J467" s="92" t="s">
        <v>591</v>
      </c>
      <c r="K467" s="105" t="s">
        <v>591</v>
      </c>
      <c r="L467" s="105">
        <v>32</v>
      </c>
      <c r="M467" s="105">
        <v>1</v>
      </c>
      <c r="N467" s="92" t="s">
        <v>592</v>
      </c>
      <c r="O467" s="92" t="s">
        <v>593</v>
      </c>
      <c r="P467" s="92" t="s">
        <v>594</v>
      </c>
    </row>
    <row r="468" spans="1:16" ht="45" hidden="1" x14ac:dyDescent="0.25">
      <c r="A468" s="95" t="s">
        <v>2916</v>
      </c>
      <c r="B468" s="96" t="s">
        <v>2917</v>
      </c>
      <c r="C468" s="96" t="s">
        <v>2918</v>
      </c>
      <c r="D468" s="95" t="s">
        <v>2919</v>
      </c>
      <c r="E468" s="97" t="s">
        <v>731</v>
      </c>
      <c r="F468" s="95" t="s">
        <v>6151</v>
      </c>
      <c r="G468" s="95">
        <v>0</v>
      </c>
      <c r="H468" s="95">
        <v>200</v>
      </c>
      <c r="I468" s="95" t="s">
        <v>591</v>
      </c>
      <c r="J468" s="95" t="s">
        <v>591</v>
      </c>
      <c r="K468" s="95" t="s">
        <v>732</v>
      </c>
      <c r="L468" s="95">
        <v>16</v>
      </c>
      <c r="M468" s="95">
        <v>0.01</v>
      </c>
      <c r="N468" s="95" t="s">
        <v>591</v>
      </c>
      <c r="O468" s="95" t="s">
        <v>593</v>
      </c>
      <c r="P468" s="95" t="s">
        <v>675</v>
      </c>
    </row>
    <row r="469" spans="1:16" ht="56.25" hidden="1" x14ac:dyDescent="0.25">
      <c r="A469" s="95" t="s">
        <v>2924</v>
      </c>
      <c r="B469" s="96" t="s">
        <v>2925</v>
      </c>
      <c r="C469" s="96" t="s">
        <v>2926</v>
      </c>
      <c r="D469" s="95" t="s">
        <v>2927</v>
      </c>
      <c r="E469" s="97" t="s">
        <v>2679</v>
      </c>
      <c r="F469" s="95" t="s">
        <v>14456</v>
      </c>
      <c r="G469" s="95" t="s">
        <v>591</v>
      </c>
      <c r="H469" s="95" t="s">
        <v>591</v>
      </c>
      <c r="I469" s="95" t="s">
        <v>591</v>
      </c>
      <c r="J469" s="95" t="s">
        <v>591</v>
      </c>
      <c r="K469" s="95" t="s">
        <v>2680</v>
      </c>
      <c r="L469" s="95">
        <v>16</v>
      </c>
      <c r="M469" s="95">
        <v>0.1</v>
      </c>
      <c r="N469" s="95" t="s">
        <v>591</v>
      </c>
      <c r="O469" s="95" t="s">
        <v>593</v>
      </c>
      <c r="P469" s="95" t="s">
        <v>675</v>
      </c>
    </row>
    <row r="470" spans="1:16" ht="56.25" hidden="1" x14ac:dyDescent="0.25">
      <c r="A470" s="95" t="s">
        <v>2928</v>
      </c>
      <c r="B470" s="96" t="s">
        <v>2929</v>
      </c>
      <c r="C470" s="96" t="s">
        <v>2930</v>
      </c>
      <c r="D470" s="95" t="s">
        <v>2931</v>
      </c>
      <c r="E470" s="97" t="s">
        <v>2679</v>
      </c>
      <c r="F470" s="95" t="s">
        <v>14456</v>
      </c>
      <c r="G470" s="95" t="s">
        <v>591</v>
      </c>
      <c r="H470" s="95" t="s">
        <v>591</v>
      </c>
      <c r="I470" s="95" t="s">
        <v>591</v>
      </c>
      <c r="J470" s="95" t="s">
        <v>591</v>
      </c>
      <c r="K470" s="95" t="s">
        <v>2680</v>
      </c>
      <c r="L470" s="95">
        <v>16</v>
      </c>
      <c r="M470" s="95">
        <v>0.1</v>
      </c>
      <c r="N470" s="95" t="s">
        <v>591</v>
      </c>
      <c r="O470" s="95" t="s">
        <v>593</v>
      </c>
      <c r="P470" s="95" t="s">
        <v>675</v>
      </c>
    </row>
    <row r="471" spans="1:16" ht="78.75" hidden="1" x14ac:dyDescent="0.25">
      <c r="A471" s="95" t="s">
        <v>2939</v>
      </c>
      <c r="B471" s="96" t="s">
        <v>2940</v>
      </c>
      <c r="C471" s="96" t="s">
        <v>2941</v>
      </c>
      <c r="D471" s="95" t="s">
        <v>2942</v>
      </c>
      <c r="E471" s="97" t="s">
        <v>648</v>
      </c>
      <c r="F471" s="95" t="s">
        <v>649</v>
      </c>
      <c r="G471" s="95">
        <v>0</v>
      </c>
      <c r="H471" s="95">
        <v>1</v>
      </c>
      <c r="I471" s="95" t="s">
        <v>591</v>
      </c>
      <c r="J471" s="95" t="s">
        <v>591</v>
      </c>
      <c r="K471" s="95" t="s">
        <v>591</v>
      </c>
      <c r="L471" s="95">
        <v>1</v>
      </c>
      <c r="M471" s="95">
        <v>1</v>
      </c>
      <c r="N471" s="95" t="s">
        <v>1483</v>
      </c>
      <c r="O471" s="95" t="s">
        <v>685</v>
      </c>
      <c r="P471" s="95" t="s">
        <v>594</v>
      </c>
    </row>
    <row r="472" spans="1:16" ht="67.5" hidden="1" x14ac:dyDescent="0.25">
      <c r="A472" s="95" t="s">
        <v>2943</v>
      </c>
      <c r="B472" s="96" t="s">
        <v>2944</v>
      </c>
      <c r="C472" s="96" t="s">
        <v>2945</v>
      </c>
      <c r="D472" s="95" t="s">
        <v>2946</v>
      </c>
      <c r="E472" s="97" t="s">
        <v>1264</v>
      </c>
      <c r="F472" s="95" t="s">
        <v>635</v>
      </c>
      <c r="G472" s="95">
        <v>0</v>
      </c>
      <c r="H472" s="95">
        <v>20000</v>
      </c>
      <c r="I472" s="95" t="s">
        <v>591</v>
      </c>
      <c r="J472" s="95" t="s">
        <v>591</v>
      </c>
      <c r="K472" s="95" t="s">
        <v>1177</v>
      </c>
      <c r="L472" s="95">
        <v>16</v>
      </c>
      <c r="M472" s="95">
        <v>1</v>
      </c>
      <c r="N472" s="95" t="s">
        <v>591</v>
      </c>
      <c r="O472" s="95" t="s">
        <v>593</v>
      </c>
      <c r="P472" s="95" t="s">
        <v>594</v>
      </c>
    </row>
    <row r="473" spans="1:16" ht="67.5" hidden="1" x14ac:dyDescent="0.25">
      <c r="A473" s="95" t="s">
        <v>2949</v>
      </c>
      <c r="B473" s="100" t="s">
        <v>2950</v>
      </c>
      <c r="C473" s="96" t="s">
        <v>2951</v>
      </c>
      <c r="D473" s="95" t="s">
        <v>2952</v>
      </c>
      <c r="E473" s="97" t="s">
        <v>1371</v>
      </c>
      <c r="F473" s="95" t="s">
        <v>6154</v>
      </c>
      <c r="G473" s="95">
        <v>0</v>
      </c>
      <c r="H473" s="95">
        <v>100</v>
      </c>
      <c r="I473" s="95" t="s">
        <v>591</v>
      </c>
      <c r="J473" s="95" t="s">
        <v>591</v>
      </c>
      <c r="K473" s="95" t="s">
        <v>732</v>
      </c>
      <c r="L473" s="95">
        <v>16</v>
      </c>
      <c r="M473" s="95">
        <v>0.05</v>
      </c>
      <c r="N473" s="95" t="s">
        <v>591</v>
      </c>
      <c r="O473" s="95" t="s">
        <v>596</v>
      </c>
      <c r="P473" s="102" t="s">
        <v>594</v>
      </c>
    </row>
    <row r="474" spans="1:16" ht="33.75" hidden="1" x14ac:dyDescent="0.25">
      <c r="A474" s="95" t="s">
        <v>2961</v>
      </c>
      <c r="B474" s="100" t="s">
        <v>591</v>
      </c>
      <c r="C474" s="96" t="s">
        <v>2962</v>
      </c>
      <c r="D474" s="95" t="s">
        <v>2963</v>
      </c>
      <c r="E474" s="97" t="s">
        <v>1315</v>
      </c>
      <c r="F474" s="95" t="s">
        <v>5340</v>
      </c>
      <c r="G474" s="95">
        <v>0</v>
      </c>
      <c r="H474" s="95">
        <v>100</v>
      </c>
      <c r="I474" s="95" t="s">
        <v>591</v>
      </c>
      <c r="J474" s="95" t="s">
        <v>591</v>
      </c>
      <c r="K474" s="95" t="s">
        <v>591</v>
      </c>
      <c r="L474" s="95">
        <v>16</v>
      </c>
      <c r="M474" s="95">
        <v>1E-3</v>
      </c>
      <c r="N474" s="95" t="s">
        <v>591</v>
      </c>
      <c r="O474" s="95" t="s">
        <v>593</v>
      </c>
      <c r="P474" s="102" t="s">
        <v>594</v>
      </c>
    </row>
    <row r="475" spans="1:16" ht="33.75" hidden="1" x14ac:dyDescent="0.25">
      <c r="A475" s="95" t="s">
        <v>2964</v>
      </c>
      <c r="B475" s="100" t="s">
        <v>591</v>
      </c>
      <c r="C475" s="96" t="s">
        <v>2965</v>
      </c>
      <c r="D475" s="95" t="s">
        <v>2966</v>
      </c>
      <c r="E475" s="97" t="s">
        <v>2967</v>
      </c>
      <c r="F475" s="95" t="s">
        <v>14482</v>
      </c>
      <c r="G475" s="95">
        <v>0</v>
      </c>
      <c r="H475" s="95">
        <v>100</v>
      </c>
      <c r="I475" s="95" t="s">
        <v>591</v>
      </c>
      <c r="J475" s="95" t="s">
        <v>591</v>
      </c>
      <c r="K475" s="95" t="s">
        <v>611</v>
      </c>
      <c r="L475" s="95">
        <v>8</v>
      </c>
      <c r="M475" s="95">
        <v>0.1</v>
      </c>
      <c r="N475" s="95" t="s">
        <v>591</v>
      </c>
      <c r="O475" s="95" t="s">
        <v>593</v>
      </c>
      <c r="P475" s="102" t="s">
        <v>594</v>
      </c>
    </row>
    <row r="476" spans="1:16" ht="78.75" hidden="1" x14ac:dyDescent="0.25">
      <c r="A476" s="92" t="s">
        <v>2968</v>
      </c>
      <c r="B476" s="93" t="s">
        <v>2969</v>
      </c>
      <c r="C476" s="94" t="s">
        <v>2970</v>
      </c>
      <c r="D476" s="92" t="s">
        <v>588</v>
      </c>
      <c r="E476" s="92" t="s">
        <v>589</v>
      </c>
      <c r="F476" s="105" t="s">
        <v>590</v>
      </c>
      <c r="G476" s="92" t="s">
        <v>591</v>
      </c>
      <c r="H476" s="92" t="s">
        <v>591</v>
      </c>
      <c r="I476" s="92" t="s">
        <v>591</v>
      </c>
      <c r="J476" s="92" t="s">
        <v>591</v>
      </c>
      <c r="K476" s="105" t="s">
        <v>591</v>
      </c>
      <c r="L476" s="105">
        <v>32</v>
      </c>
      <c r="M476" s="105">
        <v>1</v>
      </c>
      <c r="N476" s="92" t="s">
        <v>592</v>
      </c>
      <c r="O476" s="92" t="s">
        <v>593</v>
      </c>
      <c r="P476" s="92" t="s">
        <v>594</v>
      </c>
    </row>
    <row r="477" spans="1:16" ht="45" hidden="1" x14ac:dyDescent="0.25">
      <c r="A477" s="95" t="s">
        <v>2972</v>
      </c>
      <c r="B477" s="96" t="s">
        <v>2973</v>
      </c>
      <c r="C477" s="96" t="s">
        <v>2974</v>
      </c>
      <c r="D477" s="95" t="s">
        <v>2591</v>
      </c>
      <c r="E477" s="97" t="s">
        <v>2796</v>
      </c>
      <c r="F477" s="95" t="s">
        <v>1664</v>
      </c>
      <c r="G477" s="95">
        <v>-10000</v>
      </c>
      <c r="H477" s="95">
        <v>10000</v>
      </c>
      <c r="I477" s="95" t="s">
        <v>591</v>
      </c>
      <c r="J477" s="95" t="s">
        <v>591</v>
      </c>
      <c r="K477" s="95" t="s">
        <v>1177</v>
      </c>
      <c r="L477" s="95">
        <v>16</v>
      </c>
      <c r="M477" s="95">
        <v>1</v>
      </c>
      <c r="N477" s="95" t="s">
        <v>591</v>
      </c>
      <c r="O477" s="95" t="s">
        <v>593</v>
      </c>
      <c r="P477" s="95" t="s">
        <v>675</v>
      </c>
    </row>
    <row r="478" spans="1:16" ht="78.75" hidden="1" x14ac:dyDescent="0.25">
      <c r="A478" s="92" t="s">
        <v>3002</v>
      </c>
      <c r="B478" s="93" t="s">
        <v>3003</v>
      </c>
      <c r="C478" s="94" t="s">
        <v>3004</v>
      </c>
      <c r="D478" s="92" t="s">
        <v>588</v>
      </c>
      <c r="E478" s="92" t="s">
        <v>589</v>
      </c>
      <c r="F478" s="105" t="s">
        <v>590</v>
      </c>
      <c r="G478" s="92" t="s">
        <v>591</v>
      </c>
      <c r="H478" s="92" t="s">
        <v>591</v>
      </c>
      <c r="I478" s="92" t="s">
        <v>591</v>
      </c>
      <c r="J478" s="92" t="s">
        <v>591</v>
      </c>
      <c r="K478" s="105" t="s">
        <v>591</v>
      </c>
      <c r="L478" s="105">
        <v>32</v>
      </c>
      <c r="M478" s="105">
        <v>1</v>
      </c>
      <c r="N478" s="92" t="s">
        <v>592</v>
      </c>
      <c r="O478" s="92" t="s">
        <v>593</v>
      </c>
      <c r="P478" s="92" t="s">
        <v>594</v>
      </c>
    </row>
    <row r="479" spans="1:16" ht="22.5" hidden="1" x14ac:dyDescent="0.25">
      <c r="A479" s="95" t="s">
        <v>3023</v>
      </c>
      <c r="B479" s="96" t="s">
        <v>591</v>
      </c>
      <c r="C479" s="96" t="s">
        <v>3024</v>
      </c>
      <c r="D479" s="95" t="s">
        <v>3025</v>
      </c>
      <c r="E479" s="97" t="s">
        <v>3026</v>
      </c>
      <c r="F479" s="95" t="s">
        <v>14483</v>
      </c>
      <c r="G479" s="95" t="s">
        <v>591</v>
      </c>
      <c r="H479" s="95" t="s">
        <v>591</v>
      </c>
      <c r="I479" s="95" t="s">
        <v>591</v>
      </c>
      <c r="J479" s="95" t="s">
        <v>591</v>
      </c>
      <c r="K479" s="95" t="s">
        <v>1076</v>
      </c>
      <c r="L479" s="95">
        <v>16</v>
      </c>
      <c r="M479" s="95">
        <v>1.0172526041666666E-5</v>
      </c>
      <c r="N479" s="95" t="s">
        <v>591</v>
      </c>
      <c r="O479" s="95" t="s">
        <v>593</v>
      </c>
      <c r="P479" s="95" t="s">
        <v>594</v>
      </c>
    </row>
    <row r="480" spans="1:16" ht="78.75" hidden="1" x14ac:dyDescent="0.25">
      <c r="A480" s="92" t="s">
        <v>3032</v>
      </c>
      <c r="B480" s="93" t="s">
        <v>3033</v>
      </c>
      <c r="C480" s="94" t="s">
        <v>3034</v>
      </c>
      <c r="D480" s="92" t="s">
        <v>588</v>
      </c>
      <c r="E480" s="92" t="s">
        <v>589</v>
      </c>
      <c r="F480" s="105" t="s">
        <v>590</v>
      </c>
      <c r="G480" s="92" t="s">
        <v>591</v>
      </c>
      <c r="H480" s="92" t="s">
        <v>591</v>
      </c>
      <c r="I480" s="92" t="s">
        <v>591</v>
      </c>
      <c r="J480" s="92" t="s">
        <v>591</v>
      </c>
      <c r="K480" s="105" t="s">
        <v>591</v>
      </c>
      <c r="L480" s="105">
        <v>32</v>
      </c>
      <c r="M480" s="105">
        <v>1</v>
      </c>
      <c r="N480" s="92" t="s">
        <v>592</v>
      </c>
      <c r="O480" s="92" t="s">
        <v>593</v>
      </c>
      <c r="P480" s="92" t="s">
        <v>594</v>
      </c>
    </row>
    <row r="481" spans="1:16" ht="78.75" hidden="1" x14ac:dyDescent="0.25">
      <c r="A481" s="92" t="s">
        <v>3060</v>
      </c>
      <c r="B481" s="93" t="s">
        <v>3061</v>
      </c>
      <c r="C481" s="94" t="s">
        <v>3062</v>
      </c>
      <c r="D481" s="92" t="s">
        <v>588</v>
      </c>
      <c r="E481" s="92" t="s">
        <v>589</v>
      </c>
      <c r="F481" s="105" t="s">
        <v>590</v>
      </c>
      <c r="G481" s="92" t="s">
        <v>591</v>
      </c>
      <c r="H481" s="92" t="s">
        <v>591</v>
      </c>
      <c r="I481" s="92" t="s">
        <v>591</v>
      </c>
      <c r="J481" s="92" t="s">
        <v>591</v>
      </c>
      <c r="K481" s="105" t="s">
        <v>591</v>
      </c>
      <c r="L481" s="105">
        <v>32</v>
      </c>
      <c r="M481" s="105">
        <v>1</v>
      </c>
      <c r="N481" s="92" t="s">
        <v>592</v>
      </c>
      <c r="O481" s="92" t="s">
        <v>593</v>
      </c>
      <c r="P481" s="92" t="s">
        <v>594</v>
      </c>
    </row>
    <row r="482" spans="1:16" ht="33.75" hidden="1" x14ac:dyDescent="0.25">
      <c r="A482" s="95" t="s">
        <v>3078</v>
      </c>
      <c r="B482" s="100" t="s">
        <v>3079</v>
      </c>
      <c r="C482" s="96" t="s">
        <v>3080</v>
      </c>
      <c r="D482" s="95" t="s">
        <v>3081</v>
      </c>
      <c r="E482" s="97" t="s">
        <v>3082</v>
      </c>
      <c r="F482" s="95" t="s">
        <v>14450</v>
      </c>
      <c r="G482" s="95">
        <v>0</v>
      </c>
      <c r="H482" s="95">
        <v>16777214</v>
      </c>
      <c r="I482" s="95" t="s">
        <v>591</v>
      </c>
      <c r="J482" s="95" t="s">
        <v>591</v>
      </c>
      <c r="K482" s="95" t="s">
        <v>3083</v>
      </c>
      <c r="L482" s="95">
        <v>24</v>
      </c>
      <c r="M482" s="95">
        <v>1</v>
      </c>
      <c r="N482" s="95" t="s">
        <v>591</v>
      </c>
      <c r="O482" s="95" t="s">
        <v>593</v>
      </c>
      <c r="P482" s="95" t="s">
        <v>594</v>
      </c>
    </row>
    <row r="483" spans="1:16" ht="202.5" hidden="1" x14ac:dyDescent="0.25">
      <c r="A483" s="95" t="s">
        <v>3084</v>
      </c>
      <c r="B483" s="100" t="s">
        <v>3085</v>
      </c>
      <c r="C483" s="96" t="s">
        <v>3086</v>
      </c>
      <c r="D483" s="95" t="s">
        <v>3087</v>
      </c>
      <c r="E483" s="97" t="s">
        <v>813</v>
      </c>
      <c r="F483" s="95" t="s">
        <v>683</v>
      </c>
      <c r="G483" s="95">
        <v>0</v>
      </c>
      <c r="H483" s="95">
        <v>3</v>
      </c>
      <c r="I483" s="95" t="s">
        <v>591</v>
      </c>
      <c r="J483" s="95" t="s">
        <v>591</v>
      </c>
      <c r="K483" s="95" t="s">
        <v>591</v>
      </c>
      <c r="L483" s="95">
        <v>3</v>
      </c>
      <c r="M483" s="95">
        <v>1</v>
      </c>
      <c r="N483" s="95" t="s">
        <v>14396</v>
      </c>
      <c r="O483" s="95" t="s">
        <v>593</v>
      </c>
      <c r="P483" s="95" t="s">
        <v>594</v>
      </c>
    </row>
    <row r="484" spans="1:16" ht="22.5" hidden="1" x14ac:dyDescent="0.25">
      <c r="A484" s="95" t="s">
        <v>3094</v>
      </c>
      <c r="B484" s="100" t="s">
        <v>3095</v>
      </c>
      <c r="C484" s="96" t="s">
        <v>3096</v>
      </c>
      <c r="D484" s="95" t="s">
        <v>3097</v>
      </c>
      <c r="E484" s="97" t="s">
        <v>3098</v>
      </c>
      <c r="F484" s="95" t="s">
        <v>5340</v>
      </c>
      <c r="G484" s="95">
        <v>0</v>
      </c>
      <c r="H484" s="95">
        <v>65.534999999999997</v>
      </c>
      <c r="I484" s="95" t="s">
        <v>591</v>
      </c>
      <c r="J484" s="95" t="s">
        <v>591</v>
      </c>
      <c r="K484" s="95" t="s">
        <v>662</v>
      </c>
      <c r="L484" s="95">
        <v>16</v>
      </c>
      <c r="M484" s="95">
        <v>1E-3</v>
      </c>
      <c r="N484" s="95" t="s">
        <v>591</v>
      </c>
      <c r="O484" s="95" t="s">
        <v>593</v>
      </c>
      <c r="P484" s="102" t="s">
        <v>594</v>
      </c>
    </row>
    <row r="485" spans="1:16" ht="56.25" hidden="1" x14ac:dyDescent="0.25">
      <c r="A485" s="95" t="s">
        <v>3099</v>
      </c>
      <c r="B485" s="100" t="s">
        <v>3100</v>
      </c>
      <c r="C485" s="96" t="s">
        <v>3101</v>
      </c>
      <c r="D485" s="95" t="s">
        <v>3102</v>
      </c>
      <c r="E485" s="97" t="s">
        <v>1190</v>
      </c>
      <c r="F485" s="95" t="s">
        <v>635</v>
      </c>
      <c r="G485" s="95">
        <v>0</v>
      </c>
      <c r="H485" s="95">
        <v>65535</v>
      </c>
      <c r="I485" s="95" t="s">
        <v>591</v>
      </c>
      <c r="J485" s="95" t="s">
        <v>591</v>
      </c>
      <c r="K485" s="95" t="s">
        <v>591</v>
      </c>
      <c r="L485" s="95">
        <v>16</v>
      </c>
      <c r="M485" s="95">
        <v>1</v>
      </c>
      <c r="N485" s="95" t="s">
        <v>591</v>
      </c>
      <c r="O485" s="95" t="s">
        <v>593</v>
      </c>
      <c r="P485" s="102" t="s">
        <v>594</v>
      </c>
    </row>
    <row r="486" spans="1:16" ht="56.25" hidden="1" x14ac:dyDescent="0.25">
      <c r="A486" s="95" t="s">
        <v>3103</v>
      </c>
      <c r="B486" s="100" t="s">
        <v>3104</v>
      </c>
      <c r="C486" s="96" t="s">
        <v>3105</v>
      </c>
      <c r="D486" s="95" t="s">
        <v>3106</v>
      </c>
      <c r="E486" s="97" t="s">
        <v>595</v>
      </c>
      <c r="F486" s="95" t="s">
        <v>659</v>
      </c>
      <c r="G486" s="95">
        <v>0</v>
      </c>
      <c r="H486" s="95">
        <v>255</v>
      </c>
      <c r="I486" s="95" t="s">
        <v>591</v>
      </c>
      <c r="J486" s="95" t="s">
        <v>591</v>
      </c>
      <c r="K486" s="95" t="s">
        <v>591</v>
      </c>
      <c r="L486" s="95">
        <v>8</v>
      </c>
      <c r="M486" s="95">
        <v>1</v>
      </c>
      <c r="N486" s="95" t="s">
        <v>591</v>
      </c>
      <c r="O486" s="95" t="s">
        <v>593</v>
      </c>
      <c r="P486" s="102" t="s">
        <v>594</v>
      </c>
    </row>
    <row r="487" spans="1:16" ht="56.25" hidden="1" x14ac:dyDescent="0.25">
      <c r="A487" s="95" t="s">
        <v>3107</v>
      </c>
      <c r="B487" s="100" t="s">
        <v>3108</v>
      </c>
      <c r="C487" s="96" t="s">
        <v>3109</v>
      </c>
      <c r="D487" s="95" t="s">
        <v>3110</v>
      </c>
      <c r="E487" s="97" t="s">
        <v>1190</v>
      </c>
      <c r="F487" s="95" t="s">
        <v>635</v>
      </c>
      <c r="G487" s="95">
        <v>0</v>
      </c>
      <c r="H487" s="95">
        <v>65535</v>
      </c>
      <c r="I487" s="95" t="s">
        <v>591</v>
      </c>
      <c r="J487" s="95" t="s">
        <v>591</v>
      </c>
      <c r="K487" s="95" t="s">
        <v>591</v>
      </c>
      <c r="L487" s="95">
        <v>16</v>
      </c>
      <c r="M487" s="95">
        <v>1</v>
      </c>
      <c r="N487" s="95" t="s">
        <v>591</v>
      </c>
      <c r="O487" s="95" t="s">
        <v>593</v>
      </c>
      <c r="P487" s="102" t="s">
        <v>594</v>
      </c>
    </row>
    <row r="488" spans="1:16" ht="22.5" hidden="1" x14ac:dyDescent="0.25">
      <c r="A488" s="95" t="s">
        <v>3111</v>
      </c>
      <c r="B488" s="100" t="s">
        <v>3112</v>
      </c>
      <c r="C488" s="96" t="s">
        <v>3113</v>
      </c>
      <c r="D488" s="95" t="s">
        <v>3114</v>
      </c>
      <c r="E488" s="97" t="s">
        <v>3115</v>
      </c>
      <c r="F488" s="95" t="s">
        <v>14484</v>
      </c>
      <c r="G488" s="95">
        <v>-50</v>
      </c>
      <c r="H488" s="95">
        <v>50</v>
      </c>
      <c r="I488" s="95" t="s">
        <v>591</v>
      </c>
      <c r="J488" s="95" t="s">
        <v>591</v>
      </c>
      <c r="K488" s="95" t="s">
        <v>732</v>
      </c>
      <c r="L488" s="95">
        <v>8</v>
      </c>
      <c r="M488" s="95">
        <v>1</v>
      </c>
      <c r="N488" s="95" t="s">
        <v>591</v>
      </c>
      <c r="O488" s="95" t="s">
        <v>593</v>
      </c>
      <c r="P488" s="102" t="s">
        <v>594</v>
      </c>
    </row>
    <row r="489" spans="1:16" ht="22.5" hidden="1" x14ac:dyDescent="0.25">
      <c r="A489" s="95" t="s">
        <v>3116</v>
      </c>
      <c r="B489" s="100" t="s">
        <v>591</v>
      </c>
      <c r="C489" s="96" t="s">
        <v>3117</v>
      </c>
      <c r="D489" s="95" t="s">
        <v>3118</v>
      </c>
      <c r="E489" s="97" t="s">
        <v>648</v>
      </c>
      <c r="F489" s="95" t="s">
        <v>649</v>
      </c>
      <c r="G489" s="95">
        <v>0</v>
      </c>
      <c r="H489" s="95">
        <v>65</v>
      </c>
      <c r="I489" s="95" t="s">
        <v>591</v>
      </c>
      <c r="J489" s="95" t="s">
        <v>591</v>
      </c>
      <c r="K489" s="95" t="s">
        <v>591</v>
      </c>
      <c r="L489" s="95">
        <v>1</v>
      </c>
      <c r="M489" s="95">
        <v>1</v>
      </c>
      <c r="N489" s="95" t="s">
        <v>3119</v>
      </c>
      <c r="O489" s="95" t="s">
        <v>685</v>
      </c>
      <c r="P489" s="102" t="s">
        <v>594</v>
      </c>
    </row>
    <row r="490" spans="1:16" ht="78.75" hidden="1" x14ac:dyDescent="0.25">
      <c r="A490" s="92" t="s">
        <v>3120</v>
      </c>
      <c r="B490" s="93" t="s">
        <v>3121</v>
      </c>
      <c r="C490" s="94" t="s">
        <v>3122</v>
      </c>
      <c r="D490" s="92" t="s">
        <v>588</v>
      </c>
      <c r="E490" s="92" t="s">
        <v>589</v>
      </c>
      <c r="F490" s="105" t="s">
        <v>590</v>
      </c>
      <c r="G490" s="92" t="s">
        <v>591</v>
      </c>
      <c r="H490" s="92" t="s">
        <v>591</v>
      </c>
      <c r="I490" s="92" t="s">
        <v>591</v>
      </c>
      <c r="J490" s="92" t="s">
        <v>591</v>
      </c>
      <c r="K490" s="105" t="s">
        <v>591</v>
      </c>
      <c r="L490" s="105">
        <v>32</v>
      </c>
      <c r="M490" s="105">
        <v>1</v>
      </c>
      <c r="N490" s="92" t="s">
        <v>592</v>
      </c>
      <c r="O490" s="92" t="s">
        <v>593</v>
      </c>
      <c r="P490" s="92" t="s">
        <v>594</v>
      </c>
    </row>
    <row r="491" spans="1:16" ht="45" hidden="1" x14ac:dyDescent="0.25">
      <c r="A491" s="95" t="s">
        <v>3123</v>
      </c>
      <c r="B491" s="100" t="s">
        <v>3124</v>
      </c>
      <c r="C491" s="96" t="s">
        <v>3125</v>
      </c>
      <c r="D491" s="95" t="s">
        <v>3126</v>
      </c>
      <c r="E491" s="97" t="s">
        <v>2575</v>
      </c>
      <c r="F491" s="95" t="s">
        <v>14475</v>
      </c>
      <c r="G491" s="95">
        <v>-30</v>
      </c>
      <c r="H491" s="95">
        <v>30</v>
      </c>
      <c r="I491" s="95" t="s">
        <v>591</v>
      </c>
      <c r="J491" s="95" t="s">
        <v>591</v>
      </c>
      <c r="K491" s="95" t="s">
        <v>619</v>
      </c>
      <c r="L491" s="95">
        <v>16</v>
      </c>
      <c r="M491" s="95">
        <v>0.01</v>
      </c>
      <c r="N491" s="95" t="s">
        <v>591</v>
      </c>
      <c r="O491" s="95" t="s">
        <v>593</v>
      </c>
      <c r="P491" s="95" t="s">
        <v>594</v>
      </c>
    </row>
    <row r="492" spans="1:16" ht="67.5" hidden="1" x14ac:dyDescent="0.25">
      <c r="A492" s="95" t="s">
        <v>3127</v>
      </c>
      <c r="B492" s="100" t="s">
        <v>3128</v>
      </c>
      <c r="C492" s="96" t="s">
        <v>3129</v>
      </c>
      <c r="D492" s="95" t="s">
        <v>3130</v>
      </c>
      <c r="E492" s="97" t="s">
        <v>640</v>
      </c>
      <c r="F492" s="95" t="s">
        <v>635</v>
      </c>
      <c r="G492" s="95">
        <v>0</v>
      </c>
      <c r="H492" s="95">
        <v>25000</v>
      </c>
      <c r="I492" s="95" t="s">
        <v>591</v>
      </c>
      <c r="J492" s="95" t="s">
        <v>591</v>
      </c>
      <c r="K492" s="95" t="s">
        <v>641</v>
      </c>
      <c r="L492" s="95">
        <v>16</v>
      </c>
      <c r="M492" s="95">
        <v>1</v>
      </c>
      <c r="N492" s="95" t="s">
        <v>591</v>
      </c>
      <c r="O492" s="95" t="s">
        <v>593</v>
      </c>
      <c r="P492" s="95" t="s">
        <v>594</v>
      </c>
    </row>
    <row r="493" spans="1:16" ht="33.75" hidden="1" x14ac:dyDescent="0.25">
      <c r="A493" s="95" t="s">
        <v>3131</v>
      </c>
      <c r="B493" s="100" t="s">
        <v>3132</v>
      </c>
      <c r="C493" s="96" t="s">
        <v>3133</v>
      </c>
      <c r="D493" s="95" t="s">
        <v>3134</v>
      </c>
      <c r="E493" s="95" t="s">
        <v>733</v>
      </c>
      <c r="F493" s="95" t="s">
        <v>14475</v>
      </c>
      <c r="G493" s="95">
        <v>-200</v>
      </c>
      <c r="H493" s="95">
        <v>200</v>
      </c>
      <c r="I493" s="95" t="s">
        <v>591</v>
      </c>
      <c r="J493" s="95" t="s">
        <v>591</v>
      </c>
      <c r="K493" s="95" t="s">
        <v>732</v>
      </c>
      <c r="L493" s="95">
        <v>16</v>
      </c>
      <c r="M493" s="95">
        <v>0.01</v>
      </c>
      <c r="N493" s="95" t="s">
        <v>591</v>
      </c>
      <c r="O493" s="95" t="s">
        <v>685</v>
      </c>
      <c r="P493" s="95" t="s">
        <v>594</v>
      </c>
    </row>
    <row r="494" spans="1:16" ht="56.25" hidden="1" x14ac:dyDescent="0.25">
      <c r="A494" s="95" t="s">
        <v>3135</v>
      </c>
      <c r="B494" s="100" t="s">
        <v>3136</v>
      </c>
      <c r="C494" s="96" t="s">
        <v>3137</v>
      </c>
      <c r="D494" s="95" t="s">
        <v>3138</v>
      </c>
      <c r="E494" s="97" t="s">
        <v>2514</v>
      </c>
      <c r="F494" s="95" t="s">
        <v>14485</v>
      </c>
      <c r="G494" s="95">
        <v>0</v>
      </c>
      <c r="H494" s="95">
        <v>100</v>
      </c>
      <c r="I494" s="95" t="s">
        <v>591</v>
      </c>
      <c r="J494" s="95" t="s">
        <v>591</v>
      </c>
      <c r="K494" s="95" t="s">
        <v>732</v>
      </c>
      <c r="L494" s="95">
        <v>16</v>
      </c>
      <c r="M494" s="95">
        <v>4.8800000000000003E-2</v>
      </c>
      <c r="N494" s="95" t="s">
        <v>591</v>
      </c>
      <c r="O494" s="95" t="s">
        <v>593</v>
      </c>
      <c r="P494" s="95" t="s">
        <v>594</v>
      </c>
    </row>
    <row r="495" spans="1:16" ht="56.25" hidden="1" x14ac:dyDescent="0.25">
      <c r="A495" s="95" t="s">
        <v>3139</v>
      </c>
      <c r="B495" s="100" t="s">
        <v>3140</v>
      </c>
      <c r="C495" s="96" t="s">
        <v>3141</v>
      </c>
      <c r="D495" s="95" t="s">
        <v>3142</v>
      </c>
      <c r="E495" s="97" t="s">
        <v>733</v>
      </c>
      <c r="F495" s="95" t="s">
        <v>14475</v>
      </c>
      <c r="G495" s="95">
        <v>-100</v>
      </c>
      <c r="H495" s="95">
        <v>100</v>
      </c>
      <c r="I495" s="95" t="s">
        <v>591</v>
      </c>
      <c r="J495" s="95" t="s">
        <v>591</v>
      </c>
      <c r="K495" s="95" t="s">
        <v>732</v>
      </c>
      <c r="L495" s="95">
        <v>16</v>
      </c>
      <c r="M495" s="95">
        <v>0.01</v>
      </c>
      <c r="N495" s="95" t="s">
        <v>591</v>
      </c>
      <c r="O495" s="95" t="s">
        <v>685</v>
      </c>
      <c r="P495" s="95" t="s">
        <v>594</v>
      </c>
    </row>
    <row r="496" spans="1:16" ht="78.75" hidden="1" x14ac:dyDescent="0.25">
      <c r="A496" s="95" t="s">
        <v>3143</v>
      </c>
      <c r="B496" s="100" t="s">
        <v>3144</v>
      </c>
      <c r="C496" s="96" t="s">
        <v>3145</v>
      </c>
      <c r="D496" s="95" t="s">
        <v>3146</v>
      </c>
      <c r="E496" s="97" t="s">
        <v>2514</v>
      </c>
      <c r="F496" s="95" t="s">
        <v>14485</v>
      </c>
      <c r="G496" s="95">
        <v>0</v>
      </c>
      <c r="H496" s="95">
        <v>100</v>
      </c>
      <c r="I496" s="95" t="s">
        <v>591</v>
      </c>
      <c r="J496" s="95" t="s">
        <v>591</v>
      </c>
      <c r="K496" s="95" t="s">
        <v>732</v>
      </c>
      <c r="L496" s="95">
        <v>16</v>
      </c>
      <c r="M496" s="95">
        <v>4.8800000000000003E-2</v>
      </c>
      <c r="N496" s="95" t="s">
        <v>591</v>
      </c>
      <c r="O496" s="95" t="s">
        <v>593</v>
      </c>
      <c r="P496" s="95" t="s">
        <v>594</v>
      </c>
    </row>
    <row r="497" spans="1:16" ht="78.75" hidden="1" x14ac:dyDescent="0.25">
      <c r="A497" s="95" t="s">
        <v>3147</v>
      </c>
      <c r="B497" s="100" t="s">
        <v>3148</v>
      </c>
      <c r="C497" s="96" t="s">
        <v>3149</v>
      </c>
      <c r="D497" s="95" t="s">
        <v>3150</v>
      </c>
      <c r="E497" s="97" t="s">
        <v>2514</v>
      </c>
      <c r="F497" s="95" t="s">
        <v>14485</v>
      </c>
      <c r="G497" s="95">
        <v>0</v>
      </c>
      <c r="H497" s="95">
        <v>100</v>
      </c>
      <c r="I497" s="95" t="s">
        <v>591</v>
      </c>
      <c r="J497" s="95" t="s">
        <v>591</v>
      </c>
      <c r="K497" s="95" t="s">
        <v>732</v>
      </c>
      <c r="L497" s="95">
        <v>16</v>
      </c>
      <c r="M497" s="95">
        <v>4.8800000000000003E-2</v>
      </c>
      <c r="N497" s="95" t="s">
        <v>591</v>
      </c>
      <c r="O497" s="95" t="s">
        <v>596</v>
      </c>
      <c r="P497" s="95" t="s">
        <v>594</v>
      </c>
    </row>
    <row r="498" spans="1:16" ht="78.75" hidden="1" x14ac:dyDescent="0.25">
      <c r="A498" s="95" t="s">
        <v>3151</v>
      </c>
      <c r="B498" s="100" t="s">
        <v>3152</v>
      </c>
      <c r="C498" s="96" t="s">
        <v>3153</v>
      </c>
      <c r="D498" s="95" t="s">
        <v>3154</v>
      </c>
      <c r="E498" s="97" t="s">
        <v>2514</v>
      </c>
      <c r="F498" s="95" t="s">
        <v>14485</v>
      </c>
      <c r="G498" s="95">
        <v>0</v>
      </c>
      <c r="H498" s="95">
        <v>100</v>
      </c>
      <c r="I498" s="95" t="s">
        <v>591</v>
      </c>
      <c r="J498" s="95" t="s">
        <v>591</v>
      </c>
      <c r="K498" s="95" t="s">
        <v>732</v>
      </c>
      <c r="L498" s="95">
        <v>16</v>
      </c>
      <c r="M498" s="95">
        <v>4.8800000000000003E-2</v>
      </c>
      <c r="N498" s="95" t="s">
        <v>591</v>
      </c>
      <c r="O498" s="95" t="s">
        <v>596</v>
      </c>
      <c r="P498" s="95" t="s">
        <v>594</v>
      </c>
    </row>
    <row r="499" spans="1:16" ht="67.5" hidden="1" x14ac:dyDescent="0.25">
      <c r="A499" s="95" t="s">
        <v>3155</v>
      </c>
      <c r="B499" s="100" t="s">
        <v>3156</v>
      </c>
      <c r="C499" s="96" t="s">
        <v>3157</v>
      </c>
      <c r="D499" s="95" t="s">
        <v>3158</v>
      </c>
      <c r="E499" s="97" t="s">
        <v>2514</v>
      </c>
      <c r="F499" s="95" t="s">
        <v>14485</v>
      </c>
      <c r="G499" s="95">
        <v>0</v>
      </c>
      <c r="H499" s="95">
        <v>100</v>
      </c>
      <c r="I499" s="95" t="s">
        <v>591</v>
      </c>
      <c r="J499" s="95" t="s">
        <v>591</v>
      </c>
      <c r="K499" s="95" t="s">
        <v>732</v>
      </c>
      <c r="L499" s="95">
        <v>16</v>
      </c>
      <c r="M499" s="95">
        <v>4.8800000000000003E-2</v>
      </c>
      <c r="N499" s="95" t="s">
        <v>591</v>
      </c>
      <c r="O499" s="95" t="s">
        <v>593</v>
      </c>
      <c r="P499" s="95" t="s">
        <v>594</v>
      </c>
    </row>
    <row r="500" spans="1:16" ht="78.75" hidden="1" x14ac:dyDescent="0.25">
      <c r="A500" s="95" t="s">
        <v>3159</v>
      </c>
      <c r="B500" s="100" t="s">
        <v>3160</v>
      </c>
      <c r="C500" s="96" t="s">
        <v>3161</v>
      </c>
      <c r="D500" s="95" t="s">
        <v>3162</v>
      </c>
      <c r="E500" s="97" t="s">
        <v>2514</v>
      </c>
      <c r="F500" s="95" t="s">
        <v>14485</v>
      </c>
      <c r="G500" s="95">
        <v>0</v>
      </c>
      <c r="H500" s="95">
        <v>100</v>
      </c>
      <c r="I500" s="95" t="s">
        <v>591</v>
      </c>
      <c r="J500" s="95" t="s">
        <v>591</v>
      </c>
      <c r="K500" s="95" t="s">
        <v>732</v>
      </c>
      <c r="L500" s="95">
        <v>16</v>
      </c>
      <c r="M500" s="95">
        <v>4.8800000000000003E-2</v>
      </c>
      <c r="N500" s="95" t="s">
        <v>591</v>
      </c>
      <c r="O500" s="95" t="s">
        <v>596</v>
      </c>
      <c r="P500" s="95" t="s">
        <v>594</v>
      </c>
    </row>
    <row r="501" spans="1:16" ht="78.75" hidden="1" x14ac:dyDescent="0.25">
      <c r="A501" s="95" t="s">
        <v>3163</v>
      </c>
      <c r="B501" s="100" t="s">
        <v>3164</v>
      </c>
      <c r="C501" s="96" t="s">
        <v>3165</v>
      </c>
      <c r="D501" s="95" t="s">
        <v>3166</v>
      </c>
      <c r="E501" s="97" t="s">
        <v>2514</v>
      </c>
      <c r="F501" s="95" t="s">
        <v>14485</v>
      </c>
      <c r="G501" s="95">
        <v>0</v>
      </c>
      <c r="H501" s="95">
        <v>100</v>
      </c>
      <c r="I501" s="95" t="s">
        <v>591</v>
      </c>
      <c r="J501" s="95" t="s">
        <v>591</v>
      </c>
      <c r="K501" s="95" t="s">
        <v>732</v>
      </c>
      <c r="L501" s="95">
        <v>16</v>
      </c>
      <c r="M501" s="95">
        <v>4.8800000000000003E-2</v>
      </c>
      <c r="N501" s="95" t="s">
        <v>591</v>
      </c>
      <c r="O501" s="95" t="s">
        <v>596</v>
      </c>
      <c r="P501" s="95" t="s">
        <v>594</v>
      </c>
    </row>
    <row r="502" spans="1:16" ht="67.5" hidden="1" x14ac:dyDescent="0.25">
      <c r="A502" s="95" t="s">
        <v>3167</v>
      </c>
      <c r="B502" s="100" t="s">
        <v>3168</v>
      </c>
      <c r="C502" s="96" t="s">
        <v>3169</v>
      </c>
      <c r="D502" s="95" t="s">
        <v>3170</v>
      </c>
      <c r="E502" s="97" t="s">
        <v>2514</v>
      </c>
      <c r="F502" s="95" t="s">
        <v>14485</v>
      </c>
      <c r="G502" s="95">
        <v>0</v>
      </c>
      <c r="H502" s="95">
        <v>100</v>
      </c>
      <c r="I502" s="95" t="s">
        <v>591</v>
      </c>
      <c r="J502" s="95" t="s">
        <v>591</v>
      </c>
      <c r="K502" s="95" t="s">
        <v>732</v>
      </c>
      <c r="L502" s="95">
        <v>16</v>
      </c>
      <c r="M502" s="95">
        <v>4.8800000000000003E-2</v>
      </c>
      <c r="N502" s="95" t="s">
        <v>591</v>
      </c>
      <c r="O502" s="95" t="s">
        <v>593</v>
      </c>
      <c r="P502" s="95" t="s">
        <v>594</v>
      </c>
    </row>
    <row r="503" spans="1:16" ht="90" hidden="1" x14ac:dyDescent="0.25">
      <c r="A503" s="95" t="s">
        <v>3171</v>
      </c>
      <c r="B503" s="100" t="s">
        <v>3172</v>
      </c>
      <c r="C503" s="96" t="s">
        <v>3173</v>
      </c>
      <c r="D503" s="95" t="s">
        <v>3174</v>
      </c>
      <c r="E503" s="97" t="s">
        <v>640</v>
      </c>
      <c r="F503" s="95" t="s">
        <v>635</v>
      </c>
      <c r="G503" s="95">
        <v>0</v>
      </c>
      <c r="H503" s="95">
        <v>25000</v>
      </c>
      <c r="I503" s="95" t="s">
        <v>591</v>
      </c>
      <c r="J503" s="95" t="s">
        <v>591</v>
      </c>
      <c r="K503" s="95" t="s">
        <v>641</v>
      </c>
      <c r="L503" s="95">
        <v>16</v>
      </c>
      <c r="M503" s="95">
        <v>1</v>
      </c>
      <c r="N503" s="95" t="s">
        <v>591</v>
      </c>
      <c r="O503" s="95" t="s">
        <v>593</v>
      </c>
      <c r="P503" s="95" t="s">
        <v>594</v>
      </c>
    </row>
    <row r="504" spans="1:16" ht="90" hidden="1" x14ac:dyDescent="0.25">
      <c r="A504" s="95" t="s">
        <v>3175</v>
      </c>
      <c r="B504" s="100" t="s">
        <v>3176</v>
      </c>
      <c r="C504" s="96" t="s">
        <v>3177</v>
      </c>
      <c r="D504" s="95" t="s">
        <v>3178</v>
      </c>
      <c r="E504" s="97" t="s">
        <v>1474</v>
      </c>
      <c r="F504" s="95" t="s">
        <v>853</v>
      </c>
      <c r="G504" s="95">
        <v>0</v>
      </c>
      <c r="H504" s="95">
        <v>100</v>
      </c>
      <c r="I504" s="95" t="s">
        <v>591</v>
      </c>
      <c r="J504" s="95" t="s">
        <v>591</v>
      </c>
      <c r="K504" s="95" t="s">
        <v>732</v>
      </c>
      <c r="L504" s="95">
        <v>16</v>
      </c>
      <c r="M504" s="95">
        <v>1.5259021896696422E-3</v>
      </c>
      <c r="N504" s="95" t="s">
        <v>591</v>
      </c>
      <c r="O504" s="95" t="s">
        <v>593</v>
      </c>
      <c r="P504" s="95" t="s">
        <v>594</v>
      </c>
    </row>
    <row r="505" spans="1:16" ht="146.25" hidden="1" x14ac:dyDescent="0.25">
      <c r="A505" s="95" t="s">
        <v>3179</v>
      </c>
      <c r="B505" s="100" t="s">
        <v>3180</v>
      </c>
      <c r="C505" s="96" t="s">
        <v>3181</v>
      </c>
      <c r="D505" s="95" t="s">
        <v>3182</v>
      </c>
      <c r="E505" s="95" t="s">
        <v>595</v>
      </c>
      <c r="F505" s="95" t="s">
        <v>659</v>
      </c>
      <c r="G505" s="95">
        <v>0</v>
      </c>
      <c r="H505" s="95">
        <v>255</v>
      </c>
      <c r="I505" s="95" t="s">
        <v>591</v>
      </c>
      <c r="J505" s="95" t="s">
        <v>591</v>
      </c>
      <c r="K505" s="95" t="s">
        <v>591</v>
      </c>
      <c r="L505" s="95">
        <v>8</v>
      </c>
      <c r="M505" s="95">
        <v>1</v>
      </c>
      <c r="N505" s="95" t="s">
        <v>591</v>
      </c>
      <c r="O505" s="95" t="s">
        <v>593</v>
      </c>
      <c r="P505" s="95" t="s">
        <v>594</v>
      </c>
    </row>
    <row r="506" spans="1:16" ht="135" hidden="1" x14ac:dyDescent="0.25">
      <c r="A506" s="95" t="s">
        <v>3183</v>
      </c>
      <c r="B506" s="100" t="s">
        <v>3184</v>
      </c>
      <c r="C506" s="96" t="s">
        <v>3185</v>
      </c>
      <c r="D506" s="95" t="s">
        <v>3186</v>
      </c>
      <c r="E506" s="95" t="s">
        <v>595</v>
      </c>
      <c r="F506" s="95" t="s">
        <v>659</v>
      </c>
      <c r="G506" s="95">
        <v>0</v>
      </c>
      <c r="H506" s="95">
        <v>255</v>
      </c>
      <c r="I506" s="95" t="s">
        <v>591</v>
      </c>
      <c r="J506" s="95" t="s">
        <v>591</v>
      </c>
      <c r="K506" s="95" t="s">
        <v>591</v>
      </c>
      <c r="L506" s="95">
        <v>8</v>
      </c>
      <c r="M506" s="95">
        <v>1</v>
      </c>
      <c r="N506" s="95" t="s">
        <v>591</v>
      </c>
      <c r="O506" s="95" t="s">
        <v>593</v>
      </c>
      <c r="P506" s="95" t="s">
        <v>594</v>
      </c>
    </row>
    <row r="507" spans="1:16" ht="112.5" hidden="1" x14ac:dyDescent="0.25">
      <c r="A507" s="95" t="s">
        <v>3187</v>
      </c>
      <c r="B507" s="100" t="s">
        <v>3188</v>
      </c>
      <c r="C507" s="96" t="s">
        <v>3189</v>
      </c>
      <c r="D507" s="95" t="s">
        <v>3190</v>
      </c>
      <c r="E507" s="95" t="s">
        <v>595</v>
      </c>
      <c r="F507" s="95" t="s">
        <v>659</v>
      </c>
      <c r="G507" s="95">
        <v>0</v>
      </c>
      <c r="H507" s="95">
        <v>255</v>
      </c>
      <c r="I507" s="95" t="s">
        <v>591</v>
      </c>
      <c r="J507" s="95" t="s">
        <v>591</v>
      </c>
      <c r="K507" s="95" t="s">
        <v>591</v>
      </c>
      <c r="L507" s="95">
        <v>8</v>
      </c>
      <c r="M507" s="95">
        <v>1</v>
      </c>
      <c r="N507" s="95" t="s">
        <v>591</v>
      </c>
      <c r="O507" s="95" t="s">
        <v>593</v>
      </c>
      <c r="P507" s="95" t="s">
        <v>594</v>
      </c>
    </row>
    <row r="508" spans="1:16" ht="90" hidden="1" x14ac:dyDescent="0.25">
      <c r="A508" s="95" t="s">
        <v>3191</v>
      </c>
      <c r="B508" s="95" t="s">
        <v>3192</v>
      </c>
      <c r="C508" s="95" t="s">
        <v>3193</v>
      </c>
      <c r="D508" s="95" t="s">
        <v>3194</v>
      </c>
      <c r="E508" s="95" t="s">
        <v>648</v>
      </c>
      <c r="F508" s="95" t="s">
        <v>649</v>
      </c>
      <c r="G508" s="95">
        <v>0</v>
      </c>
      <c r="H508" s="95">
        <v>1</v>
      </c>
      <c r="I508" s="95" t="s">
        <v>591</v>
      </c>
      <c r="J508" s="95" t="s">
        <v>591</v>
      </c>
      <c r="K508" s="95" t="s">
        <v>591</v>
      </c>
      <c r="L508" s="95">
        <v>1</v>
      </c>
      <c r="M508" s="95">
        <v>1</v>
      </c>
      <c r="N508" s="95" t="s">
        <v>591</v>
      </c>
      <c r="O508" s="95" t="s">
        <v>596</v>
      </c>
      <c r="P508" s="95" t="s">
        <v>594</v>
      </c>
    </row>
    <row r="509" spans="1:16" ht="90" hidden="1" x14ac:dyDescent="0.25">
      <c r="A509" s="95" t="s">
        <v>3195</v>
      </c>
      <c r="B509" s="100" t="s">
        <v>3196</v>
      </c>
      <c r="C509" s="96" t="s">
        <v>3197</v>
      </c>
      <c r="D509" s="95" t="s">
        <v>3198</v>
      </c>
      <c r="E509" s="95" t="s">
        <v>648</v>
      </c>
      <c r="F509" s="95" t="s">
        <v>649</v>
      </c>
      <c r="G509" s="95">
        <v>0</v>
      </c>
      <c r="H509" s="95">
        <v>1</v>
      </c>
      <c r="I509" s="95" t="s">
        <v>591</v>
      </c>
      <c r="J509" s="95" t="s">
        <v>591</v>
      </c>
      <c r="K509" s="95" t="s">
        <v>591</v>
      </c>
      <c r="L509" s="95">
        <v>1</v>
      </c>
      <c r="M509" s="95">
        <v>1</v>
      </c>
      <c r="N509" s="95" t="s">
        <v>591</v>
      </c>
      <c r="O509" s="95" t="s">
        <v>596</v>
      </c>
      <c r="P509" s="95" t="s">
        <v>594</v>
      </c>
    </row>
    <row r="510" spans="1:16" ht="22.5" hidden="1" x14ac:dyDescent="0.25">
      <c r="A510" s="95" t="s">
        <v>3199</v>
      </c>
      <c r="B510" s="100" t="s">
        <v>3200</v>
      </c>
      <c r="C510" s="96" t="s">
        <v>3201</v>
      </c>
      <c r="D510" s="95" t="s">
        <v>3202</v>
      </c>
      <c r="E510" s="95" t="s">
        <v>852</v>
      </c>
      <c r="F510" s="95" t="s">
        <v>853</v>
      </c>
      <c r="G510" s="95">
        <v>0</v>
      </c>
      <c r="H510" s="95">
        <v>100</v>
      </c>
      <c r="I510" s="95" t="s">
        <v>591</v>
      </c>
      <c r="J510" s="95" t="s">
        <v>591</v>
      </c>
      <c r="K510" s="95" t="s">
        <v>732</v>
      </c>
      <c r="L510" s="95">
        <v>8</v>
      </c>
      <c r="M510" s="95">
        <v>0.39215686274509798</v>
      </c>
      <c r="N510" s="95" t="s">
        <v>591</v>
      </c>
      <c r="O510" s="95" t="s">
        <v>593</v>
      </c>
      <c r="P510" s="95" t="s">
        <v>594</v>
      </c>
    </row>
    <row r="511" spans="1:16" ht="33.75" hidden="1" x14ac:dyDescent="0.25">
      <c r="A511" s="95" t="s">
        <v>3203</v>
      </c>
      <c r="B511" s="100" t="s">
        <v>3204</v>
      </c>
      <c r="C511" s="96" t="s">
        <v>3205</v>
      </c>
      <c r="D511" s="95" t="s">
        <v>3206</v>
      </c>
      <c r="E511" s="95" t="s">
        <v>3207</v>
      </c>
      <c r="F511" s="95" t="s">
        <v>6151</v>
      </c>
      <c r="G511" s="95">
        <v>0</v>
      </c>
      <c r="H511" s="95">
        <v>655.35</v>
      </c>
      <c r="I511" s="95" t="s">
        <v>591</v>
      </c>
      <c r="J511" s="95" t="s">
        <v>591</v>
      </c>
      <c r="K511" s="95" t="s">
        <v>3208</v>
      </c>
      <c r="L511" s="95">
        <v>16</v>
      </c>
      <c r="M511" s="95">
        <v>0.01</v>
      </c>
      <c r="N511" s="95" t="s">
        <v>591</v>
      </c>
      <c r="O511" s="95" t="s">
        <v>593</v>
      </c>
      <c r="P511" s="95" t="s">
        <v>594</v>
      </c>
    </row>
    <row r="512" spans="1:16" ht="56.25" hidden="1" x14ac:dyDescent="0.25">
      <c r="A512" s="95" t="s">
        <v>3209</v>
      </c>
      <c r="B512" s="100" t="s">
        <v>3210</v>
      </c>
      <c r="C512" s="96" t="s">
        <v>3211</v>
      </c>
      <c r="D512" s="95" t="s">
        <v>3212</v>
      </c>
      <c r="E512" s="95" t="s">
        <v>648</v>
      </c>
      <c r="F512" s="95" t="s">
        <v>649</v>
      </c>
      <c r="G512" s="95">
        <v>0</v>
      </c>
      <c r="H512" s="95">
        <v>1</v>
      </c>
      <c r="I512" s="95" t="s">
        <v>591</v>
      </c>
      <c r="J512" s="95" t="s">
        <v>591</v>
      </c>
      <c r="K512" s="95" t="s">
        <v>591</v>
      </c>
      <c r="L512" s="95">
        <v>1</v>
      </c>
      <c r="M512" s="95">
        <v>1</v>
      </c>
      <c r="N512" s="95" t="s">
        <v>3213</v>
      </c>
      <c r="O512" s="95" t="s">
        <v>593</v>
      </c>
      <c r="P512" s="95" t="s">
        <v>594</v>
      </c>
    </row>
    <row r="513" spans="1:16" ht="45" hidden="1" x14ac:dyDescent="0.25">
      <c r="A513" s="95" t="s">
        <v>3215</v>
      </c>
      <c r="B513" s="100" t="s">
        <v>3216</v>
      </c>
      <c r="C513" s="96" t="s">
        <v>3217</v>
      </c>
      <c r="D513" s="95" t="s">
        <v>3218</v>
      </c>
      <c r="E513" s="95" t="s">
        <v>648</v>
      </c>
      <c r="F513" s="95" t="s">
        <v>649</v>
      </c>
      <c r="G513" s="95" t="s">
        <v>591</v>
      </c>
      <c r="H513" s="95" t="s">
        <v>591</v>
      </c>
      <c r="I513" s="95" t="s">
        <v>591</v>
      </c>
      <c r="J513" s="95" t="s">
        <v>591</v>
      </c>
      <c r="K513" s="95" t="s">
        <v>591</v>
      </c>
      <c r="L513" s="95">
        <v>1</v>
      </c>
      <c r="M513" s="95">
        <v>1</v>
      </c>
      <c r="N513" s="95" t="s">
        <v>3219</v>
      </c>
      <c r="O513" s="95" t="s">
        <v>596</v>
      </c>
      <c r="P513" s="95" t="s">
        <v>594</v>
      </c>
    </row>
    <row r="514" spans="1:16" ht="33.75" hidden="1" x14ac:dyDescent="0.25">
      <c r="A514" s="95" t="s">
        <v>3220</v>
      </c>
      <c r="B514" s="100" t="s">
        <v>3221</v>
      </c>
      <c r="C514" s="96" t="s">
        <v>3222</v>
      </c>
      <c r="D514" s="95" t="s">
        <v>3223</v>
      </c>
      <c r="E514" s="95" t="s">
        <v>852</v>
      </c>
      <c r="F514" s="95" t="s">
        <v>853</v>
      </c>
      <c r="G514" s="95" t="s">
        <v>591</v>
      </c>
      <c r="H514" s="95" t="s">
        <v>591</v>
      </c>
      <c r="I514" s="95" t="s">
        <v>591</v>
      </c>
      <c r="J514" s="95" t="s">
        <v>591</v>
      </c>
      <c r="K514" s="95" t="s">
        <v>732</v>
      </c>
      <c r="L514" s="95">
        <v>8</v>
      </c>
      <c r="M514" s="95">
        <v>0.39215686274509798</v>
      </c>
      <c r="N514" s="95" t="s">
        <v>591</v>
      </c>
      <c r="O514" s="95" t="s">
        <v>596</v>
      </c>
      <c r="P514" s="95" t="s">
        <v>594</v>
      </c>
    </row>
    <row r="515" spans="1:16" ht="78.75" hidden="1" x14ac:dyDescent="0.25">
      <c r="A515" s="92" t="s">
        <v>3224</v>
      </c>
      <c r="B515" s="93" t="s">
        <v>3225</v>
      </c>
      <c r="C515" s="94" t="s">
        <v>3226</v>
      </c>
      <c r="D515" s="92" t="s">
        <v>588</v>
      </c>
      <c r="E515" s="92" t="s">
        <v>589</v>
      </c>
      <c r="F515" s="105" t="s">
        <v>590</v>
      </c>
      <c r="G515" s="92" t="s">
        <v>591</v>
      </c>
      <c r="H515" s="92" t="s">
        <v>591</v>
      </c>
      <c r="I515" s="92" t="s">
        <v>591</v>
      </c>
      <c r="J515" s="92" t="s">
        <v>591</v>
      </c>
      <c r="K515" s="105" t="s">
        <v>591</v>
      </c>
      <c r="L515" s="105">
        <v>32</v>
      </c>
      <c r="M515" s="105">
        <v>1</v>
      </c>
      <c r="N515" s="92" t="s">
        <v>592</v>
      </c>
      <c r="O515" s="92" t="s">
        <v>593</v>
      </c>
      <c r="P515" s="92" t="s">
        <v>594</v>
      </c>
    </row>
    <row r="516" spans="1:16" ht="78.75" hidden="1" x14ac:dyDescent="0.25">
      <c r="A516" s="92" t="s">
        <v>3227</v>
      </c>
      <c r="B516" s="93" t="s">
        <v>3228</v>
      </c>
      <c r="C516" s="94" t="s">
        <v>3229</v>
      </c>
      <c r="D516" s="92" t="s">
        <v>588</v>
      </c>
      <c r="E516" s="92" t="s">
        <v>589</v>
      </c>
      <c r="F516" s="105" t="s">
        <v>590</v>
      </c>
      <c r="G516" s="92" t="s">
        <v>591</v>
      </c>
      <c r="H516" s="92" t="s">
        <v>591</v>
      </c>
      <c r="I516" s="92" t="s">
        <v>591</v>
      </c>
      <c r="J516" s="92" t="s">
        <v>591</v>
      </c>
      <c r="K516" s="105" t="s">
        <v>591</v>
      </c>
      <c r="L516" s="105">
        <v>32</v>
      </c>
      <c r="M516" s="105">
        <v>1</v>
      </c>
      <c r="N516" s="92" t="s">
        <v>592</v>
      </c>
      <c r="O516" s="92" t="s">
        <v>593</v>
      </c>
      <c r="P516" s="92" t="s">
        <v>594</v>
      </c>
    </row>
    <row r="517" spans="1:16" ht="78.75" hidden="1" x14ac:dyDescent="0.25">
      <c r="A517" s="92" t="s">
        <v>3230</v>
      </c>
      <c r="B517" s="93" t="s">
        <v>3231</v>
      </c>
      <c r="C517" s="94" t="s">
        <v>3232</v>
      </c>
      <c r="D517" s="92" t="s">
        <v>588</v>
      </c>
      <c r="E517" s="92" t="s">
        <v>589</v>
      </c>
      <c r="F517" s="105" t="s">
        <v>590</v>
      </c>
      <c r="G517" s="92" t="s">
        <v>591</v>
      </c>
      <c r="H517" s="92" t="s">
        <v>591</v>
      </c>
      <c r="I517" s="92" t="s">
        <v>591</v>
      </c>
      <c r="J517" s="92" t="s">
        <v>591</v>
      </c>
      <c r="K517" s="105" t="s">
        <v>591</v>
      </c>
      <c r="L517" s="105">
        <v>32</v>
      </c>
      <c r="M517" s="105">
        <v>1</v>
      </c>
      <c r="N517" s="92" t="s">
        <v>592</v>
      </c>
      <c r="O517" s="92" t="s">
        <v>593</v>
      </c>
      <c r="P517" s="92" t="s">
        <v>594</v>
      </c>
    </row>
    <row r="518" spans="1:16" ht="78.75" hidden="1" x14ac:dyDescent="0.25">
      <c r="A518" s="92" t="s">
        <v>3233</v>
      </c>
      <c r="B518" s="93" t="s">
        <v>3234</v>
      </c>
      <c r="C518" s="94" t="s">
        <v>3235</v>
      </c>
      <c r="D518" s="92" t="s">
        <v>588</v>
      </c>
      <c r="E518" s="92" t="s">
        <v>589</v>
      </c>
      <c r="F518" s="105" t="s">
        <v>590</v>
      </c>
      <c r="G518" s="92" t="s">
        <v>591</v>
      </c>
      <c r="H518" s="92" t="s">
        <v>591</v>
      </c>
      <c r="I518" s="92" t="s">
        <v>591</v>
      </c>
      <c r="J518" s="92" t="s">
        <v>591</v>
      </c>
      <c r="K518" s="105" t="s">
        <v>591</v>
      </c>
      <c r="L518" s="105">
        <v>32</v>
      </c>
      <c r="M518" s="105">
        <v>1</v>
      </c>
      <c r="N518" s="92" t="s">
        <v>592</v>
      </c>
      <c r="O518" s="92" t="s">
        <v>593</v>
      </c>
      <c r="P518" s="92" t="s">
        <v>594</v>
      </c>
    </row>
    <row r="519" spans="1:16" ht="22.5" hidden="1" x14ac:dyDescent="0.25">
      <c r="A519" s="95" t="s">
        <v>100</v>
      </c>
      <c r="B519" s="96" t="s">
        <v>102</v>
      </c>
      <c r="C519" s="96" t="s">
        <v>3240</v>
      </c>
      <c r="D519" s="95" t="s">
        <v>3241</v>
      </c>
      <c r="E519" s="95" t="s">
        <v>3242</v>
      </c>
      <c r="F519" s="95" t="s">
        <v>14486</v>
      </c>
      <c r="G519" s="95" t="s">
        <v>591</v>
      </c>
      <c r="H519" s="95" t="s">
        <v>591</v>
      </c>
      <c r="I519" s="95" t="s">
        <v>591</v>
      </c>
      <c r="J519" s="95" t="s">
        <v>591</v>
      </c>
      <c r="K519" s="95" t="s">
        <v>725</v>
      </c>
      <c r="L519" s="95">
        <v>8</v>
      </c>
      <c r="M519" s="95">
        <v>0.375</v>
      </c>
      <c r="N519" s="95" t="s">
        <v>591</v>
      </c>
      <c r="O519" s="95" t="s">
        <v>593</v>
      </c>
      <c r="P519" s="95" t="s">
        <v>726</v>
      </c>
    </row>
    <row r="520" spans="1:16" ht="33.75" hidden="1" x14ac:dyDescent="0.25">
      <c r="A520" s="95" t="s">
        <v>507</v>
      </c>
      <c r="B520" s="100" t="s">
        <v>508</v>
      </c>
      <c r="C520" s="96" t="s">
        <v>3255</v>
      </c>
      <c r="D520" s="95" t="s">
        <v>3256</v>
      </c>
      <c r="E520" s="95" t="s">
        <v>648</v>
      </c>
      <c r="F520" s="95" t="s">
        <v>649</v>
      </c>
      <c r="G520" s="95" t="s">
        <v>591</v>
      </c>
      <c r="H520" s="95" t="s">
        <v>591</v>
      </c>
      <c r="I520" s="95" t="s">
        <v>591</v>
      </c>
      <c r="J520" s="95" t="s">
        <v>591</v>
      </c>
      <c r="K520" s="95" t="s">
        <v>591</v>
      </c>
      <c r="L520" s="95">
        <v>1</v>
      </c>
      <c r="M520" s="95">
        <v>1</v>
      </c>
      <c r="N520" s="95" t="s">
        <v>3257</v>
      </c>
      <c r="O520" s="95" t="s">
        <v>593</v>
      </c>
      <c r="P520" s="95" t="s">
        <v>594</v>
      </c>
    </row>
    <row r="521" spans="1:16" ht="45" hidden="1" x14ac:dyDescent="0.25">
      <c r="A521" s="95" t="s">
        <v>517</v>
      </c>
      <c r="B521" s="100" t="s">
        <v>518</v>
      </c>
      <c r="C521" s="96" t="s">
        <v>3258</v>
      </c>
      <c r="D521" s="95" t="s">
        <v>3259</v>
      </c>
      <c r="E521" s="95" t="s">
        <v>648</v>
      </c>
      <c r="F521" s="95" t="s">
        <v>649</v>
      </c>
      <c r="G521" s="95" t="s">
        <v>591</v>
      </c>
      <c r="H521" s="95" t="s">
        <v>591</v>
      </c>
      <c r="I521" s="95" t="s">
        <v>591</v>
      </c>
      <c r="J521" s="95" t="s">
        <v>591</v>
      </c>
      <c r="K521" s="95" t="s">
        <v>591</v>
      </c>
      <c r="L521" s="95">
        <v>1</v>
      </c>
      <c r="M521" s="95">
        <v>1</v>
      </c>
      <c r="N521" s="95" t="s">
        <v>764</v>
      </c>
      <c r="O521" s="95" t="s">
        <v>685</v>
      </c>
      <c r="P521" s="95" t="s">
        <v>726</v>
      </c>
    </row>
    <row r="522" spans="1:16" ht="78.75" hidden="1" x14ac:dyDescent="0.25">
      <c r="A522" s="92" t="s">
        <v>3260</v>
      </c>
      <c r="B522" s="93" t="s">
        <v>3261</v>
      </c>
      <c r="C522" s="94" t="s">
        <v>3262</v>
      </c>
      <c r="D522" s="92" t="s">
        <v>588</v>
      </c>
      <c r="E522" s="92" t="s">
        <v>589</v>
      </c>
      <c r="F522" s="105" t="s">
        <v>590</v>
      </c>
      <c r="G522" s="92" t="s">
        <v>591</v>
      </c>
      <c r="H522" s="92" t="s">
        <v>591</v>
      </c>
      <c r="I522" s="92" t="s">
        <v>591</v>
      </c>
      <c r="J522" s="92" t="s">
        <v>591</v>
      </c>
      <c r="K522" s="105" t="s">
        <v>591</v>
      </c>
      <c r="L522" s="105">
        <v>32</v>
      </c>
      <c r="M522" s="105">
        <v>1</v>
      </c>
      <c r="N522" s="92" t="s">
        <v>592</v>
      </c>
      <c r="O522" s="92" t="s">
        <v>593</v>
      </c>
      <c r="P522" s="92" t="s">
        <v>594</v>
      </c>
    </row>
    <row r="523" spans="1:16" ht="33.75" hidden="1" x14ac:dyDescent="0.25">
      <c r="A523" s="95" t="s">
        <v>503</v>
      </c>
      <c r="B523" s="100" t="s">
        <v>504</v>
      </c>
      <c r="C523" s="100" t="s">
        <v>3263</v>
      </c>
      <c r="D523" s="95" t="s">
        <v>3264</v>
      </c>
      <c r="E523" s="97" t="s">
        <v>1474</v>
      </c>
      <c r="F523" s="95" t="s">
        <v>853</v>
      </c>
      <c r="G523" s="95" t="s">
        <v>591</v>
      </c>
      <c r="H523" s="95" t="s">
        <v>591</v>
      </c>
      <c r="I523" s="95" t="s">
        <v>591</v>
      </c>
      <c r="J523" s="95" t="s">
        <v>591</v>
      </c>
      <c r="K523" s="95" t="s">
        <v>732</v>
      </c>
      <c r="L523" s="95">
        <v>16</v>
      </c>
      <c r="M523" s="95">
        <v>1.5259021896696422E-3</v>
      </c>
      <c r="N523" s="95" t="s">
        <v>591</v>
      </c>
      <c r="O523" s="95" t="s">
        <v>685</v>
      </c>
      <c r="P523" s="95" t="s">
        <v>726</v>
      </c>
    </row>
    <row r="524" spans="1:16" ht="90" hidden="1" x14ac:dyDescent="0.25">
      <c r="A524" s="95" t="s">
        <v>3277</v>
      </c>
      <c r="B524" s="100" t="s">
        <v>3278</v>
      </c>
      <c r="C524" s="96" t="s">
        <v>3279</v>
      </c>
      <c r="D524" s="95" t="s">
        <v>3280</v>
      </c>
      <c r="E524" s="97" t="s">
        <v>3281</v>
      </c>
      <c r="F524" s="95" t="s">
        <v>14487</v>
      </c>
      <c r="G524" s="95">
        <v>0.4</v>
      </c>
      <c r="H524" s="95">
        <v>1.6</v>
      </c>
      <c r="I524" s="95" t="s">
        <v>591</v>
      </c>
      <c r="J524" s="95" t="s">
        <v>591</v>
      </c>
      <c r="K524" s="95" t="s">
        <v>1076</v>
      </c>
      <c r="L524" s="95">
        <v>16</v>
      </c>
      <c r="M524" s="95">
        <v>1.8310826276035707E-5</v>
      </c>
      <c r="N524" s="95" t="s">
        <v>591</v>
      </c>
      <c r="O524" s="95" t="s">
        <v>593</v>
      </c>
      <c r="P524" s="102" t="s">
        <v>594</v>
      </c>
    </row>
    <row r="525" spans="1:16" ht="78.75" hidden="1" x14ac:dyDescent="0.25">
      <c r="A525" s="92" t="s">
        <v>3282</v>
      </c>
      <c r="B525" s="93" t="s">
        <v>3283</v>
      </c>
      <c r="C525" s="94" t="s">
        <v>3284</v>
      </c>
      <c r="D525" s="92" t="s">
        <v>588</v>
      </c>
      <c r="E525" s="92" t="s">
        <v>589</v>
      </c>
      <c r="F525" s="105" t="s">
        <v>590</v>
      </c>
      <c r="G525" s="92" t="s">
        <v>591</v>
      </c>
      <c r="H525" s="92" t="s">
        <v>591</v>
      </c>
      <c r="I525" s="92" t="s">
        <v>591</v>
      </c>
      <c r="J525" s="92" t="s">
        <v>591</v>
      </c>
      <c r="K525" s="105" t="s">
        <v>591</v>
      </c>
      <c r="L525" s="105">
        <v>32</v>
      </c>
      <c r="M525" s="105">
        <v>1</v>
      </c>
      <c r="N525" s="92" t="s">
        <v>592</v>
      </c>
      <c r="O525" s="92" t="s">
        <v>593</v>
      </c>
      <c r="P525" s="92" t="s">
        <v>600</v>
      </c>
    </row>
    <row r="526" spans="1:16" ht="45" hidden="1" x14ac:dyDescent="0.25">
      <c r="A526" s="95" t="s">
        <v>3285</v>
      </c>
      <c r="B526" s="96" t="s">
        <v>3286</v>
      </c>
      <c r="C526" s="96" t="s">
        <v>3287</v>
      </c>
      <c r="D526" s="95" t="s">
        <v>3288</v>
      </c>
      <c r="E526" s="95" t="s">
        <v>1190</v>
      </c>
      <c r="F526" s="95" t="s">
        <v>635</v>
      </c>
      <c r="G526" s="95" t="s">
        <v>591</v>
      </c>
      <c r="H526" s="95" t="s">
        <v>591</v>
      </c>
      <c r="I526" s="95" t="s">
        <v>591</v>
      </c>
      <c r="J526" s="95" t="s">
        <v>591</v>
      </c>
      <c r="K526" s="95" t="s">
        <v>591</v>
      </c>
      <c r="L526" s="95">
        <v>16</v>
      </c>
      <c r="M526" s="95">
        <v>1</v>
      </c>
      <c r="N526" s="95" t="e">
        <v>#N/A</v>
      </c>
      <c r="O526" s="95" t="s">
        <v>593</v>
      </c>
      <c r="P526" s="95" t="s">
        <v>726</v>
      </c>
    </row>
    <row r="527" spans="1:16" ht="45" hidden="1" x14ac:dyDescent="0.25">
      <c r="A527" s="95" t="s">
        <v>3289</v>
      </c>
      <c r="B527" s="96" t="s">
        <v>3290</v>
      </c>
      <c r="C527" s="96" t="s">
        <v>3291</v>
      </c>
      <c r="D527" s="95" t="s">
        <v>3292</v>
      </c>
      <c r="E527" s="95" t="s">
        <v>1190</v>
      </c>
      <c r="F527" s="95" t="s">
        <v>635</v>
      </c>
      <c r="G527" s="95" t="s">
        <v>591</v>
      </c>
      <c r="H527" s="95" t="s">
        <v>591</v>
      </c>
      <c r="I527" s="95" t="s">
        <v>591</v>
      </c>
      <c r="J527" s="95" t="s">
        <v>591</v>
      </c>
      <c r="K527" s="95" t="s">
        <v>591</v>
      </c>
      <c r="L527" s="95">
        <v>16</v>
      </c>
      <c r="M527" s="95">
        <v>1</v>
      </c>
      <c r="N527" s="95" t="e">
        <v>#N/A</v>
      </c>
      <c r="O527" s="95" t="s">
        <v>593</v>
      </c>
      <c r="P527" s="95" t="s">
        <v>726</v>
      </c>
    </row>
    <row r="528" spans="1:16" ht="45" hidden="1" x14ac:dyDescent="0.25">
      <c r="A528" s="95" t="s">
        <v>3293</v>
      </c>
      <c r="B528" s="96" t="s">
        <v>3294</v>
      </c>
      <c r="C528" s="96" t="s">
        <v>3295</v>
      </c>
      <c r="D528" s="95" t="s">
        <v>3296</v>
      </c>
      <c r="E528" s="95" t="s">
        <v>1190</v>
      </c>
      <c r="F528" s="95" t="s">
        <v>635</v>
      </c>
      <c r="G528" s="95" t="s">
        <v>591</v>
      </c>
      <c r="H528" s="95" t="s">
        <v>591</v>
      </c>
      <c r="I528" s="95" t="s">
        <v>591</v>
      </c>
      <c r="J528" s="95" t="s">
        <v>591</v>
      </c>
      <c r="K528" s="95" t="s">
        <v>591</v>
      </c>
      <c r="L528" s="95">
        <v>16</v>
      </c>
      <c r="M528" s="95">
        <v>1</v>
      </c>
      <c r="N528" s="95" t="e">
        <v>#N/A</v>
      </c>
      <c r="O528" s="95" t="s">
        <v>593</v>
      </c>
      <c r="P528" s="95" t="s">
        <v>726</v>
      </c>
    </row>
    <row r="529" spans="1:16" ht="45" hidden="1" x14ac:dyDescent="0.25">
      <c r="A529" s="95" t="s">
        <v>3297</v>
      </c>
      <c r="B529" s="96" t="s">
        <v>3298</v>
      </c>
      <c r="C529" s="96" t="s">
        <v>3299</v>
      </c>
      <c r="D529" s="95" t="s">
        <v>3300</v>
      </c>
      <c r="E529" s="95" t="s">
        <v>1190</v>
      </c>
      <c r="F529" s="95" t="s">
        <v>635</v>
      </c>
      <c r="G529" s="95" t="s">
        <v>591</v>
      </c>
      <c r="H529" s="95" t="s">
        <v>591</v>
      </c>
      <c r="I529" s="95" t="s">
        <v>591</v>
      </c>
      <c r="J529" s="95" t="s">
        <v>591</v>
      </c>
      <c r="K529" s="95" t="s">
        <v>591</v>
      </c>
      <c r="L529" s="95">
        <v>16</v>
      </c>
      <c r="M529" s="95">
        <v>1</v>
      </c>
      <c r="N529" s="95" t="e">
        <v>#N/A</v>
      </c>
      <c r="O529" s="95" t="s">
        <v>593</v>
      </c>
      <c r="P529" s="95" t="s">
        <v>726</v>
      </c>
    </row>
    <row r="530" spans="1:16" ht="45" hidden="1" x14ac:dyDescent="0.25">
      <c r="A530" s="95" t="s">
        <v>3301</v>
      </c>
      <c r="B530" s="96" t="s">
        <v>3302</v>
      </c>
      <c r="C530" s="96" t="s">
        <v>3303</v>
      </c>
      <c r="D530" s="95" t="s">
        <v>3304</v>
      </c>
      <c r="E530" s="95" t="s">
        <v>1190</v>
      </c>
      <c r="F530" s="95" t="s">
        <v>635</v>
      </c>
      <c r="G530" s="95" t="s">
        <v>591</v>
      </c>
      <c r="H530" s="95" t="s">
        <v>591</v>
      </c>
      <c r="I530" s="95" t="s">
        <v>591</v>
      </c>
      <c r="J530" s="95" t="s">
        <v>591</v>
      </c>
      <c r="K530" s="95" t="s">
        <v>591</v>
      </c>
      <c r="L530" s="95">
        <v>16</v>
      </c>
      <c r="M530" s="95">
        <v>1</v>
      </c>
      <c r="N530" s="95" t="e">
        <v>#N/A</v>
      </c>
      <c r="O530" s="95" t="s">
        <v>596</v>
      </c>
      <c r="P530" s="95" t="s">
        <v>726</v>
      </c>
    </row>
    <row r="531" spans="1:16" ht="45" hidden="1" x14ac:dyDescent="0.25">
      <c r="A531" s="95" t="s">
        <v>3305</v>
      </c>
      <c r="B531" s="96" t="s">
        <v>3306</v>
      </c>
      <c r="C531" s="96" t="s">
        <v>3307</v>
      </c>
      <c r="D531" s="95" t="s">
        <v>3308</v>
      </c>
      <c r="E531" s="95" t="s">
        <v>1190</v>
      </c>
      <c r="F531" s="95" t="s">
        <v>635</v>
      </c>
      <c r="G531" s="95" t="s">
        <v>591</v>
      </c>
      <c r="H531" s="95" t="s">
        <v>591</v>
      </c>
      <c r="I531" s="95" t="s">
        <v>591</v>
      </c>
      <c r="J531" s="95" t="s">
        <v>591</v>
      </c>
      <c r="K531" s="95" t="s">
        <v>591</v>
      </c>
      <c r="L531" s="95">
        <v>16</v>
      </c>
      <c r="M531" s="95">
        <v>1</v>
      </c>
      <c r="N531" s="95" t="e">
        <v>#N/A</v>
      </c>
      <c r="O531" s="95" t="s">
        <v>596</v>
      </c>
      <c r="P531" s="95" t="s">
        <v>726</v>
      </c>
    </row>
    <row r="532" spans="1:16" ht="45" hidden="1" x14ac:dyDescent="0.25">
      <c r="A532" s="95" t="s">
        <v>3309</v>
      </c>
      <c r="B532" s="96" t="s">
        <v>3310</v>
      </c>
      <c r="C532" s="96" t="s">
        <v>3311</v>
      </c>
      <c r="D532" s="95" t="s">
        <v>3312</v>
      </c>
      <c r="E532" s="95" t="s">
        <v>1190</v>
      </c>
      <c r="F532" s="95" t="s">
        <v>635</v>
      </c>
      <c r="G532" s="95" t="s">
        <v>591</v>
      </c>
      <c r="H532" s="95" t="s">
        <v>591</v>
      </c>
      <c r="I532" s="95" t="s">
        <v>591</v>
      </c>
      <c r="J532" s="95" t="s">
        <v>591</v>
      </c>
      <c r="K532" s="95" t="s">
        <v>591</v>
      </c>
      <c r="L532" s="95">
        <v>16</v>
      </c>
      <c r="M532" s="95">
        <v>1</v>
      </c>
      <c r="N532" s="95" t="e">
        <v>#N/A</v>
      </c>
      <c r="O532" s="95" t="s">
        <v>596</v>
      </c>
      <c r="P532" s="95" t="s">
        <v>726</v>
      </c>
    </row>
    <row r="533" spans="1:16" ht="45" hidden="1" x14ac:dyDescent="0.25">
      <c r="A533" s="95" t="s">
        <v>3313</v>
      </c>
      <c r="B533" s="96" t="s">
        <v>3314</v>
      </c>
      <c r="C533" s="96" t="s">
        <v>3315</v>
      </c>
      <c r="D533" s="95" t="s">
        <v>3316</v>
      </c>
      <c r="E533" s="95" t="s">
        <v>1190</v>
      </c>
      <c r="F533" s="95" t="s">
        <v>635</v>
      </c>
      <c r="G533" s="95" t="s">
        <v>591</v>
      </c>
      <c r="H533" s="95" t="s">
        <v>591</v>
      </c>
      <c r="I533" s="95" t="s">
        <v>591</v>
      </c>
      <c r="J533" s="95" t="s">
        <v>591</v>
      </c>
      <c r="K533" s="95" t="s">
        <v>591</v>
      </c>
      <c r="L533" s="95">
        <v>16</v>
      </c>
      <c r="M533" s="95">
        <v>1</v>
      </c>
      <c r="N533" s="95" t="e">
        <v>#N/A</v>
      </c>
      <c r="O533" s="95" t="s">
        <v>596</v>
      </c>
      <c r="P533" s="95" t="s">
        <v>726</v>
      </c>
    </row>
    <row r="534" spans="1:16" ht="22.5" hidden="1" x14ac:dyDescent="0.25">
      <c r="A534" s="95" t="s">
        <v>3317</v>
      </c>
      <c r="B534" s="96" t="s">
        <v>3318</v>
      </c>
      <c r="C534" s="96" t="s">
        <v>3319</v>
      </c>
      <c r="D534" s="95" t="s">
        <v>3320</v>
      </c>
      <c r="E534" s="95" t="s">
        <v>595</v>
      </c>
      <c r="F534" s="95" t="s">
        <v>659</v>
      </c>
      <c r="G534" s="95" t="s">
        <v>591</v>
      </c>
      <c r="H534" s="95" t="s">
        <v>591</v>
      </c>
      <c r="I534" s="95" t="s">
        <v>591</v>
      </c>
      <c r="J534" s="95" t="s">
        <v>591</v>
      </c>
      <c r="K534" s="95" t="s">
        <v>591</v>
      </c>
      <c r="L534" s="95">
        <v>8</v>
      </c>
      <c r="M534" s="95">
        <v>1</v>
      </c>
      <c r="N534" s="95" t="e">
        <v>#N/A</v>
      </c>
      <c r="O534" s="95" t="s">
        <v>593</v>
      </c>
      <c r="P534" s="95" t="s">
        <v>726</v>
      </c>
    </row>
    <row r="535" spans="1:16" ht="157.5" hidden="1" x14ac:dyDescent="0.25">
      <c r="A535" s="95" t="s">
        <v>73</v>
      </c>
      <c r="B535" s="96" t="s">
        <v>77</v>
      </c>
      <c r="C535" s="96" t="s">
        <v>3321</v>
      </c>
      <c r="D535" s="95" t="s">
        <v>3322</v>
      </c>
      <c r="E535" s="95" t="s">
        <v>658</v>
      </c>
      <c r="F535" s="95" t="s">
        <v>659</v>
      </c>
      <c r="G535" s="95" t="s">
        <v>591</v>
      </c>
      <c r="H535" s="95" t="s">
        <v>591</v>
      </c>
      <c r="I535" s="95" t="s">
        <v>591</v>
      </c>
      <c r="J535" s="95" t="s">
        <v>591</v>
      </c>
      <c r="K535" s="95" t="s">
        <v>591</v>
      </c>
      <c r="L535" s="95">
        <v>8</v>
      </c>
      <c r="M535" s="95">
        <v>1</v>
      </c>
      <c r="N535" s="95" t="s">
        <v>3323</v>
      </c>
      <c r="O535" s="95" t="s">
        <v>593</v>
      </c>
      <c r="P535" s="95" t="s">
        <v>726</v>
      </c>
    </row>
    <row r="536" spans="1:16" ht="33.75" hidden="1" x14ac:dyDescent="0.25">
      <c r="A536" s="95" t="s">
        <v>3324</v>
      </c>
      <c r="B536" s="96" t="s">
        <v>3325</v>
      </c>
      <c r="C536" s="96" t="s">
        <v>3326</v>
      </c>
      <c r="D536" s="95" t="s">
        <v>3327</v>
      </c>
      <c r="E536" s="97" t="s">
        <v>3328</v>
      </c>
      <c r="F536" s="95" t="s">
        <v>14488</v>
      </c>
      <c r="G536" s="95" t="s">
        <v>591</v>
      </c>
      <c r="H536" s="95" t="s">
        <v>591</v>
      </c>
      <c r="I536" s="95" t="s">
        <v>591</v>
      </c>
      <c r="J536" s="95" t="s">
        <v>591</v>
      </c>
      <c r="K536" s="95" t="s">
        <v>732</v>
      </c>
      <c r="L536" s="95">
        <v>16</v>
      </c>
      <c r="M536" s="95">
        <v>1.0172526041666666E-5</v>
      </c>
      <c r="N536" s="95" t="s">
        <v>591</v>
      </c>
      <c r="O536" s="95" t="s">
        <v>593</v>
      </c>
      <c r="P536" s="95" t="s">
        <v>726</v>
      </c>
    </row>
    <row r="537" spans="1:16" ht="33.75" hidden="1" x14ac:dyDescent="0.25">
      <c r="A537" s="102" t="s">
        <v>3329</v>
      </c>
      <c r="B537" s="103" t="s">
        <v>3330</v>
      </c>
      <c r="C537" s="104" t="s">
        <v>3331</v>
      </c>
      <c r="D537" s="102" t="s">
        <v>3332</v>
      </c>
      <c r="E537" s="95" t="s">
        <v>3333</v>
      </c>
      <c r="F537" s="95" t="s">
        <v>14489</v>
      </c>
      <c r="G537" s="95" t="s">
        <v>591</v>
      </c>
      <c r="H537" s="95" t="s">
        <v>591</v>
      </c>
      <c r="I537" s="95" t="s">
        <v>591</v>
      </c>
      <c r="J537" s="95" t="s">
        <v>591</v>
      </c>
      <c r="K537" s="95" t="s">
        <v>591</v>
      </c>
      <c r="L537" s="95">
        <v>8</v>
      </c>
      <c r="M537" s="95">
        <v>2.6041666666666665E-3</v>
      </c>
      <c r="N537" s="102" t="s">
        <v>591</v>
      </c>
      <c r="O537" s="95" t="s">
        <v>596</v>
      </c>
      <c r="P537" s="95" t="s">
        <v>726</v>
      </c>
    </row>
    <row r="538" spans="1:16" ht="33.75" hidden="1" x14ac:dyDescent="0.25">
      <c r="A538" s="102" t="s">
        <v>3334</v>
      </c>
      <c r="B538" s="103" t="s">
        <v>3335</v>
      </c>
      <c r="C538" s="104" t="s">
        <v>3336</v>
      </c>
      <c r="D538" s="102" t="s">
        <v>3337</v>
      </c>
      <c r="E538" s="95" t="s">
        <v>1301</v>
      </c>
      <c r="F538" s="95" t="s">
        <v>14459</v>
      </c>
      <c r="G538" s="95" t="s">
        <v>591</v>
      </c>
      <c r="H538" s="95" t="s">
        <v>591</v>
      </c>
      <c r="I538" s="95" t="s">
        <v>591</v>
      </c>
      <c r="J538" s="95" t="s">
        <v>591</v>
      </c>
      <c r="K538" s="95" t="s">
        <v>1302</v>
      </c>
      <c r="L538" s="95">
        <v>8</v>
      </c>
      <c r="M538" s="95">
        <v>4</v>
      </c>
      <c r="N538" s="102" t="s">
        <v>591</v>
      </c>
      <c r="O538" s="95" t="s">
        <v>596</v>
      </c>
      <c r="P538" s="95" t="s">
        <v>726</v>
      </c>
    </row>
    <row r="539" spans="1:16" ht="67.5" hidden="1" x14ac:dyDescent="0.25">
      <c r="A539" s="102" t="s">
        <v>3347</v>
      </c>
      <c r="B539" s="103" t="s">
        <v>3349</v>
      </c>
      <c r="C539" s="104" t="s">
        <v>3350</v>
      </c>
      <c r="D539" s="95" t="s">
        <v>3351</v>
      </c>
      <c r="E539" s="97" t="s">
        <v>3352</v>
      </c>
      <c r="F539" s="95" t="s">
        <v>14490</v>
      </c>
      <c r="G539" s="95" t="s">
        <v>591</v>
      </c>
      <c r="H539" s="95" t="s">
        <v>591</v>
      </c>
      <c r="I539" s="95" t="s">
        <v>591</v>
      </c>
      <c r="J539" s="95" t="s">
        <v>591</v>
      </c>
      <c r="K539" s="95" t="s">
        <v>725</v>
      </c>
      <c r="L539" s="95">
        <v>8</v>
      </c>
      <c r="M539" s="95">
        <v>0.375</v>
      </c>
      <c r="N539" s="102" t="s">
        <v>591</v>
      </c>
      <c r="O539" s="95" t="s">
        <v>593</v>
      </c>
      <c r="P539" s="95" t="s">
        <v>726</v>
      </c>
    </row>
    <row r="540" spans="1:16" ht="45" hidden="1" x14ac:dyDescent="0.25">
      <c r="A540" s="102" t="s">
        <v>3348</v>
      </c>
      <c r="B540" s="103" t="s">
        <v>3353</v>
      </c>
      <c r="C540" s="104" t="s">
        <v>3354</v>
      </c>
      <c r="D540" s="95" t="s">
        <v>3355</v>
      </c>
      <c r="E540" s="97" t="s">
        <v>1301</v>
      </c>
      <c r="F540" s="95" t="s">
        <v>14459</v>
      </c>
      <c r="G540" s="95" t="s">
        <v>591</v>
      </c>
      <c r="H540" s="95" t="s">
        <v>591</v>
      </c>
      <c r="I540" s="95" t="s">
        <v>591</v>
      </c>
      <c r="J540" s="95" t="s">
        <v>591</v>
      </c>
      <c r="K540" s="95" t="s">
        <v>1302</v>
      </c>
      <c r="L540" s="95">
        <v>8</v>
      </c>
      <c r="M540" s="95">
        <v>4</v>
      </c>
      <c r="N540" s="102" t="s">
        <v>591</v>
      </c>
      <c r="O540" s="95" t="s">
        <v>596</v>
      </c>
      <c r="P540" s="95" t="s">
        <v>726</v>
      </c>
    </row>
    <row r="541" spans="1:16" ht="78.75" hidden="1" x14ac:dyDescent="0.25">
      <c r="A541" s="92" t="s">
        <v>3356</v>
      </c>
      <c r="B541" s="93" t="s">
        <v>3357</v>
      </c>
      <c r="C541" s="94" t="s">
        <v>3358</v>
      </c>
      <c r="D541" s="92" t="s">
        <v>588</v>
      </c>
      <c r="E541" s="92" t="s">
        <v>589</v>
      </c>
      <c r="F541" s="105" t="s">
        <v>590</v>
      </c>
      <c r="G541" s="92" t="s">
        <v>591</v>
      </c>
      <c r="H541" s="92" t="s">
        <v>591</v>
      </c>
      <c r="I541" s="92" t="s">
        <v>591</v>
      </c>
      <c r="J541" s="92" t="s">
        <v>591</v>
      </c>
      <c r="K541" s="105" t="s">
        <v>591</v>
      </c>
      <c r="L541" s="95">
        <v>32</v>
      </c>
      <c r="M541" s="95">
        <v>1</v>
      </c>
      <c r="N541" s="92" t="s">
        <v>592</v>
      </c>
      <c r="O541" s="92" t="s">
        <v>593</v>
      </c>
      <c r="P541" s="92" t="s">
        <v>600</v>
      </c>
    </row>
    <row r="542" spans="1:16" ht="45" hidden="1" x14ac:dyDescent="0.25">
      <c r="A542" s="102" t="s">
        <v>3359</v>
      </c>
      <c r="B542" s="103" t="s">
        <v>3360</v>
      </c>
      <c r="C542" s="104" t="s">
        <v>3361</v>
      </c>
      <c r="D542" s="95" t="s">
        <v>3362</v>
      </c>
      <c r="E542" s="95" t="s">
        <v>648</v>
      </c>
      <c r="F542" s="95" t="s">
        <v>649</v>
      </c>
      <c r="G542" s="95" t="s">
        <v>591</v>
      </c>
      <c r="H542" s="95" t="s">
        <v>591</v>
      </c>
      <c r="I542" s="95" t="s">
        <v>591</v>
      </c>
      <c r="J542" s="95" t="s">
        <v>591</v>
      </c>
      <c r="K542" s="95" t="s">
        <v>591</v>
      </c>
      <c r="L542" s="95">
        <v>1</v>
      </c>
      <c r="M542" s="95">
        <v>1</v>
      </c>
      <c r="N542" s="102" t="s">
        <v>670</v>
      </c>
      <c r="O542" s="95" t="s">
        <v>593</v>
      </c>
      <c r="P542" s="95" t="s">
        <v>726</v>
      </c>
    </row>
    <row r="543" spans="1:16" ht="33.75" hidden="1" x14ac:dyDescent="0.25">
      <c r="A543" s="102" t="s">
        <v>3363</v>
      </c>
      <c r="B543" s="103" t="s">
        <v>3364</v>
      </c>
      <c r="C543" s="104" t="s">
        <v>3365</v>
      </c>
      <c r="D543" s="95" t="s">
        <v>3366</v>
      </c>
      <c r="E543" s="95" t="s">
        <v>648</v>
      </c>
      <c r="F543" s="95" t="s">
        <v>649</v>
      </c>
      <c r="G543" s="95" t="s">
        <v>591</v>
      </c>
      <c r="H543" s="95" t="s">
        <v>591</v>
      </c>
      <c r="I543" s="95" t="s">
        <v>591</v>
      </c>
      <c r="J543" s="95" t="s">
        <v>591</v>
      </c>
      <c r="K543" s="95" t="s">
        <v>591</v>
      </c>
      <c r="L543" s="95">
        <v>1</v>
      </c>
      <c r="M543" s="95">
        <v>1</v>
      </c>
      <c r="N543" s="102" t="s">
        <v>808</v>
      </c>
      <c r="O543" s="95" t="s">
        <v>596</v>
      </c>
      <c r="P543" s="95" t="s">
        <v>726</v>
      </c>
    </row>
    <row r="544" spans="1:16" ht="33.75" hidden="1" x14ac:dyDescent="0.25">
      <c r="A544" s="102" t="s">
        <v>3367</v>
      </c>
      <c r="B544" s="100" t="s">
        <v>3368</v>
      </c>
      <c r="C544" s="96" t="s">
        <v>3369</v>
      </c>
      <c r="D544" s="95" t="s">
        <v>3370</v>
      </c>
      <c r="E544" s="95" t="s">
        <v>595</v>
      </c>
      <c r="F544" s="95" t="s">
        <v>14491</v>
      </c>
      <c r="G544" s="95" t="s">
        <v>591</v>
      </c>
      <c r="H544" s="95" t="s">
        <v>591</v>
      </c>
      <c r="I544" s="95" t="s">
        <v>591</v>
      </c>
      <c r="J544" s="95" t="s">
        <v>591</v>
      </c>
      <c r="K544" s="95" t="s">
        <v>591</v>
      </c>
      <c r="L544" s="95">
        <v>40</v>
      </c>
      <c r="M544" s="95">
        <v>1</v>
      </c>
      <c r="N544" s="102" t="e">
        <v>#N/A</v>
      </c>
      <c r="O544" s="95" t="s">
        <v>596</v>
      </c>
      <c r="P544" s="102" t="s">
        <v>726</v>
      </c>
    </row>
    <row r="545" spans="1:16" ht="33.75" hidden="1" x14ac:dyDescent="0.25">
      <c r="A545" s="102" t="s">
        <v>3371</v>
      </c>
      <c r="B545" s="100" t="s">
        <v>3372</v>
      </c>
      <c r="C545" s="96" t="s">
        <v>3373</v>
      </c>
      <c r="D545" s="95" t="s">
        <v>3374</v>
      </c>
      <c r="E545" s="95" t="s">
        <v>595</v>
      </c>
      <c r="F545" s="95" t="s">
        <v>14491</v>
      </c>
      <c r="G545" s="95" t="s">
        <v>591</v>
      </c>
      <c r="H545" s="95" t="s">
        <v>591</v>
      </c>
      <c r="I545" s="95" t="s">
        <v>591</v>
      </c>
      <c r="J545" s="95" t="s">
        <v>591</v>
      </c>
      <c r="K545" s="95" t="s">
        <v>591</v>
      </c>
      <c r="L545" s="95">
        <v>40</v>
      </c>
      <c r="M545" s="95">
        <v>1</v>
      </c>
      <c r="N545" s="102" t="e">
        <v>#N/A</v>
      </c>
      <c r="O545" s="95" t="s">
        <v>596</v>
      </c>
      <c r="P545" s="102" t="s">
        <v>726</v>
      </c>
    </row>
    <row r="546" spans="1:16" ht="33.75" hidden="1" x14ac:dyDescent="0.25">
      <c r="A546" s="102" t="s">
        <v>3376</v>
      </c>
      <c r="B546" s="100" t="s">
        <v>3377</v>
      </c>
      <c r="C546" s="96" t="s">
        <v>3378</v>
      </c>
      <c r="D546" s="95" t="s">
        <v>3379</v>
      </c>
      <c r="E546" s="95" t="s">
        <v>648</v>
      </c>
      <c r="F546" s="95" t="s">
        <v>649</v>
      </c>
      <c r="G546" s="95" t="s">
        <v>591</v>
      </c>
      <c r="H546" s="95" t="s">
        <v>591</v>
      </c>
      <c r="I546" s="95" t="s">
        <v>591</v>
      </c>
      <c r="J546" s="95" t="s">
        <v>591</v>
      </c>
      <c r="K546" s="95" t="s">
        <v>591</v>
      </c>
      <c r="L546" s="95">
        <v>1</v>
      </c>
      <c r="M546" s="95">
        <v>1</v>
      </c>
      <c r="N546" s="102" t="s">
        <v>808</v>
      </c>
      <c r="O546" s="95" t="s">
        <v>596</v>
      </c>
      <c r="P546" s="102" t="s">
        <v>726</v>
      </c>
    </row>
    <row r="547" spans="1:16" ht="56.25" hidden="1" x14ac:dyDescent="0.25">
      <c r="A547" s="95" t="s">
        <v>3380</v>
      </c>
      <c r="B547" s="100" t="s">
        <v>3381</v>
      </c>
      <c r="C547" s="96" t="s">
        <v>3382</v>
      </c>
      <c r="D547" s="95" t="s">
        <v>3383</v>
      </c>
      <c r="E547" s="102" t="s">
        <v>1190</v>
      </c>
      <c r="F547" s="95" t="s">
        <v>635</v>
      </c>
      <c r="G547" s="95" t="s">
        <v>591</v>
      </c>
      <c r="H547" s="95" t="s">
        <v>591</v>
      </c>
      <c r="I547" s="95" t="s">
        <v>591</v>
      </c>
      <c r="J547" s="95" t="s">
        <v>591</v>
      </c>
      <c r="K547" s="95" t="s">
        <v>591</v>
      </c>
      <c r="L547" s="95">
        <v>16</v>
      </c>
      <c r="M547" s="95">
        <v>1</v>
      </c>
      <c r="N547" s="95" t="e">
        <v>#N/A</v>
      </c>
      <c r="O547" s="95" t="s">
        <v>596</v>
      </c>
      <c r="P547" s="102" t="s">
        <v>726</v>
      </c>
    </row>
    <row r="548" spans="1:16" ht="45" hidden="1" x14ac:dyDescent="0.25">
      <c r="A548" s="102" t="s">
        <v>3394</v>
      </c>
      <c r="B548" s="103" t="s">
        <v>3395</v>
      </c>
      <c r="C548" s="104" t="s">
        <v>3396</v>
      </c>
      <c r="D548" s="102" t="s">
        <v>3397</v>
      </c>
      <c r="E548" s="102" t="s">
        <v>852</v>
      </c>
      <c r="F548" s="95" t="s">
        <v>853</v>
      </c>
      <c r="G548" s="95" t="s">
        <v>591</v>
      </c>
      <c r="H548" s="95" t="s">
        <v>591</v>
      </c>
      <c r="I548" s="95" t="s">
        <v>591</v>
      </c>
      <c r="J548" s="95" t="s">
        <v>591</v>
      </c>
      <c r="K548" s="95" t="s">
        <v>732</v>
      </c>
      <c r="L548" s="95">
        <v>8</v>
      </c>
      <c r="M548" s="95">
        <v>0.39215686274509798</v>
      </c>
      <c r="N548" s="102" t="s">
        <v>591</v>
      </c>
      <c r="O548" s="95" t="s">
        <v>685</v>
      </c>
      <c r="P548" s="102" t="s">
        <v>594</v>
      </c>
    </row>
    <row r="549" spans="1:16" ht="67.5" hidden="1" x14ac:dyDescent="0.25">
      <c r="A549" s="102" t="s">
        <v>3398</v>
      </c>
      <c r="B549" s="103" t="s">
        <v>3399</v>
      </c>
      <c r="C549" s="104" t="s">
        <v>3400</v>
      </c>
      <c r="D549" s="102" t="s">
        <v>3401</v>
      </c>
      <c r="E549" s="102" t="s">
        <v>1315</v>
      </c>
      <c r="F549" s="95" t="s">
        <v>5340</v>
      </c>
      <c r="G549" s="95">
        <v>0</v>
      </c>
      <c r="H549" s="95">
        <v>1</v>
      </c>
      <c r="I549" s="95" t="s">
        <v>591</v>
      </c>
      <c r="J549" s="95" t="s">
        <v>591</v>
      </c>
      <c r="K549" s="95" t="s">
        <v>591</v>
      </c>
      <c r="L549" s="95">
        <v>16</v>
      </c>
      <c r="M549" s="95">
        <v>1E-3</v>
      </c>
      <c r="N549" s="102" t="s">
        <v>591</v>
      </c>
      <c r="O549" s="95" t="s">
        <v>593</v>
      </c>
      <c r="P549" s="102" t="s">
        <v>726</v>
      </c>
    </row>
    <row r="550" spans="1:16" ht="67.5" hidden="1" x14ac:dyDescent="0.25">
      <c r="A550" s="102" t="s">
        <v>3402</v>
      </c>
      <c r="B550" s="103" t="s">
        <v>3403</v>
      </c>
      <c r="C550" s="104" t="s">
        <v>3404</v>
      </c>
      <c r="D550" s="114" t="s">
        <v>3405</v>
      </c>
      <c r="E550" s="102" t="s">
        <v>3406</v>
      </c>
      <c r="F550" s="95" t="s">
        <v>14492</v>
      </c>
      <c r="G550" s="95" t="s">
        <v>591</v>
      </c>
      <c r="H550" s="95" t="s">
        <v>591</v>
      </c>
      <c r="I550" s="95" t="s">
        <v>591</v>
      </c>
      <c r="J550" s="95" t="s">
        <v>591</v>
      </c>
      <c r="K550" s="95" t="s">
        <v>591</v>
      </c>
      <c r="L550" s="95">
        <v>16</v>
      </c>
      <c r="M550" s="95">
        <v>1.01725260416666E-5</v>
      </c>
      <c r="N550" s="102" t="s">
        <v>591</v>
      </c>
      <c r="O550" s="95" t="s">
        <v>593</v>
      </c>
      <c r="P550" s="102" t="s">
        <v>726</v>
      </c>
    </row>
    <row r="551" spans="1:16" ht="22.5" hidden="1" x14ac:dyDescent="0.25">
      <c r="A551" s="102" t="s">
        <v>3407</v>
      </c>
      <c r="B551" s="103" t="s">
        <v>3408</v>
      </c>
      <c r="C551" s="104" t="s">
        <v>3409</v>
      </c>
      <c r="D551" s="102" t="s">
        <v>3410</v>
      </c>
      <c r="E551" s="102" t="s">
        <v>1190</v>
      </c>
      <c r="F551" s="95" t="s">
        <v>635</v>
      </c>
      <c r="G551" s="95" t="s">
        <v>591</v>
      </c>
      <c r="H551" s="95" t="s">
        <v>591</v>
      </c>
      <c r="I551" s="95" t="s">
        <v>591</v>
      </c>
      <c r="J551" s="95" t="s">
        <v>591</v>
      </c>
      <c r="K551" s="95" t="s">
        <v>591</v>
      </c>
      <c r="L551" s="95">
        <v>16</v>
      </c>
      <c r="M551" s="95">
        <v>1</v>
      </c>
      <c r="N551" s="102" t="e">
        <v>#N/A</v>
      </c>
      <c r="O551" s="95" t="s">
        <v>593</v>
      </c>
      <c r="P551" s="102" t="s">
        <v>726</v>
      </c>
    </row>
    <row r="552" spans="1:16" ht="409.5" hidden="1" x14ac:dyDescent="0.25">
      <c r="A552" s="95" t="s">
        <v>3411</v>
      </c>
      <c r="B552" s="100" t="s">
        <v>3412</v>
      </c>
      <c r="C552" s="96" t="s">
        <v>3413</v>
      </c>
      <c r="D552" s="95" t="s">
        <v>3414</v>
      </c>
      <c r="E552" s="95" t="s">
        <v>3415</v>
      </c>
      <c r="F552" s="95" t="s">
        <v>635</v>
      </c>
      <c r="G552" s="95" t="s">
        <v>591</v>
      </c>
      <c r="H552" s="95" t="s">
        <v>591</v>
      </c>
      <c r="I552" s="95" t="s">
        <v>591</v>
      </c>
      <c r="J552" s="95" t="s">
        <v>591</v>
      </c>
      <c r="K552" s="95" t="s">
        <v>591</v>
      </c>
      <c r="L552" s="95">
        <v>16</v>
      </c>
      <c r="M552" s="95">
        <v>1</v>
      </c>
      <c r="N552" s="95" t="s">
        <v>3416</v>
      </c>
      <c r="O552" s="95" t="s">
        <v>593</v>
      </c>
      <c r="P552" s="95" t="s">
        <v>594</v>
      </c>
    </row>
    <row r="553" spans="1:16" ht="33.75" hidden="1" x14ac:dyDescent="0.25">
      <c r="A553" s="95" t="s">
        <v>3420</v>
      </c>
      <c r="B553" s="100" t="s">
        <v>3421</v>
      </c>
      <c r="C553" s="96" t="s">
        <v>3422</v>
      </c>
      <c r="D553" s="95" t="s">
        <v>3423</v>
      </c>
      <c r="E553" s="97" t="s">
        <v>1474</v>
      </c>
      <c r="F553" s="95" t="s">
        <v>853</v>
      </c>
      <c r="G553" s="95" t="s">
        <v>591</v>
      </c>
      <c r="H553" s="95" t="s">
        <v>591</v>
      </c>
      <c r="I553" s="95" t="s">
        <v>591</v>
      </c>
      <c r="J553" s="95" t="s">
        <v>591</v>
      </c>
      <c r="K553" s="95" t="s">
        <v>732</v>
      </c>
      <c r="L553" s="95">
        <v>16</v>
      </c>
      <c r="M553" s="95">
        <v>1.5259021896696422E-3</v>
      </c>
      <c r="N553" s="95" t="s">
        <v>591</v>
      </c>
      <c r="O553" s="95" t="s">
        <v>596</v>
      </c>
      <c r="P553" s="102" t="s">
        <v>726</v>
      </c>
    </row>
    <row r="554" spans="1:16" ht="78.75" hidden="1" x14ac:dyDescent="0.25">
      <c r="A554" s="95" t="s">
        <v>3424</v>
      </c>
      <c r="B554" s="100" t="s">
        <v>3425</v>
      </c>
      <c r="C554" s="96" t="s">
        <v>3426</v>
      </c>
      <c r="D554" s="95" t="s">
        <v>3427</v>
      </c>
      <c r="E554" s="97" t="s">
        <v>595</v>
      </c>
      <c r="F554" s="95" t="s">
        <v>659</v>
      </c>
      <c r="G554" s="95" t="s">
        <v>591</v>
      </c>
      <c r="H554" s="95" t="s">
        <v>591</v>
      </c>
      <c r="I554" s="95" t="s">
        <v>591</v>
      </c>
      <c r="J554" s="95" t="s">
        <v>591</v>
      </c>
      <c r="K554" s="95" t="s">
        <v>591</v>
      </c>
      <c r="L554" s="95">
        <v>8</v>
      </c>
      <c r="M554" s="95">
        <v>1</v>
      </c>
      <c r="N554" s="95" t="s">
        <v>591</v>
      </c>
      <c r="O554" s="95" t="s">
        <v>596</v>
      </c>
      <c r="P554" s="102" t="s">
        <v>726</v>
      </c>
    </row>
    <row r="555" spans="1:16" ht="45" hidden="1" x14ac:dyDescent="0.25">
      <c r="A555" s="95" t="s">
        <v>3428</v>
      </c>
      <c r="B555" s="100" t="s">
        <v>3429</v>
      </c>
      <c r="C555" s="96" t="s">
        <v>3430</v>
      </c>
      <c r="D555" s="95" t="s">
        <v>3431</v>
      </c>
      <c r="E555" s="97" t="s">
        <v>1474</v>
      </c>
      <c r="F555" s="95" t="s">
        <v>853</v>
      </c>
      <c r="G555" s="95" t="s">
        <v>591</v>
      </c>
      <c r="H555" s="95" t="s">
        <v>591</v>
      </c>
      <c r="I555" s="95" t="s">
        <v>591</v>
      </c>
      <c r="J555" s="95" t="s">
        <v>591</v>
      </c>
      <c r="K555" s="95" t="s">
        <v>732</v>
      </c>
      <c r="L555" s="95">
        <v>16</v>
      </c>
      <c r="M555" s="95">
        <v>1.5259021896696422E-3</v>
      </c>
      <c r="N555" s="95" t="s">
        <v>591</v>
      </c>
      <c r="O555" s="95" t="s">
        <v>596</v>
      </c>
      <c r="P555" s="102" t="s">
        <v>726</v>
      </c>
    </row>
    <row r="556" spans="1:16" ht="45" hidden="1" x14ac:dyDescent="0.25">
      <c r="A556" s="95" t="s">
        <v>3432</v>
      </c>
      <c r="B556" s="100" t="s">
        <v>3433</v>
      </c>
      <c r="C556" s="96" t="s">
        <v>3434</v>
      </c>
      <c r="D556" s="95" t="s">
        <v>3435</v>
      </c>
      <c r="E556" s="97" t="s">
        <v>1474</v>
      </c>
      <c r="F556" s="95" t="s">
        <v>853</v>
      </c>
      <c r="G556" s="95" t="s">
        <v>591</v>
      </c>
      <c r="H556" s="95" t="s">
        <v>591</v>
      </c>
      <c r="I556" s="95" t="s">
        <v>591</v>
      </c>
      <c r="J556" s="95" t="s">
        <v>591</v>
      </c>
      <c r="K556" s="95" t="s">
        <v>732</v>
      </c>
      <c r="L556" s="95">
        <v>16</v>
      </c>
      <c r="M556" s="95">
        <v>1.5259021896696422E-3</v>
      </c>
      <c r="N556" s="95" t="s">
        <v>591</v>
      </c>
      <c r="O556" s="95" t="s">
        <v>596</v>
      </c>
      <c r="P556" s="102" t="s">
        <v>726</v>
      </c>
    </row>
    <row r="557" spans="1:16" ht="33.75" hidden="1" x14ac:dyDescent="0.25">
      <c r="A557" s="95" t="s">
        <v>3436</v>
      </c>
      <c r="B557" s="100" t="s">
        <v>3437</v>
      </c>
      <c r="C557" s="96" t="s">
        <v>3438</v>
      </c>
      <c r="D557" s="95" t="s">
        <v>3439</v>
      </c>
      <c r="E557" s="97" t="s">
        <v>3440</v>
      </c>
      <c r="F557" s="95" t="s">
        <v>659</v>
      </c>
      <c r="G557" s="95">
        <v>0</v>
      </c>
      <c r="H557" s="95">
        <v>80</v>
      </c>
      <c r="I557" s="95" t="s">
        <v>591</v>
      </c>
      <c r="J557" s="95" t="s">
        <v>591</v>
      </c>
      <c r="K557" s="95" t="s">
        <v>2955</v>
      </c>
      <c r="L557" s="95">
        <v>8</v>
      </c>
      <c r="M557" s="95">
        <v>1</v>
      </c>
      <c r="N557" s="95" t="s">
        <v>591</v>
      </c>
      <c r="O557" s="95" t="s">
        <v>596</v>
      </c>
      <c r="P557" s="102" t="s">
        <v>726</v>
      </c>
    </row>
    <row r="558" spans="1:16" ht="78.75" hidden="1" x14ac:dyDescent="0.25">
      <c r="A558" s="92" t="s">
        <v>3441</v>
      </c>
      <c r="B558" s="93" t="s">
        <v>3442</v>
      </c>
      <c r="C558" s="94" t="s">
        <v>3443</v>
      </c>
      <c r="D558" s="92" t="s">
        <v>588</v>
      </c>
      <c r="E558" s="92" t="s">
        <v>589</v>
      </c>
      <c r="F558" s="105" t="s">
        <v>590</v>
      </c>
      <c r="G558" s="92" t="s">
        <v>591</v>
      </c>
      <c r="H558" s="92" t="s">
        <v>591</v>
      </c>
      <c r="I558" s="92" t="s">
        <v>591</v>
      </c>
      <c r="J558" s="92" t="s">
        <v>591</v>
      </c>
      <c r="K558" s="105" t="s">
        <v>591</v>
      </c>
      <c r="L558" s="95">
        <v>32</v>
      </c>
      <c r="M558" s="95">
        <v>1</v>
      </c>
      <c r="N558" s="92" t="s">
        <v>592</v>
      </c>
      <c r="O558" s="92" t="s">
        <v>593</v>
      </c>
      <c r="P558" s="92" t="s">
        <v>594</v>
      </c>
    </row>
    <row r="559" spans="1:16" ht="33.75" hidden="1" x14ac:dyDescent="0.25">
      <c r="A559" s="95" t="s">
        <v>3444</v>
      </c>
      <c r="B559" s="100" t="s">
        <v>3421</v>
      </c>
      <c r="C559" s="96" t="s">
        <v>3445</v>
      </c>
      <c r="D559" s="95" t="s">
        <v>3446</v>
      </c>
      <c r="E559" s="97" t="s">
        <v>1474</v>
      </c>
      <c r="F559" s="95" t="s">
        <v>853</v>
      </c>
      <c r="G559" s="95" t="s">
        <v>591</v>
      </c>
      <c r="H559" s="95" t="s">
        <v>591</v>
      </c>
      <c r="I559" s="95" t="s">
        <v>591</v>
      </c>
      <c r="J559" s="95" t="s">
        <v>591</v>
      </c>
      <c r="K559" s="95" t="s">
        <v>732</v>
      </c>
      <c r="L559" s="95">
        <v>16</v>
      </c>
      <c r="M559" s="95">
        <v>1.5259021896696422E-3</v>
      </c>
      <c r="N559" s="95" t="s">
        <v>591</v>
      </c>
      <c r="O559" s="95" t="s">
        <v>593</v>
      </c>
      <c r="P559" s="102" t="s">
        <v>726</v>
      </c>
    </row>
    <row r="560" spans="1:16" ht="45" hidden="1" x14ac:dyDescent="0.25">
      <c r="A560" s="95" t="s">
        <v>3448</v>
      </c>
      <c r="B560" s="100" t="s">
        <v>3449</v>
      </c>
      <c r="C560" s="96" t="s">
        <v>3450</v>
      </c>
      <c r="D560" s="95" t="s">
        <v>3451</v>
      </c>
      <c r="E560" s="97" t="s">
        <v>1521</v>
      </c>
      <c r="F560" s="95" t="s">
        <v>649</v>
      </c>
      <c r="G560" s="95" t="s">
        <v>591</v>
      </c>
      <c r="H560" s="95" t="s">
        <v>591</v>
      </c>
      <c r="I560" s="95" t="s">
        <v>591</v>
      </c>
      <c r="J560" s="95" t="s">
        <v>591</v>
      </c>
      <c r="K560" s="95" t="s">
        <v>591</v>
      </c>
      <c r="L560" s="95">
        <v>1</v>
      </c>
      <c r="M560" s="95">
        <v>1</v>
      </c>
      <c r="N560" s="95" t="s">
        <v>3452</v>
      </c>
      <c r="O560" s="95" t="s">
        <v>593</v>
      </c>
      <c r="P560" s="102" t="s">
        <v>726</v>
      </c>
    </row>
    <row r="561" spans="1:16" ht="90" hidden="1" x14ac:dyDescent="0.25">
      <c r="A561" s="95" t="s">
        <v>3456</v>
      </c>
      <c r="B561" s="100" t="s">
        <v>3457</v>
      </c>
      <c r="C561" s="96" t="s">
        <v>3458</v>
      </c>
      <c r="D561" s="95" t="s">
        <v>3459</v>
      </c>
      <c r="E561" s="97" t="s">
        <v>731</v>
      </c>
      <c r="F561" s="95" t="s">
        <v>6151</v>
      </c>
      <c r="G561" s="95">
        <v>0</v>
      </c>
      <c r="H561" s="95">
        <v>200</v>
      </c>
      <c r="I561" s="95" t="s">
        <v>591</v>
      </c>
      <c r="J561" s="95" t="s">
        <v>591</v>
      </c>
      <c r="K561" s="95" t="s">
        <v>732</v>
      </c>
      <c r="L561" s="95">
        <v>16</v>
      </c>
      <c r="M561" s="95">
        <v>0.01</v>
      </c>
      <c r="N561" s="95" t="s">
        <v>591</v>
      </c>
      <c r="O561" s="95" t="s">
        <v>685</v>
      </c>
      <c r="P561" s="102" t="s">
        <v>594</v>
      </c>
    </row>
    <row r="562" spans="1:16" ht="33.75" hidden="1" x14ac:dyDescent="0.25">
      <c r="A562" s="95" t="s">
        <v>3460</v>
      </c>
      <c r="B562" s="100" t="s">
        <v>3461</v>
      </c>
      <c r="C562" s="96" t="s">
        <v>3462</v>
      </c>
      <c r="D562" s="95" t="s">
        <v>3463</v>
      </c>
      <c r="E562" s="97" t="s">
        <v>852</v>
      </c>
      <c r="F562" s="95" t="s">
        <v>853</v>
      </c>
      <c r="G562" s="95">
        <v>0</v>
      </c>
      <c r="H562" s="95">
        <v>100</v>
      </c>
      <c r="I562" s="95" t="s">
        <v>591</v>
      </c>
      <c r="J562" s="95" t="s">
        <v>591</v>
      </c>
      <c r="K562" s="95" t="s">
        <v>732</v>
      </c>
      <c r="L562" s="95">
        <v>8</v>
      </c>
      <c r="M562" s="95">
        <v>0.39215686274509798</v>
      </c>
      <c r="N562" s="95" t="s">
        <v>591</v>
      </c>
      <c r="O562" s="95" t="s">
        <v>593</v>
      </c>
      <c r="P562" s="102" t="s">
        <v>594</v>
      </c>
    </row>
    <row r="563" spans="1:16" ht="33.75" hidden="1" x14ac:dyDescent="0.25">
      <c r="A563" s="95" t="s">
        <v>3465</v>
      </c>
      <c r="B563" s="100" t="s">
        <v>3466</v>
      </c>
      <c r="C563" s="96" t="s">
        <v>3467</v>
      </c>
      <c r="D563" s="95" t="s">
        <v>3468</v>
      </c>
      <c r="E563" s="97" t="s">
        <v>653</v>
      </c>
      <c r="F563" s="95" t="s">
        <v>654</v>
      </c>
      <c r="G563" s="95">
        <v>0</v>
      </c>
      <c r="H563" s="95">
        <v>10</v>
      </c>
      <c r="I563" s="95" t="s">
        <v>591</v>
      </c>
      <c r="J563" s="95" t="s">
        <v>591</v>
      </c>
      <c r="K563" s="95" t="s">
        <v>591</v>
      </c>
      <c r="L563" s="95">
        <v>4</v>
      </c>
      <c r="M563" s="95">
        <v>1</v>
      </c>
      <c r="N563" s="95" t="s">
        <v>591</v>
      </c>
      <c r="O563" s="95" t="s">
        <v>593</v>
      </c>
      <c r="P563" s="102" t="s">
        <v>594</v>
      </c>
    </row>
    <row r="564" spans="1:16" ht="78.75" hidden="1" x14ac:dyDescent="0.25">
      <c r="A564" s="95" t="s">
        <v>3470</v>
      </c>
      <c r="B564" s="100" t="s">
        <v>3471</v>
      </c>
      <c r="C564" s="96" t="s">
        <v>3472</v>
      </c>
      <c r="D564" s="95" t="s">
        <v>3473</v>
      </c>
      <c r="E564" s="97" t="s">
        <v>2008</v>
      </c>
      <c r="F564" s="95" t="s">
        <v>6151</v>
      </c>
      <c r="G564" s="95">
        <v>0</v>
      </c>
      <c r="H564" s="95" t="s">
        <v>3474</v>
      </c>
      <c r="I564" s="95" t="s">
        <v>591</v>
      </c>
      <c r="J564" s="95" t="s">
        <v>591</v>
      </c>
      <c r="K564" s="95" t="s">
        <v>939</v>
      </c>
      <c r="L564" s="95">
        <v>16</v>
      </c>
      <c r="M564" s="95">
        <v>0.01</v>
      </c>
      <c r="N564" s="95" t="s">
        <v>591</v>
      </c>
      <c r="O564" s="95" t="s">
        <v>596</v>
      </c>
      <c r="P564" s="95" t="s">
        <v>594</v>
      </c>
    </row>
    <row r="565" spans="1:16" ht="90" hidden="1" x14ac:dyDescent="0.25">
      <c r="A565" s="95" t="s">
        <v>3477</v>
      </c>
      <c r="B565" s="100" t="s">
        <v>3478</v>
      </c>
      <c r="C565" s="96" t="s">
        <v>3479</v>
      </c>
      <c r="D565" s="95" t="s">
        <v>3480</v>
      </c>
      <c r="E565" s="97" t="s">
        <v>648</v>
      </c>
      <c r="F565" s="95" t="s">
        <v>649</v>
      </c>
      <c r="G565" s="111">
        <v>0</v>
      </c>
      <c r="H565" s="111">
        <v>1</v>
      </c>
      <c r="I565" s="95" t="s">
        <v>591</v>
      </c>
      <c r="J565" s="95" t="s">
        <v>591</v>
      </c>
      <c r="K565" s="95" t="s">
        <v>591</v>
      </c>
      <c r="L565" s="95">
        <v>1</v>
      </c>
      <c r="M565" s="95">
        <v>1</v>
      </c>
      <c r="N565" s="95" t="s">
        <v>3481</v>
      </c>
      <c r="O565" s="95" t="s">
        <v>596</v>
      </c>
      <c r="P565" s="102" t="s">
        <v>594</v>
      </c>
    </row>
    <row r="566" spans="1:16" ht="90" hidden="1" x14ac:dyDescent="0.25">
      <c r="A566" s="95" t="s">
        <v>3482</v>
      </c>
      <c r="B566" s="100" t="s">
        <v>3483</v>
      </c>
      <c r="C566" s="96" t="s">
        <v>3484</v>
      </c>
      <c r="D566" s="95" t="s">
        <v>3485</v>
      </c>
      <c r="E566" s="97" t="s">
        <v>648</v>
      </c>
      <c r="F566" s="95" t="s">
        <v>649</v>
      </c>
      <c r="G566" s="111">
        <v>0</v>
      </c>
      <c r="H566" s="111">
        <v>1</v>
      </c>
      <c r="I566" s="95" t="s">
        <v>591</v>
      </c>
      <c r="J566" s="95" t="s">
        <v>591</v>
      </c>
      <c r="K566" s="95" t="s">
        <v>591</v>
      </c>
      <c r="L566" s="95">
        <v>1</v>
      </c>
      <c r="M566" s="95">
        <v>1</v>
      </c>
      <c r="N566" s="95" t="s">
        <v>3486</v>
      </c>
      <c r="O566" s="95" t="s">
        <v>593</v>
      </c>
      <c r="P566" s="102" t="s">
        <v>594</v>
      </c>
    </row>
    <row r="567" spans="1:16" ht="45" hidden="1" x14ac:dyDescent="0.25">
      <c r="A567" s="95" t="s">
        <v>3489</v>
      </c>
      <c r="B567" s="100" t="s">
        <v>591</v>
      </c>
      <c r="C567" s="96" t="s">
        <v>3490</v>
      </c>
      <c r="D567" s="95" t="s">
        <v>3491</v>
      </c>
      <c r="E567" s="97" t="s">
        <v>3492</v>
      </c>
      <c r="F567" s="95" t="s">
        <v>14493</v>
      </c>
      <c r="G567" s="111" t="s">
        <v>14447</v>
      </c>
      <c r="H567" s="111" t="s">
        <v>14447</v>
      </c>
      <c r="I567" s="95" t="s">
        <v>591</v>
      </c>
      <c r="J567" s="95" t="s">
        <v>591</v>
      </c>
      <c r="K567" s="95" t="s">
        <v>3493</v>
      </c>
      <c r="L567" s="95">
        <v>8</v>
      </c>
      <c r="M567" s="95">
        <v>5</v>
      </c>
      <c r="N567" s="95" t="s">
        <v>591</v>
      </c>
      <c r="O567" s="95" t="s">
        <v>593</v>
      </c>
      <c r="P567" s="102" t="s">
        <v>594</v>
      </c>
    </row>
    <row r="568" spans="1:16" ht="56.25" hidden="1" x14ac:dyDescent="0.25">
      <c r="A568" s="95" t="s">
        <v>3494</v>
      </c>
      <c r="B568" s="100" t="s">
        <v>591</v>
      </c>
      <c r="C568" s="96" t="s">
        <v>3495</v>
      </c>
      <c r="D568" s="95" t="s">
        <v>3496</v>
      </c>
      <c r="E568" s="97" t="s">
        <v>618</v>
      </c>
      <c r="F568" s="95" t="s">
        <v>6151</v>
      </c>
      <c r="G568" s="111" t="s">
        <v>14447</v>
      </c>
      <c r="H568" s="111" t="s">
        <v>14447</v>
      </c>
      <c r="I568" s="95" t="s">
        <v>591</v>
      </c>
      <c r="J568" s="95" t="s">
        <v>591</v>
      </c>
      <c r="K568" s="95" t="s">
        <v>619</v>
      </c>
      <c r="L568" s="95">
        <v>16</v>
      </c>
      <c r="M568" s="95">
        <v>0.01</v>
      </c>
      <c r="N568" s="95" t="s">
        <v>591</v>
      </c>
      <c r="O568" s="95" t="s">
        <v>593</v>
      </c>
      <c r="P568" s="102" t="s">
        <v>594</v>
      </c>
    </row>
    <row r="569" spans="1:16" ht="45" hidden="1" x14ac:dyDescent="0.25">
      <c r="A569" s="95" t="s">
        <v>3499</v>
      </c>
      <c r="B569" s="100" t="s">
        <v>14447</v>
      </c>
      <c r="C569" s="96" t="s">
        <v>3500</v>
      </c>
      <c r="D569" s="95" t="s">
        <v>3501</v>
      </c>
      <c r="E569" s="97" t="s">
        <v>648</v>
      </c>
      <c r="F569" s="95" t="s">
        <v>649</v>
      </c>
      <c r="G569" s="111" t="s">
        <v>14447</v>
      </c>
      <c r="H569" s="111" t="s">
        <v>14447</v>
      </c>
      <c r="I569" s="95" t="s">
        <v>591</v>
      </c>
      <c r="J569" s="95" t="s">
        <v>591</v>
      </c>
      <c r="K569" s="95" t="s">
        <v>591</v>
      </c>
      <c r="L569" s="95">
        <v>1</v>
      </c>
      <c r="M569" s="95">
        <v>1</v>
      </c>
      <c r="N569" s="95" t="s">
        <v>3502</v>
      </c>
      <c r="O569" s="95" t="s">
        <v>596</v>
      </c>
      <c r="P569" s="102" t="s">
        <v>594</v>
      </c>
    </row>
    <row r="570" spans="1:16" ht="78.75" hidden="1" x14ac:dyDescent="0.25">
      <c r="A570" s="92" t="s">
        <v>3503</v>
      </c>
      <c r="B570" s="93" t="s">
        <v>3504</v>
      </c>
      <c r="C570" s="94" t="s">
        <v>3505</v>
      </c>
      <c r="D570" s="92" t="s">
        <v>588</v>
      </c>
      <c r="E570" s="92" t="s">
        <v>589</v>
      </c>
      <c r="F570" s="105" t="s">
        <v>590</v>
      </c>
      <c r="G570" s="92" t="s">
        <v>591</v>
      </c>
      <c r="H570" s="92" t="s">
        <v>591</v>
      </c>
      <c r="I570" s="92" t="s">
        <v>591</v>
      </c>
      <c r="J570" s="105" t="s">
        <v>591</v>
      </c>
      <c r="K570" s="105" t="s">
        <v>591</v>
      </c>
      <c r="L570" s="105">
        <v>32</v>
      </c>
      <c r="M570" s="105">
        <v>1</v>
      </c>
      <c r="N570" s="92" t="s">
        <v>592</v>
      </c>
      <c r="O570" s="92" t="s">
        <v>593</v>
      </c>
      <c r="P570" s="92" t="s">
        <v>594</v>
      </c>
    </row>
    <row r="571" spans="1:16" ht="33.75" hidden="1" x14ac:dyDescent="0.25">
      <c r="A571" s="95" t="s">
        <v>3506</v>
      </c>
      <c r="B571" s="100" t="s">
        <v>3507</v>
      </c>
      <c r="C571" s="96" t="s">
        <v>3508</v>
      </c>
      <c r="D571" s="95" t="s">
        <v>3509</v>
      </c>
      <c r="E571" s="97" t="s">
        <v>3510</v>
      </c>
      <c r="F571" s="95" t="s">
        <v>14494</v>
      </c>
      <c r="G571" s="95">
        <v>-360</v>
      </c>
      <c r="H571" s="95">
        <v>360</v>
      </c>
      <c r="I571" s="95" t="s">
        <v>591</v>
      </c>
      <c r="J571" s="95" t="s">
        <v>591</v>
      </c>
      <c r="K571" s="95" t="s">
        <v>725</v>
      </c>
      <c r="L571" s="95">
        <v>8</v>
      </c>
      <c r="M571" s="95">
        <v>3</v>
      </c>
      <c r="N571" s="95" t="s">
        <v>591</v>
      </c>
      <c r="O571" s="95" t="s">
        <v>593</v>
      </c>
      <c r="P571" s="102" t="s">
        <v>726</v>
      </c>
    </row>
    <row r="572" spans="1:16" ht="56.25" hidden="1" x14ac:dyDescent="0.25">
      <c r="A572" s="95" t="s">
        <v>3511</v>
      </c>
      <c r="B572" s="100" t="s">
        <v>3512</v>
      </c>
      <c r="C572" s="96" t="s">
        <v>3513</v>
      </c>
      <c r="D572" s="95" t="s">
        <v>3514</v>
      </c>
      <c r="E572" s="97" t="s">
        <v>3510</v>
      </c>
      <c r="F572" s="95" t="s">
        <v>14494</v>
      </c>
      <c r="G572" s="95">
        <v>-360</v>
      </c>
      <c r="H572" s="95">
        <v>360</v>
      </c>
      <c r="I572" s="95" t="s">
        <v>591</v>
      </c>
      <c r="J572" s="95" t="s">
        <v>591</v>
      </c>
      <c r="K572" s="95" t="s">
        <v>725</v>
      </c>
      <c r="L572" s="95">
        <v>8</v>
      </c>
      <c r="M572" s="95">
        <v>3</v>
      </c>
      <c r="N572" s="95" t="s">
        <v>591</v>
      </c>
      <c r="O572" s="95" t="s">
        <v>593</v>
      </c>
      <c r="P572" s="102" t="s">
        <v>726</v>
      </c>
    </row>
    <row r="573" spans="1:16" ht="56.25" hidden="1" x14ac:dyDescent="0.25">
      <c r="A573" s="95" t="s">
        <v>3515</v>
      </c>
      <c r="B573" s="100" t="s">
        <v>3516</v>
      </c>
      <c r="C573" s="96" t="s">
        <v>3517</v>
      </c>
      <c r="D573" s="95" t="s">
        <v>3518</v>
      </c>
      <c r="E573" s="97" t="s">
        <v>1276</v>
      </c>
      <c r="F573" s="95" t="s">
        <v>14457</v>
      </c>
      <c r="G573" s="95">
        <v>0</v>
      </c>
      <c r="H573" s="95">
        <v>4800</v>
      </c>
      <c r="I573" s="95" t="s">
        <v>591</v>
      </c>
      <c r="J573" s="95" t="s">
        <v>591</v>
      </c>
      <c r="K573" s="95" t="s">
        <v>1277</v>
      </c>
      <c r="L573" s="95">
        <v>24</v>
      </c>
      <c r="M573" s="95">
        <v>2.5600000000000002E-3</v>
      </c>
      <c r="N573" s="95" t="s">
        <v>591</v>
      </c>
      <c r="O573" s="95" t="s">
        <v>593</v>
      </c>
      <c r="P573" s="102" t="s">
        <v>726</v>
      </c>
    </row>
    <row r="574" spans="1:16" ht="56.25" hidden="1" x14ac:dyDescent="0.25">
      <c r="A574" s="95" t="s">
        <v>3519</v>
      </c>
      <c r="B574" s="100" t="s">
        <v>3520</v>
      </c>
      <c r="C574" s="96" t="s">
        <v>3521</v>
      </c>
      <c r="D574" s="95" t="s">
        <v>3522</v>
      </c>
      <c r="E574" s="97" t="s">
        <v>1276</v>
      </c>
      <c r="F574" s="95" t="s">
        <v>14457</v>
      </c>
      <c r="G574" s="95">
        <v>0</v>
      </c>
      <c r="H574" s="95">
        <v>4800</v>
      </c>
      <c r="I574" s="95" t="s">
        <v>591</v>
      </c>
      <c r="J574" s="95" t="s">
        <v>591</v>
      </c>
      <c r="K574" s="95" t="s">
        <v>1277</v>
      </c>
      <c r="L574" s="95">
        <v>24</v>
      </c>
      <c r="M574" s="95">
        <v>2.5600000000000002E-3</v>
      </c>
      <c r="N574" s="95" t="s">
        <v>591</v>
      </c>
      <c r="O574" s="95" t="s">
        <v>593</v>
      </c>
      <c r="P574" s="102" t="s">
        <v>726</v>
      </c>
    </row>
    <row r="575" spans="1:16" ht="56.25" hidden="1" x14ac:dyDescent="0.25">
      <c r="A575" s="95" t="s">
        <v>3523</v>
      </c>
      <c r="B575" s="100" t="s">
        <v>3524</v>
      </c>
      <c r="C575" s="96" t="s">
        <v>3525</v>
      </c>
      <c r="D575" s="95" t="s">
        <v>3526</v>
      </c>
      <c r="E575" s="97" t="s">
        <v>1276</v>
      </c>
      <c r="F575" s="95" t="s">
        <v>14457</v>
      </c>
      <c r="G575" s="95">
        <v>0</v>
      </c>
      <c r="H575" s="95">
        <v>4800</v>
      </c>
      <c r="I575" s="95" t="s">
        <v>591</v>
      </c>
      <c r="J575" s="95" t="s">
        <v>591</v>
      </c>
      <c r="K575" s="95" t="s">
        <v>1277</v>
      </c>
      <c r="L575" s="95">
        <v>24</v>
      </c>
      <c r="M575" s="95">
        <v>2.5600000000000002E-3</v>
      </c>
      <c r="N575" s="95" t="s">
        <v>591</v>
      </c>
      <c r="O575" s="95" t="s">
        <v>593</v>
      </c>
      <c r="P575" s="102" t="s">
        <v>726</v>
      </c>
    </row>
    <row r="576" spans="1:16" ht="56.25" hidden="1" x14ac:dyDescent="0.25">
      <c r="A576" s="95" t="s">
        <v>3527</v>
      </c>
      <c r="B576" s="100" t="s">
        <v>3528</v>
      </c>
      <c r="C576" s="96" t="s">
        <v>3529</v>
      </c>
      <c r="D576" s="95" t="s">
        <v>3530</v>
      </c>
      <c r="E576" s="97" t="s">
        <v>1276</v>
      </c>
      <c r="F576" s="95" t="s">
        <v>14457</v>
      </c>
      <c r="G576" s="95">
        <v>0</v>
      </c>
      <c r="H576" s="95">
        <v>4800</v>
      </c>
      <c r="I576" s="95" t="s">
        <v>591</v>
      </c>
      <c r="J576" s="95" t="s">
        <v>591</v>
      </c>
      <c r="K576" s="95" t="s">
        <v>1277</v>
      </c>
      <c r="L576" s="95">
        <v>24</v>
      </c>
      <c r="M576" s="95">
        <v>2.5600000000000002E-3</v>
      </c>
      <c r="N576" s="95" t="s">
        <v>591</v>
      </c>
      <c r="O576" s="95" t="s">
        <v>593</v>
      </c>
      <c r="P576" s="102" t="s">
        <v>726</v>
      </c>
    </row>
    <row r="577" spans="1:16" ht="56.25" hidden="1" x14ac:dyDescent="0.25">
      <c r="A577" s="95" t="s">
        <v>3531</v>
      </c>
      <c r="B577" s="100" t="s">
        <v>3532</v>
      </c>
      <c r="C577" s="96" t="s">
        <v>3533</v>
      </c>
      <c r="D577" s="95" t="s">
        <v>3534</v>
      </c>
      <c r="E577" s="97" t="s">
        <v>1276</v>
      </c>
      <c r="F577" s="95" t="s">
        <v>14457</v>
      </c>
      <c r="G577" s="95">
        <v>0</v>
      </c>
      <c r="H577" s="95">
        <v>4800</v>
      </c>
      <c r="I577" s="95" t="s">
        <v>591</v>
      </c>
      <c r="J577" s="95" t="s">
        <v>591</v>
      </c>
      <c r="K577" s="95" t="s">
        <v>1277</v>
      </c>
      <c r="L577" s="95">
        <v>24</v>
      </c>
      <c r="M577" s="95">
        <v>2.5600000000000002E-3</v>
      </c>
      <c r="N577" s="95" t="s">
        <v>591</v>
      </c>
      <c r="O577" s="95" t="s">
        <v>593</v>
      </c>
      <c r="P577" s="102" t="s">
        <v>726</v>
      </c>
    </row>
    <row r="578" spans="1:16" ht="56.25" hidden="1" x14ac:dyDescent="0.25">
      <c r="A578" s="95" t="s">
        <v>3535</v>
      </c>
      <c r="B578" s="100" t="s">
        <v>3536</v>
      </c>
      <c r="C578" s="96" t="s">
        <v>3537</v>
      </c>
      <c r="D578" s="95" t="s">
        <v>3538</v>
      </c>
      <c r="E578" s="97" t="s">
        <v>1276</v>
      </c>
      <c r="F578" s="95" t="s">
        <v>14457</v>
      </c>
      <c r="G578" s="95">
        <v>0</v>
      </c>
      <c r="H578" s="95">
        <v>4800</v>
      </c>
      <c r="I578" s="95" t="s">
        <v>591</v>
      </c>
      <c r="J578" s="95" t="s">
        <v>591</v>
      </c>
      <c r="K578" s="95" t="s">
        <v>1277</v>
      </c>
      <c r="L578" s="95">
        <v>24</v>
      </c>
      <c r="M578" s="95">
        <v>2.5600000000000002E-3</v>
      </c>
      <c r="N578" s="95" t="s">
        <v>591</v>
      </c>
      <c r="O578" s="95" t="s">
        <v>593</v>
      </c>
      <c r="P578" s="102" t="s">
        <v>726</v>
      </c>
    </row>
    <row r="579" spans="1:16" ht="56.25" hidden="1" x14ac:dyDescent="0.25">
      <c r="A579" s="95" t="s">
        <v>3539</v>
      </c>
      <c r="B579" s="100" t="s">
        <v>3540</v>
      </c>
      <c r="C579" s="96" t="s">
        <v>3541</v>
      </c>
      <c r="D579" s="95" t="s">
        <v>3542</v>
      </c>
      <c r="E579" s="97" t="s">
        <v>1276</v>
      </c>
      <c r="F579" s="95" t="s">
        <v>14457</v>
      </c>
      <c r="G579" s="95">
        <v>0</v>
      </c>
      <c r="H579" s="95">
        <v>4800</v>
      </c>
      <c r="I579" s="95" t="s">
        <v>591</v>
      </c>
      <c r="J579" s="95" t="s">
        <v>591</v>
      </c>
      <c r="K579" s="95" t="s">
        <v>1277</v>
      </c>
      <c r="L579" s="95">
        <v>24</v>
      </c>
      <c r="M579" s="95">
        <v>2.5600000000000002E-3</v>
      </c>
      <c r="N579" s="95" t="s">
        <v>591</v>
      </c>
      <c r="O579" s="95" t="s">
        <v>593</v>
      </c>
      <c r="P579" s="102" t="s">
        <v>726</v>
      </c>
    </row>
    <row r="580" spans="1:16" ht="56.25" hidden="1" x14ac:dyDescent="0.25">
      <c r="A580" s="95" t="s">
        <v>3543</v>
      </c>
      <c r="B580" s="100" t="s">
        <v>3544</v>
      </c>
      <c r="C580" s="96" t="s">
        <v>3545</v>
      </c>
      <c r="D580" s="95" t="s">
        <v>3546</v>
      </c>
      <c r="E580" s="97" t="s">
        <v>1276</v>
      </c>
      <c r="F580" s="95" t="s">
        <v>14457</v>
      </c>
      <c r="G580" s="95">
        <v>0</v>
      </c>
      <c r="H580" s="95">
        <v>4800</v>
      </c>
      <c r="I580" s="95" t="s">
        <v>591</v>
      </c>
      <c r="J580" s="95" t="s">
        <v>591</v>
      </c>
      <c r="K580" s="95" t="s">
        <v>1277</v>
      </c>
      <c r="L580" s="95">
        <v>24</v>
      </c>
      <c r="M580" s="95">
        <v>2.5600000000000002E-3</v>
      </c>
      <c r="N580" s="95" t="s">
        <v>591</v>
      </c>
      <c r="O580" s="95" t="s">
        <v>593</v>
      </c>
      <c r="P580" s="102" t="s">
        <v>726</v>
      </c>
    </row>
    <row r="581" spans="1:16" ht="33.75" hidden="1" x14ac:dyDescent="0.25">
      <c r="A581" s="95" t="s">
        <v>3547</v>
      </c>
      <c r="B581" s="100" t="s">
        <v>3548</v>
      </c>
      <c r="C581" s="96" t="s">
        <v>3549</v>
      </c>
      <c r="D581" s="95" t="s">
        <v>3550</v>
      </c>
      <c r="E581" s="97" t="s">
        <v>648</v>
      </c>
      <c r="F581" s="95" t="s">
        <v>649</v>
      </c>
      <c r="G581" s="95" t="s">
        <v>591</v>
      </c>
      <c r="H581" s="95" t="s">
        <v>591</v>
      </c>
      <c r="I581" s="95" t="s">
        <v>591</v>
      </c>
      <c r="J581" s="95" t="s">
        <v>591</v>
      </c>
      <c r="K581" s="95" t="s">
        <v>591</v>
      </c>
      <c r="L581" s="95">
        <v>1</v>
      </c>
      <c r="M581" s="95">
        <v>1</v>
      </c>
      <c r="N581" s="95" t="s">
        <v>3551</v>
      </c>
      <c r="O581" s="95" t="s">
        <v>593</v>
      </c>
      <c r="P581" s="102" t="s">
        <v>726</v>
      </c>
    </row>
    <row r="582" spans="1:16" ht="33.75" hidden="1" x14ac:dyDescent="0.25">
      <c r="A582" s="95" t="s">
        <v>3552</v>
      </c>
      <c r="B582" s="100" t="s">
        <v>3553</v>
      </c>
      <c r="C582" s="96" t="s">
        <v>3554</v>
      </c>
      <c r="D582" s="95" t="s">
        <v>3555</v>
      </c>
      <c r="E582" s="97" t="s">
        <v>648</v>
      </c>
      <c r="F582" s="95" t="s">
        <v>649</v>
      </c>
      <c r="G582" s="95" t="s">
        <v>591</v>
      </c>
      <c r="H582" s="95" t="s">
        <v>591</v>
      </c>
      <c r="I582" s="95" t="s">
        <v>591</v>
      </c>
      <c r="J582" s="95" t="s">
        <v>591</v>
      </c>
      <c r="K582" s="95" t="s">
        <v>591</v>
      </c>
      <c r="L582" s="95">
        <v>1</v>
      </c>
      <c r="M582" s="95">
        <v>1</v>
      </c>
      <c r="N582" s="95" t="s">
        <v>3556</v>
      </c>
      <c r="O582" s="95" t="s">
        <v>593</v>
      </c>
      <c r="P582" s="102" t="s">
        <v>726</v>
      </c>
    </row>
    <row r="583" spans="1:16" ht="33.75" hidden="1" x14ac:dyDescent="0.25">
      <c r="A583" s="95" t="s">
        <v>3557</v>
      </c>
      <c r="B583" s="100" t="s">
        <v>3558</v>
      </c>
      <c r="C583" s="96" t="s">
        <v>3559</v>
      </c>
      <c r="D583" s="95" t="s">
        <v>3560</v>
      </c>
      <c r="E583" s="97" t="s">
        <v>648</v>
      </c>
      <c r="F583" s="95" t="s">
        <v>649</v>
      </c>
      <c r="G583" s="95" t="s">
        <v>591</v>
      </c>
      <c r="H583" s="95" t="s">
        <v>591</v>
      </c>
      <c r="I583" s="95" t="s">
        <v>591</v>
      </c>
      <c r="J583" s="95" t="s">
        <v>591</v>
      </c>
      <c r="K583" s="95" t="s">
        <v>591</v>
      </c>
      <c r="L583" s="95">
        <v>1</v>
      </c>
      <c r="M583" s="95">
        <v>1</v>
      </c>
      <c r="N583" s="95" t="s">
        <v>3551</v>
      </c>
      <c r="O583" s="95" t="s">
        <v>593</v>
      </c>
      <c r="P583" s="102" t="s">
        <v>726</v>
      </c>
    </row>
    <row r="584" spans="1:16" ht="33.75" hidden="1" x14ac:dyDescent="0.25">
      <c r="A584" s="95" t="s">
        <v>3561</v>
      </c>
      <c r="B584" s="100" t="s">
        <v>3562</v>
      </c>
      <c r="C584" s="96" t="s">
        <v>3563</v>
      </c>
      <c r="D584" s="95" t="s">
        <v>3564</v>
      </c>
      <c r="E584" s="97" t="s">
        <v>648</v>
      </c>
      <c r="F584" s="95" t="s">
        <v>649</v>
      </c>
      <c r="G584" s="95" t="s">
        <v>591</v>
      </c>
      <c r="H584" s="95" t="s">
        <v>591</v>
      </c>
      <c r="I584" s="95" t="s">
        <v>591</v>
      </c>
      <c r="J584" s="95" t="s">
        <v>591</v>
      </c>
      <c r="K584" s="95" t="s">
        <v>591</v>
      </c>
      <c r="L584" s="95">
        <v>1</v>
      </c>
      <c r="M584" s="95">
        <v>1</v>
      </c>
      <c r="N584" s="95" t="s">
        <v>3565</v>
      </c>
      <c r="O584" s="95" t="s">
        <v>593</v>
      </c>
      <c r="P584" s="102" t="s">
        <v>726</v>
      </c>
    </row>
    <row r="585" spans="1:16" ht="22.5" hidden="1" x14ac:dyDescent="0.25">
      <c r="A585" s="95" t="s">
        <v>3566</v>
      </c>
      <c r="B585" s="100" t="s">
        <v>3567</v>
      </c>
      <c r="C585" s="96" t="s">
        <v>3568</v>
      </c>
      <c r="D585" s="95" t="s">
        <v>3569</v>
      </c>
      <c r="E585" s="97" t="s">
        <v>648</v>
      </c>
      <c r="F585" s="95" t="s">
        <v>649</v>
      </c>
      <c r="G585" s="95" t="s">
        <v>591</v>
      </c>
      <c r="H585" s="95" t="s">
        <v>591</v>
      </c>
      <c r="I585" s="95" t="s">
        <v>591</v>
      </c>
      <c r="J585" s="95" t="s">
        <v>591</v>
      </c>
      <c r="K585" s="95" t="s">
        <v>591</v>
      </c>
      <c r="L585" s="95">
        <v>1</v>
      </c>
      <c r="M585" s="95">
        <v>1</v>
      </c>
      <c r="N585" s="95" t="s">
        <v>3570</v>
      </c>
      <c r="O585" s="95" t="s">
        <v>593</v>
      </c>
      <c r="P585" s="102" t="s">
        <v>726</v>
      </c>
    </row>
    <row r="586" spans="1:16" ht="45" hidden="1" x14ac:dyDescent="0.25">
      <c r="A586" s="95" t="s">
        <v>3571</v>
      </c>
      <c r="B586" s="100" t="s">
        <v>3572</v>
      </c>
      <c r="C586" s="96" t="s">
        <v>3573</v>
      </c>
      <c r="D586" s="95" t="s">
        <v>3574</v>
      </c>
      <c r="E586" s="97" t="s">
        <v>648</v>
      </c>
      <c r="F586" s="95" t="s">
        <v>649</v>
      </c>
      <c r="G586" s="95" t="s">
        <v>591</v>
      </c>
      <c r="H586" s="95" t="s">
        <v>591</v>
      </c>
      <c r="I586" s="95" t="s">
        <v>591</v>
      </c>
      <c r="J586" s="95" t="s">
        <v>591</v>
      </c>
      <c r="K586" s="95" t="s">
        <v>591</v>
      </c>
      <c r="L586" s="95">
        <v>1</v>
      </c>
      <c r="M586" s="95">
        <v>1</v>
      </c>
      <c r="N586" s="95" t="s">
        <v>3575</v>
      </c>
      <c r="O586" s="95" t="s">
        <v>593</v>
      </c>
      <c r="P586" s="102" t="s">
        <v>726</v>
      </c>
    </row>
    <row r="587" spans="1:16" ht="33.75" hidden="1" x14ac:dyDescent="0.25">
      <c r="A587" s="95" t="s">
        <v>3576</v>
      </c>
      <c r="B587" s="100" t="s">
        <v>3577</v>
      </c>
      <c r="C587" s="96" t="s">
        <v>3578</v>
      </c>
      <c r="D587" s="95" t="s">
        <v>3579</v>
      </c>
      <c r="E587" s="97" t="s">
        <v>603</v>
      </c>
      <c r="F587" s="95" t="s">
        <v>14448</v>
      </c>
      <c r="G587" s="95">
        <v>-40</v>
      </c>
      <c r="H587" s="95">
        <v>200</v>
      </c>
      <c r="I587" s="95" t="s">
        <v>591</v>
      </c>
      <c r="J587" s="95" t="s">
        <v>591</v>
      </c>
      <c r="K587" s="95" t="s">
        <v>604</v>
      </c>
      <c r="L587" s="95">
        <v>16</v>
      </c>
      <c r="M587" s="95">
        <v>0.1</v>
      </c>
      <c r="N587" s="95" t="s">
        <v>591</v>
      </c>
      <c r="O587" s="95" t="s">
        <v>593</v>
      </c>
      <c r="P587" s="102" t="s">
        <v>726</v>
      </c>
    </row>
    <row r="588" spans="1:16" ht="22.5" hidden="1" x14ac:dyDescent="0.25">
      <c r="A588" s="95" t="s">
        <v>3591</v>
      </c>
      <c r="B588" s="100" t="s">
        <v>3592</v>
      </c>
      <c r="C588" s="96" t="s">
        <v>3593</v>
      </c>
      <c r="D588" s="95" t="s">
        <v>3594</v>
      </c>
      <c r="E588" s="97" t="s">
        <v>661</v>
      </c>
      <c r="F588" s="95" t="s">
        <v>14456</v>
      </c>
      <c r="G588" s="95">
        <v>0</v>
      </c>
      <c r="H588" s="95">
        <v>819.2</v>
      </c>
      <c r="I588" s="95" t="s">
        <v>591</v>
      </c>
      <c r="J588" s="95" t="s">
        <v>591</v>
      </c>
      <c r="K588" s="95" t="s">
        <v>662</v>
      </c>
      <c r="L588" s="95">
        <v>16</v>
      </c>
      <c r="M588" s="95">
        <v>0.1</v>
      </c>
      <c r="N588" s="95" t="s">
        <v>591</v>
      </c>
      <c r="O588" s="95" t="s">
        <v>593</v>
      </c>
      <c r="P588" s="102" t="s">
        <v>594</v>
      </c>
    </row>
    <row r="589" spans="1:16" ht="33.75" hidden="1" x14ac:dyDescent="0.25">
      <c r="A589" s="95" t="s">
        <v>3595</v>
      </c>
      <c r="B589" s="100" t="s">
        <v>3596</v>
      </c>
      <c r="C589" s="96" t="s">
        <v>3597</v>
      </c>
      <c r="D589" s="95" t="s">
        <v>3598</v>
      </c>
      <c r="E589" s="97" t="s">
        <v>661</v>
      </c>
      <c r="F589" s="95" t="s">
        <v>14456</v>
      </c>
      <c r="G589" s="95">
        <v>0</v>
      </c>
      <c r="H589" s="95">
        <v>819.2</v>
      </c>
      <c r="I589" s="95" t="s">
        <v>591</v>
      </c>
      <c r="J589" s="95" t="s">
        <v>591</v>
      </c>
      <c r="K589" s="95" t="s">
        <v>662</v>
      </c>
      <c r="L589" s="95">
        <v>16</v>
      </c>
      <c r="M589" s="95">
        <v>0.1</v>
      </c>
      <c r="N589" s="95" t="s">
        <v>591</v>
      </c>
      <c r="O589" s="95" t="s">
        <v>593</v>
      </c>
      <c r="P589" s="102" t="s">
        <v>594</v>
      </c>
    </row>
    <row r="590" spans="1:16" ht="33.75" hidden="1" x14ac:dyDescent="0.25">
      <c r="A590" s="95" t="s">
        <v>3599</v>
      </c>
      <c r="B590" s="96" t="s">
        <v>3600</v>
      </c>
      <c r="C590" s="96" t="s">
        <v>3601</v>
      </c>
      <c r="D590" s="95" t="s">
        <v>3602</v>
      </c>
      <c r="E590" s="97" t="s">
        <v>1297</v>
      </c>
      <c r="F590" s="95" t="s">
        <v>14458</v>
      </c>
      <c r="G590" s="95" t="s">
        <v>591</v>
      </c>
      <c r="H590" s="95" t="s">
        <v>591</v>
      </c>
      <c r="I590" s="95" t="s">
        <v>591</v>
      </c>
      <c r="J590" s="95" t="s">
        <v>591</v>
      </c>
      <c r="K590" s="95" t="s">
        <v>591</v>
      </c>
      <c r="L590" s="95">
        <v>8</v>
      </c>
      <c r="M590" s="95">
        <v>2.6041666666666665E-3</v>
      </c>
      <c r="N590" s="95" t="s">
        <v>591</v>
      </c>
      <c r="O590" s="95" t="s">
        <v>596</v>
      </c>
      <c r="P590" s="102" t="s">
        <v>594</v>
      </c>
    </row>
    <row r="591" spans="1:16" ht="78.75" hidden="1" x14ac:dyDescent="0.25">
      <c r="A591" s="92" t="s">
        <v>3603</v>
      </c>
      <c r="B591" s="93" t="s">
        <v>3604</v>
      </c>
      <c r="C591" s="94" t="s">
        <v>3605</v>
      </c>
      <c r="D591" s="92" t="s">
        <v>588</v>
      </c>
      <c r="E591" s="92" t="s">
        <v>589</v>
      </c>
      <c r="F591" s="105" t="s">
        <v>590</v>
      </c>
      <c r="G591" s="92" t="s">
        <v>591</v>
      </c>
      <c r="H591" s="92" t="s">
        <v>591</v>
      </c>
      <c r="I591" s="92" t="s">
        <v>591</v>
      </c>
      <c r="J591" s="92" t="s">
        <v>591</v>
      </c>
      <c r="K591" s="105" t="s">
        <v>591</v>
      </c>
      <c r="L591" s="95">
        <v>32</v>
      </c>
      <c r="M591" s="95">
        <v>1</v>
      </c>
      <c r="N591" s="92" t="s">
        <v>592</v>
      </c>
      <c r="O591" s="92" t="s">
        <v>593</v>
      </c>
      <c r="P591" s="92" t="s">
        <v>594</v>
      </c>
    </row>
    <row r="592" spans="1:16" ht="67.5" hidden="1" x14ac:dyDescent="0.25">
      <c r="A592" s="95" t="s">
        <v>3606</v>
      </c>
      <c r="B592" s="100" t="s">
        <v>3607</v>
      </c>
      <c r="C592" s="96" t="s">
        <v>3608</v>
      </c>
      <c r="D592" s="95" t="s">
        <v>3609</v>
      </c>
      <c r="E592" s="95" t="s">
        <v>595</v>
      </c>
      <c r="F592" s="95" t="s">
        <v>659</v>
      </c>
      <c r="G592" s="95" t="s">
        <v>591</v>
      </c>
      <c r="H592" s="95" t="s">
        <v>591</v>
      </c>
      <c r="I592" s="95" t="s">
        <v>591</v>
      </c>
      <c r="J592" s="95" t="s">
        <v>591</v>
      </c>
      <c r="K592" s="95" t="s">
        <v>591</v>
      </c>
      <c r="L592" s="95">
        <v>8</v>
      </c>
      <c r="M592" s="95">
        <v>1</v>
      </c>
      <c r="N592" s="95" t="s">
        <v>591</v>
      </c>
      <c r="O592" s="95" t="s">
        <v>593</v>
      </c>
      <c r="P592" s="95" t="s">
        <v>594</v>
      </c>
    </row>
    <row r="593" spans="1:16" ht="56.25" hidden="1" x14ac:dyDescent="0.25">
      <c r="A593" s="95" t="s">
        <v>3610</v>
      </c>
      <c r="B593" s="100" t="s">
        <v>3611</v>
      </c>
      <c r="C593" s="96" t="s">
        <v>3612</v>
      </c>
      <c r="D593" s="95" t="s">
        <v>3613</v>
      </c>
      <c r="E593" s="95" t="s">
        <v>595</v>
      </c>
      <c r="F593" s="95" t="s">
        <v>659</v>
      </c>
      <c r="G593" s="95" t="s">
        <v>14447</v>
      </c>
      <c r="H593" s="95" t="s">
        <v>14447</v>
      </c>
      <c r="I593" s="95" t="s">
        <v>14447</v>
      </c>
      <c r="J593" s="95" t="s">
        <v>14447</v>
      </c>
      <c r="K593" s="95" t="s">
        <v>591</v>
      </c>
      <c r="L593" s="95">
        <v>8</v>
      </c>
      <c r="M593" s="95">
        <v>1</v>
      </c>
      <c r="N593" s="95" t="s">
        <v>591</v>
      </c>
      <c r="O593" s="95" t="s">
        <v>593</v>
      </c>
      <c r="P593" s="95" t="s">
        <v>594</v>
      </c>
    </row>
    <row r="594" spans="1:16" ht="56.25" hidden="1" x14ac:dyDescent="0.25">
      <c r="A594" s="95" t="s">
        <v>3614</v>
      </c>
      <c r="B594" s="100" t="s">
        <v>3615</v>
      </c>
      <c r="C594" s="96" t="s">
        <v>3616</v>
      </c>
      <c r="D594" s="95" t="s">
        <v>3617</v>
      </c>
      <c r="E594" s="95" t="s">
        <v>595</v>
      </c>
      <c r="F594" s="95" t="s">
        <v>659</v>
      </c>
      <c r="G594" s="95" t="s">
        <v>591</v>
      </c>
      <c r="H594" s="95" t="s">
        <v>591</v>
      </c>
      <c r="I594" s="95" t="s">
        <v>591</v>
      </c>
      <c r="J594" s="95" t="s">
        <v>591</v>
      </c>
      <c r="K594" s="95" t="s">
        <v>591</v>
      </c>
      <c r="L594" s="95">
        <v>8</v>
      </c>
      <c r="M594" s="95">
        <v>1</v>
      </c>
      <c r="N594" s="95" t="s">
        <v>591</v>
      </c>
      <c r="O594" s="95" t="s">
        <v>593</v>
      </c>
      <c r="P594" s="95" t="s">
        <v>594</v>
      </c>
    </row>
    <row r="595" spans="1:16" ht="33.75" hidden="1" x14ac:dyDescent="0.25">
      <c r="A595" s="95" t="s">
        <v>3618</v>
      </c>
      <c r="B595" s="100" t="s">
        <v>3619</v>
      </c>
      <c r="C595" s="96" t="s">
        <v>3620</v>
      </c>
      <c r="D595" s="95" t="s">
        <v>3621</v>
      </c>
      <c r="E595" s="95" t="s">
        <v>595</v>
      </c>
      <c r="F595" s="95" t="s">
        <v>659</v>
      </c>
      <c r="G595" s="95" t="s">
        <v>591</v>
      </c>
      <c r="H595" s="95" t="s">
        <v>591</v>
      </c>
      <c r="I595" s="95" t="s">
        <v>591</v>
      </c>
      <c r="J595" s="95" t="s">
        <v>591</v>
      </c>
      <c r="K595" s="95" t="s">
        <v>591</v>
      </c>
      <c r="L595" s="95">
        <v>8</v>
      </c>
      <c r="M595" s="95">
        <v>1</v>
      </c>
      <c r="N595" s="95" t="s">
        <v>591</v>
      </c>
      <c r="O595" s="95" t="s">
        <v>593</v>
      </c>
      <c r="P595" s="95" t="s">
        <v>594</v>
      </c>
    </row>
    <row r="596" spans="1:16" hidden="1" x14ac:dyDescent="0.25">
      <c r="A596" s="95" t="s">
        <v>3622</v>
      </c>
      <c r="B596" s="100" t="s">
        <v>3623</v>
      </c>
      <c r="C596" s="96" t="s">
        <v>3623</v>
      </c>
      <c r="D596" s="95" t="s">
        <v>3624</v>
      </c>
      <c r="E596" s="95" t="s">
        <v>2904</v>
      </c>
      <c r="F596" s="95" t="s">
        <v>14481</v>
      </c>
      <c r="G596" s="95" t="s">
        <v>591</v>
      </c>
      <c r="H596" s="95" t="s">
        <v>591</v>
      </c>
      <c r="I596" s="95" t="s">
        <v>591</v>
      </c>
      <c r="J596" s="95" t="s">
        <v>591</v>
      </c>
      <c r="K596" s="95" t="s">
        <v>591</v>
      </c>
      <c r="L596" s="95">
        <v>16</v>
      </c>
      <c r="M596" s="95">
        <v>3.0517578125E-5</v>
      </c>
      <c r="N596" s="95" t="s">
        <v>591</v>
      </c>
      <c r="O596" s="95" t="s">
        <v>593</v>
      </c>
      <c r="P596" s="95" t="s">
        <v>594</v>
      </c>
    </row>
    <row r="597" spans="1:16" ht="56.25" hidden="1" x14ac:dyDescent="0.25">
      <c r="A597" s="95" t="s">
        <v>3625</v>
      </c>
      <c r="B597" s="100" t="s">
        <v>3626</v>
      </c>
      <c r="C597" s="96" t="s">
        <v>3627</v>
      </c>
      <c r="D597" s="95" t="s">
        <v>3628</v>
      </c>
      <c r="E597" s="95" t="s">
        <v>3629</v>
      </c>
      <c r="F597" s="95" t="s">
        <v>14495</v>
      </c>
      <c r="G597" s="95">
        <v>0</v>
      </c>
      <c r="H597" s="95">
        <v>4800</v>
      </c>
      <c r="I597" s="95" t="s">
        <v>14447</v>
      </c>
      <c r="J597" s="95" t="s">
        <v>14447</v>
      </c>
      <c r="K597" s="95" t="s">
        <v>1277</v>
      </c>
      <c r="L597" s="95">
        <v>16</v>
      </c>
      <c r="M597" s="95">
        <v>8.1920000000000007E-2</v>
      </c>
      <c r="N597" s="95" t="s">
        <v>591</v>
      </c>
      <c r="O597" s="95" t="s">
        <v>593</v>
      </c>
      <c r="P597" s="95" t="s">
        <v>594</v>
      </c>
    </row>
    <row r="598" spans="1:16" ht="33.75" hidden="1" x14ac:dyDescent="0.25">
      <c r="A598" s="95" t="s">
        <v>3630</v>
      </c>
      <c r="B598" s="100" t="s">
        <v>3631</v>
      </c>
      <c r="C598" s="96" t="s">
        <v>3632</v>
      </c>
      <c r="D598" s="95" t="s">
        <v>3633</v>
      </c>
      <c r="E598" s="95" t="s">
        <v>852</v>
      </c>
      <c r="F598" s="95" t="s">
        <v>853</v>
      </c>
      <c r="G598" s="95" t="s">
        <v>591</v>
      </c>
      <c r="H598" s="95" t="s">
        <v>591</v>
      </c>
      <c r="I598" s="95" t="s">
        <v>591</v>
      </c>
      <c r="J598" s="95" t="s">
        <v>591</v>
      </c>
      <c r="K598" s="95" t="s">
        <v>732</v>
      </c>
      <c r="L598" s="95">
        <v>8</v>
      </c>
      <c r="M598" s="95">
        <v>0.39215686274509798</v>
      </c>
      <c r="N598" s="95" t="s">
        <v>591</v>
      </c>
      <c r="O598" s="95" t="s">
        <v>685</v>
      </c>
      <c r="P598" s="95" t="s">
        <v>594</v>
      </c>
    </row>
    <row r="599" spans="1:16" ht="56.25" hidden="1" x14ac:dyDescent="0.25">
      <c r="A599" s="95" t="s">
        <v>3644</v>
      </c>
      <c r="B599" s="100" t="s">
        <v>3645</v>
      </c>
      <c r="C599" s="100" t="s">
        <v>3646</v>
      </c>
      <c r="D599" s="95" t="s">
        <v>3647</v>
      </c>
      <c r="E599" s="95" t="s">
        <v>1521</v>
      </c>
      <c r="F599" s="95" t="s">
        <v>649</v>
      </c>
      <c r="G599" s="95" t="s">
        <v>591</v>
      </c>
      <c r="H599" s="95" t="s">
        <v>591</v>
      </c>
      <c r="I599" s="95" t="s">
        <v>591</v>
      </c>
      <c r="J599" s="95" t="s">
        <v>591</v>
      </c>
      <c r="K599" s="95" t="s">
        <v>591</v>
      </c>
      <c r="L599" s="95">
        <v>1</v>
      </c>
      <c r="M599" s="95">
        <v>1</v>
      </c>
      <c r="N599" s="95" t="s">
        <v>755</v>
      </c>
      <c r="O599" s="95" t="s">
        <v>593</v>
      </c>
      <c r="P599" s="95" t="s">
        <v>594</v>
      </c>
    </row>
    <row r="600" spans="1:16" ht="67.5" hidden="1" x14ac:dyDescent="0.25">
      <c r="A600" s="95" t="s">
        <v>3648</v>
      </c>
      <c r="B600" s="100" t="s">
        <v>3649</v>
      </c>
      <c r="C600" s="100" t="s">
        <v>3650</v>
      </c>
      <c r="D600" s="95" t="s">
        <v>3651</v>
      </c>
      <c r="E600" s="95" t="s">
        <v>1521</v>
      </c>
      <c r="F600" s="95" t="s">
        <v>649</v>
      </c>
      <c r="G600" s="95" t="s">
        <v>591</v>
      </c>
      <c r="H600" s="95" t="s">
        <v>591</v>
      </c>
      <c r="I600" s="95" t="s">
        <v>591</v>
      </c>
      <c r="J600" s="95" t="s">
        <v>591</v>
      </c>
      <c r="K600" s="95" t="s">
        <v>591</v>
      </c>
      <c r="L600" s="95">
        <v>1</v>
      </c>
      <c r="M600" s="95">
        <v>1</v>
      </c>
      <c r="N600" s="95" t="s">
        <v>3652</v>
      </c>
      <c r="O600" s="95" t="s">
        <v>596</v>
      </c>
      <c r="P600" s="95" t="s">
        <v>594</v>
      </c>
    </row>
    <row r="601" spans="1:16" ht="33.75" hidden="1" x14ac:dyDescent="0.25">
      <c r="A601" s="95" t="s">
        <v>3653</v>
      </c>
      <c r="B601" s="100" t="s">
        <v>3654</v>
      </c>
      <c r="C601" s="100" t="s">
        <v>3655</v>
      </c>
      <c r="D601" s="95" t="s">
        <v>3656</v>
      </c>
      <c r="E601" s="95" t="s">
        <v>1521</v>
      </c>
      <c r="F601" s="95" t="s">
        <v>649</v>
      </c>
      <c r="G601" s="95" t="s">
        <v>591</v>
      </c>
      <c r="H601" s="95" t="s">
        <v>591</v>
      </c>
      <c r="I601" s="95" t="s">
        <v>591</v>
      </c>
      <c r="J601" s="95" t="s">
        <v>591</v>
      </c>
      <c r="K601" s="95" t="s">
        <v>591</v>
      </c>
      <c r="L601" s="95">
        <v>1</v>
      </c>
      <c r="M601" s="95">
        <v>1</v>
      </c>
      <c r="N601" s="95" t="s">
        <v>3657</v>
      </c>
      <c r="O601" s="95" t="s">
        <v>593</v>
      </c>
      <c r="P601" s="95" t="s">
        <v>594</v>
      </c>
    </row>
    <row r="602" spans="1:16" ht="45" hidden="1" x14ac:dyDescent="0.25">
      <c r="A602" s="95" t="s">
        <v>3659</v>
      </c>
      <c r="B602" s="100" t="s">
        <v>3660</v>
      </c>
      <c r="C602" s="100" t="s">
        <v>3661</v>
      </c>
      <c r="D602" s="95" t="s">
        <v>3662</v>
      </c>
      <c r="E602" s="95" t="s">
        <v>3663</v>
      </c>
      <c r="F602" s="95" t="s">
        <v>704</v>
      </c>
      <c r="G602" s="95">
        <v>0</v>
      </c>
      <c r="H602" s="95">
        <v>2</v>
      </c>
      <c r="I602" s="95" t="s">
        <v>591</v>
      </c>
      <c r="J602" s="95" t="s">
        <v>591</v>
      </c>
      <c r="K602" s="95" t="s">
        <v>591</v>
      </c>
      <c r="L602" s="95">
        <v>2</v>
      </c>
      <c r="M602" s="95">
        <v>1</v>
      </c>
      <c r="N602" s="95" t="s">
        <v>3664</v>
      </c>
      <c r="O602" s="95" t="s">
        <v>593</v>
      </c>
      <c r="P602" s="95" t="s">
        <v>594</v>
      </c>
    </row>
    <row r="603" spans="1:16" ht="45" hidden="1" x14ac:dyDescent="0.25">
      <c r="A603" s="95" t="s">
        <v>3665</v>
      </c>
      <c r="B603" s="100" t="s">
        <v>3666</v>
      </c>
      <c r="C603" s="100" t="s">
        <v>3667</v>
      </c>
      <c r="D603" s="95" t="s">
        <v>3668</v>
      </c>
      <c r="E603" s="95" t="s">
        <v>721</v>
      </c>
      <c r="F603" s="95" t="s">
        <v>14451</v>
      </c>
      <c r="G603" s="95">
        <v>0</v>
      </c>
      <c r="H603" s="95">
        <v>1</v>
      </c>
      <c r="I603" s="95" t="s">
        <v>591</v>
      </c>
      <c r="J603" s="95" t="s">
        <v>591</v>
      </c>
      <c r="K603" s="95" t="s">
        <v>591</v>
      </c>
      <c r="L603" s="95">
        <v>16</v>
      </c>
      <c r="M603" s="95">
        <v>1.25E-3</v>
      </c>
      <c r="N603" s="95" t="s">
        <v>591</v>
      </c>
      <c r="O603" s="95" t="s">
        <v>593</v>
      </c>
      <c r="P603" s="95" t="s">
        <v>594</v>
      </c>
    </row>
    <row r="604" spans="1:16" ht="56.25" hidden="1" x14ac:dyDescent="0.25">
      <c r="A604" s="95" t="s">
        <v>3669</v>
      </c>
      <c r="B604" s="100" t="s">
        <v>3670</v>
      </c>
      <c r="C604" s="100" t="s">
        <v>3671</v>
      </c>
      <c r="D604" s="95" t="s">
        <v>3672</v>
      </c>
      <c r="E604" s="95" t="s">
        <v>1521</v>
      </c>
      <c r="F604" s="95" t="s">
        <v>649</v>
      </c>
      <c r="G604" s="95" t="s">
        <v>591</v>
      </c>
      <c r="H604" s="95" t="s">
        <v>591</v>
      </c>
      <c r="I604" s="95" t="s">
        <v>591</v>
      </c>
      <c r="J604" s="95" t="s">
        <v>591</v>
      </c>
      <c r="K604" s="95" t="s">
        <v>591</v>
      </c>
      <c r="L604" s="95">
        <v>1</v>
      </c>
      <c r="M604" s="95">
        <v>1</v>
      </c>
      <c r="N604" s="95" t="s">
        <v>3673</v>
      </c>
      <c r="O604" s="95" t="s">
        <v>593</v>
      </c>
      <c r="P604" s="95" t="s">
        <v>594</v>
      </c>
    </row>
    <row r="605" spans="1:16" ht="78.75" hidden="1" x14ac:dyDescent="0.25">
      <c r="A605" s="95" t="s">
        <v>3674</v>
      </c>
      <c r="B605" s="100" t="s">
        <v>3675</v>
      </c>
      <c r="C605" s="100" t="s">
        <v>3676</v>
      </c>
      <c r="D605" s="95" t="s">
        <v>3677</v>
      </c>
      <c r="E605" s="95" t="s">
        <v>1521</v>
      </c>
      <c r="F605" s="95" t="s">
        <v>649</v>
      </c>
      <c r="G605" s="95" t="s">
        <v>591</v>
      </c>
      <c r="H605" s="95" t="s">
        <v>591</v>
      </c>
      <c r="I605" s="95" t="s">
        <v>591</v>
      </c>
      <c r="J605" s="95" t="s">
        <v>591</v>
      </c>
      <c r="K605" s="95" t="s">
        <v>591</v>
      </c>
      <c r="L605" s="95">
        <v>1</v>
      </c>
      <c r="M605" s="95">
        <v>1</v>
      </c>
      <c r="N605" s="95" t="s">
        <v>3678</v>
      </c>
      <c r="O605" s="95" t="s">
        <v>593</v>
      </c>
      <c r="P605" s="95" t="s">
        <v>594</v>
      </c>
    </row>
    <row r="606" spans="1:16" ht="123.75" hidden="1" x14ac:dyDescent="0.25">
      <c r="A606" s="95" t="s">
        <v>3679</v>
      </c>
      <c r="B606" s="100" t="s">
        <v>3680</v>
      </c>
      <c r="C606" s="100" t="s">
        <v>3681</v>
      </c>
      <c r="D606" s="95" t="s">
        <v>3682</v>
      </c>
      <c r="E606" s="95" t="s">
        <v>3663</v>
      </c>
      <c r="F606" s="95" t="s">
        <v>704</v>
      </c>
      <c r="G606" s="95">
        <v>0</v>
      </c>
      <c r="H606" s="95">
        <v>2</v>
      </c>
      <c r="I606" s="95" t="s">
        <v>591</v>
      </c>
      <c r="J606" s="95" t="s">
        <v>591</v>
      </c>
      <c r="K606" s="95" t="s">
        <v>591</v>
      </c>
      <c r="L606" s="95">
        <v>2</v>
      </c>
      <c r="M606" s="95">
        <v>1</v>
      </c>
      <c r="N606" s="95" t="s">
        <v>3683</v>
      </c>
      <c r="O606" s="95" t="s">
        <v>593</v>
      </c>
      <c r="P606" s="95" t="s">
        <v>594</v>
      </c>
    </row>
    <row r="607" spans="1:16" ht="33.75" hidden="1" x14ac:dyDescent="0.25">
      <c r="A607" s="95" t="s">
        <v>3685</v>
      </c>
      <c r="B607" s="100" t="s">
        <v>3686</v>
      </c>
      <c r="C607" s="100" t="s">
        <v>3687</v>
      </c>
      <c r="D607" s="95" t="s">
        <v>3688</v>
      </c>
      <c r="E607" s="95" t="s">
        <v>618</v>
      </c>
      <c r="F607" s="95" t="s">
        <v>6151</v>
      </c>
      <c r="G607" s="95">
        <v>0</v>
      </c>
      <c r="H607" s="95">
        <v>60</v>
      </c>
      <c r="I607" s="95" t="s">
        <v>591</v>
      </c>
      <c r="J607" s="95" t="s">
        <v>591</v>
      </c>
      <c r="K607" s="95" t="s">
        <v>619</v>
      </c>
      <c r="L607" s="95">
        <v>16</v>
      </c>
      <c r="M607" s="95">
        <v>0.01</v>
      </c>
      <c r="N607" s="95" t="s">
        <v>591</v>
      </c>
      <c r="O607" s="95" t="s">
        <v>593</v>
      </c>
      <c r="P607" s="95" t="s">
        <v>594</v>
      </c>
    </row>
    <row r="608" spans="1:16" ht="56.25" hidden="1" x14ac:dyDescent="0.25">
      <c r="A608" s="95" t="s">
        <v>3689</v>
      </c>
      <c r="B608" s="100" t="s">
        <v>3690</v>
      </c>
      <c r="C608" s="100" t="s">
        <v>3691</v>
      </c>
      <c r="D608" s="95" t="s">
        <v>3692</v>
      </c>
      <c r="E608" s="95" t="s">
        <v>618</v>
      </c>
      <c r="F608" s="95" t="s">
        <v>6151</v>
      </c>
      <c r="G608" s="95">
        <v>0</v>
      </c>
      <c r="H608" s="95">
        <v>60</v>
      </c>
      <c r="I608" s="95" t="s">
        <v>591</v>
      </c>
      <c r="J608" s="95" t="s">
        <v>591</v>
      </c>
      <c r="K608" s="95" t="s">
        <v>619</v>
      </c>
      <c r="L608" s="95">
        <v>16</v>
      </c>
      <c r="M608" s="95">
        <v>0.01</v>
      </c>
      <c r="N608" s="95" t="s">
        <v>591</v>
      </c>
      <c r="O608" s="95" t="s">
        <v>596</v>
      </c>
      <c r="P608" s="95" t="s">
        <v>594</v>
      </c>
    </row>
    <row r="609" spans="1:16" ht="33.75" hidden="1" x14ac:dyDescent="0.25">
      <c r="A609" s="95" t="s">
        <v>3694</v>
      </c>
      <c r="B609" s="100" t="s">
        <v>3695</v>
      </c>
      <c r="C609" s="100" t="s">
        <v>3696</v>
      </c>
      <c r="D609" s="95" t="s">
        <v>3697</v>
      </c>
      <c r="E609" s="95" t="s">
        <v>3698</v>
      </c>
      <c r="F609" s="95" t="s">
        <v>14496</v>
      </c>
      <c r="G609" s="95" t="s">
        <v>591</v>
      </c>
      <c r="H609" s="95" t="s">
        <v>591</v>
      </c>
      <c r="I609" s="95" t="s">
        <v>591</v>
      </c>
      <c r="J609" s="95" t="s">
        <v>591</v>
      </c>
      <c r="K609" s="95" t="s">
        <v>1210</v>
      </c>
      <c r="L609" s="95">
        <v>8</v>
      </c>
      <c r="M609" s="95">
        <v>0.05</v>
      </c>
      <c r="N609" s="95" t="s">
        <v>591</v>
      </c>
      <c r="O609" s="95" t="s">
        <v>593</v>
      </c>
      <c r="P609" s="95" t="s">
        <v>594</v>
      </c>
    </row>
    <row r="610" spans="1:16" ht="78.75" hidden="1" x14ac:dyDescent="0.25">
      <c r="A610" s="92" t="s">
        <v>3699</v>
      </c>
      <c r="B610" s="93" t="s">
        <v>3700</v>
      </c>
      <c r="C610" s="94" t="s">
        <v>3701</v>
      </c>
      <c r="D610" s="92" t="s">
        <v>588</v>
      </c>
      <c r="E610" s="92" t="s">
        <v>589</v>
      </c>
      <c r="F610" s="105" t="s">
        <v>590</v>
      </c>
      <c r="G610" s="92" t="s">
        <v>591</v>
      </c>
      <c r="H610" s="92" t="s">
        <v>591</v>
      </c>
      <c r="I610" s="92" t="s">
        <v>591</v>
      </c>
      <c r="J610" s="92" t="s">
        <v>591</v>
      </c>
      <c r="K610" s="105" t="s">
        <v>591</v>
      </c>
      <c r="L610" s="95">
        <v>32</v>
      </c>
      <c r="M610" s="95">
        <v>1</v>
      </c>
      <c r="N610" s="92" t="s">
        <v>592</v>
      </c>
      <c r="O610" s="92" t="s">
        <v>593</v>
      </c>
      <c r="P610" s="92" t="s">
        <v>594</v>
      </c>
    </row>
    <row r="611" spans="1:16" ht="22.5" hidden="1" x14ac:dyDescent="0.25">
      <c r="A611" s="95" t="s">
        <v>3702</v>
      </c>
      <c r="B611" s="100" t="s">
        <v>3703</v>
      </c>
      <c r="C611" s="100" t="s">
        <v>1122</v>
      </c>
      <c r="D611" s="95" t="s">
        <v>3704</v>
      </c>
      <c r="E611" s="95" t="s">
        <v>852</v>
      </c>
      <c r="F611" s="95" t="s">
        <v>853</v>
      </c>
      <c r="G611" s="95" t="s">
        <v>591</v>
      </c>
      <c r="H611" s="95" t="s">
        <v>591</v>
      </c>
      <c r="I611" s="95" t="s">
        <v>591</v>
      </c>
      <c r="J611" s="95" t="s">
        <v>591</v>
      </c>
      <c r="K611" s="95" t="s">
        <v>732</v>
      </c>
      <c r="L611" s="95">
        <v>8</v>
      </c>
      <c r="M611" s="95">
        <v>0.39215686274509798</v>
      </c>
      <c r="N611" s="95" t="s">
        <v>591</v>
      </c>
      <c r="O611" s="95" t="s">
        <v>593</v>
      </c>
      <c r="P611" s="95" t="s">
        <v>594</v>
      </c>
    </row>
    <row r="612" spans="1:16" ht="56.25" hidden="1" x14ac:dyDescent="0.25">
      <c r="A612" s="95" t="s">
        <v>3705</v>
      </c>
      <c r="B612" s="100" t="s">
        <v>3706</v>
      </c>
      <c r="C612" s="100" t="s">
        <v>3707</v>
      </c>
      <c r="D612" s="95" t="s">
        <v>3708</v>
      </c>
      <c r="E612" s="95" t="s">
        <v>658</v>
      </c>
      <c r="F612" s="95" t="s">
        <v>659</v>
      </c>
      <c r="G612" s="95">
        <v>0</v>
      </c>
      <c r="H612" s="95">
        <v>7</v>
      </c>
      <c r="I612" s="95" t="s">
        <v>591</v>
      </c>
      <c r="J612" s="95" t="s">
        <v>591</v>
      </c>
      <c r="K612" s="95" t="s">
        <v>591</v>
      </c>
      <c r="L612" s="95">
        <v>8</v>
      </c>
      <c r="M612" s="95">
        <v>1</v>
      </c>
      <c r="N612" s="95" t="s">
        <v>591</v>
      </c>
      <c r="O612" s="95" t="s">
        <v>593</v>
      </c>
      <c r="P612" s="95" t="s">
        <v>594</v>
      </c>
    </row>
    <row r="613" spans="1:16" ht="56.25" hidden="1" x14ac:dyDescent="0.25">
      <c r="A613" s="95" t="s">
        <v>3709</v>
      </c>
      <c r="B613" s="100" t="s">
        <v>3710</v>
      </c>
      <c r="C613" s="100" t="s">
        <v>3711</v>
      </c>
      <c r="D613" s="95" t="s">
        <v>3712</v>
      </c>
      <c r="E613" s="95" t="s">
        <v>658</v>
      </c>
      <c r="F613" s="95" t="s">
        <v>659</v>
      </c>
      <c r="G613" s="95">
        <v>0</v>
      </c>
      <c r="H613" s="95">
        <v>31</v>
      </c>
      <c r="I613" s="95" t="s">
        <v>591</v>
      </c>
      <c r="J613" s="95" t="s">
        <v>591</v>
      </c>
      <c r="K613" s="95" t="s">
        <v>591</v>
      </c>
      <c r="L613" s="95">
        <v>8</v>
      </c>
      <c r="M613" s="95">
        <v>1</v>
      </c>
      <c r="N613" s="95" t="s">
        <v>591</v>
      </c>
      <c r="O613" s="95" t="s">
        <v>593</v>
      </c>
      <c r="P613" s="95" t="s">
        <v>594</v>
      </c>
    </row>
    <row r="614" spans="1:16" ht="45" hidden="1" x14ac:dyDescent="0.25">
      <c r="A614" s="95" t="s">
        <v>3725</v>
      </c>
      <c r="B614" s="100" t="s">
        <v>3726</v>
      </c>
      <c r="C614" s="100" t="s">
        <v>3727</v>
      </c>
      <c r="D614" s="95" t="s">
        <v>3728</v>
      </c>
      <c r="E614" s="95" t="s">
        <v>618</v>
      </c>
      <c r="F614" s="95" t="s">
        <v>6151</v>
      </c>
      <c r="G614" s="95">
        <v>0</v>
      </c>
      <c r="H614" s="95">
        <v>60</v>
      </c>
      <c r="I614" s="95" t="s">
        <v>591</v>
      </c>
      <c r="J614" s="95" t="s">
        <v>591</v>
      </c>
      <c r="K614" s="95" t="s">
        <v>619</v>
      </c>
      <c r="L614" s="95">
        <v>16</v>
      </c>
      <c r="M614" s="95">
        <v>0.01</v>
      </c>
      <c r="N614" s="95" t="s">
        <v>591</v>
      </c>
      <c r="O614" s="95" t="s">
        <v>593</v>
      </c>
      <c r="P614" s="95" t="s">
        <v>594</v>
      </c>
    </row>
    <row r="615" spans="1:16" ht="90" hidden="1" x14ac:dyDescent="0.25">
      <c r="A615" s="95" t="s">
        <v>3733</v>
      </c>
      <c r="B615" s="100" t="s">
        <v>3734</v>
      </c>
      <c r="C615" s="100" t="s">
        <v>3735</v>
      </c>
      <c r="D615" s="95" t="s">
        <v>3736</v>
      </c>
      <c r="E615" s="95" t="s">
        <v>640</v>
      </c>
      <c r="F615" s="95" t="s">
        <v>635</v>
      </c>
      <c r="G615" s="95">
        <v>0</v>
      </c>
      <c r="H615" s="95">
        <v>25000</v>
      </c>
      <c r="I615" s="95" t="s">
        <v>591</v>
      </c>
      <c r="J615" s="95" t="s">
        <v>591</v>
      </c>
      <c r="K615" s="95" t="s">
        <v>641</v>
      </c>
      <c r="L615" s="95">
        <v>16</v>
      </c>
      <c r="M615" s="95">
        <v>1</v>
      </c>
      <c r="N615" s="95" t="s">
        <v>591</v>
      </c>
      <c r="O615" s="95" t="s">
        <v>593</v>
      </c>
      <c r="P615" s="95" t="s">
        <v>594</v>
      </c>
    </row>
    <row r="616" spans="1:16" ht="67.5" hidden="1" x14ac:dyDescent="0.25">
      <c r="A616" s="95" t="s">
        <v>3737</v>
      </c>
      <c r="B616" s="100" t="s">
        <v>3738</v>
      </c>
      <c r="C616" s="100" t="s">
        <v>3739</v>
      </c>
      <c r="D616" s="95" t="s">
        <v>3740</v>
      </c>
      <c r="E616" s="95" t="s">
        <v>921</v>
      </c>
      <c r="F616" s="95" t="s">
        <v>6608</v>
      </c>
      <c r="G616" s="95" t="s">
        <v>591</v>
      </c>
      <c r="H616" s="95" t="s">
        <v>591</v>
      </c>
      <c r="I616" s="95" t="s">
        <v>591</v>
      </c>
      <c r="J616" s="95" t="s">
        <v>591</v>
      </c>
      <c r="K616" s="95" t="s">
        <v>615</v>
      </c>
      <c r="L616" s="95">
        <v>16</v>
      </c>
      <c r="M616" s="95">
        <v>3.125E-2</v>
      </c>
      <c r="N616" s="95" t="s">
        <v>591</v>
      </c>
      <c r="O616" s="95" t="s">
        <v>593</v>
      </c>
      <c r="P616" s="95" t="s">
        <v>594</v>
      </c>
    </row>
    <row r="617" spans="1:16" ht="33.75" hidden="1" x14ac:dyDescent="0.25">
      <c r="A617" s="95" t="s">
        <v>3741</v>
      </c>
      <c r="B617" s="100" t="s">
        <v>3742</v>
      </c>
      <c r="C617" s="100" t="s">
        <v>3743</v>
      </c>
      <c r="D617" s="95" t="s">
        <v>3744</v>
      </c>
      <c r="E617" s="95" t="s">
        <v>3745</v>
      </c>
      <c r="F617" s="95" t="s">
        <v>14497</v>
      </c>
      <c r="G617" s="95" t="s">
        <v>591</v>
      </c>
      <c r="H617" s="95" t="s">
        <v>591</v>
      </c>
      <c r="I617" s="95" t="s">
        <v>591</v>
      </c>
      <c r="J617" s="95" t="s">
        <v>591</v>
      </c>
      <c r="K617" s="95" t="s">
        <v>607</v>
      </c>
      <c r="L617" s="95">
        <v>8</v>
      </c>
      <c r="M617" s="95">
        <v>32</v>
      </c>
      <c r="N617" s="95" t="s">
        <v>591</v>
      </c>
      <c r="O617" s="95" t="s">
        <v>593</v>
      </c>
      <c r="P617" s="95" t="s">
        <v>594</v>
      </c>
    </row>
    <row r="618" spans="1:16" ht="123.75" hidden="1" x14ac:dyDescent="0.25">
      <c r="A618" s="95" t="s">
        <v>3746</v>
      </c>
      <c r="B618" s="100" t="s">
        <v>3747</v>
      </c>
      <c r="C618" s="100" t="s">
        <v>3748</v>
      </c>
      <c r="D618" s="95" t="s">
        <v>3749</v>
      </c>
      <c r="E618" s="95" t="s">
        <v>676</v>
      </c>
      <c r="F618" s="95" t="s">
        <v>635</v>
      </c>
      <c r="G618" s="95" t="s">
        <v>591</v>
      </c>
      <c r="H618" s="95" t="s">
        <v>591</v>
      </c>
      <c r="I618" s="95" t="s">
        <v>591</v>
      </c>
      <c r="J618" s="95" t="s">
        <v>591</v>
      </c>
      <c r="K618" s="95" t="s">
        <v>591</v>
      </c>
      <c r="L618" s="95">
        <v>16</v>
      </c>
      <c r="M618" s="95">
        <v>1</v>
      </c>
      <c r="N618" s="95" t="s">
        <v>591</v>
      </c>
      <c r="O618" s="95" t="s">
        <v>593</v>
      </c>
      <c r="P618" s="95" t="s">
        <v>594</v>
      </c>
    </row>
    <row r="619" spans="1:16" ht="78.75" hidden="1" x14ac:dyDescent="0.25">
      <c r="A619" s="95" t="s">
        <v>3750</v>
      </c>
      <c r="B619" s="100" t="s">
        <v>3751</v>
      </c>
      <c r="C619" s="100" t="s">
        <v>3752</v>
      </c>
      <c r="D619" s="95" t="s">
        <v>3753</v>
      </c>
      <c r="E619" s="95" t="s">
        <v>921</v>
      </c>
      <c r="F619" s="95" t="s">
        <v>6608</v>
      </c>
      <c r="G619" s="95" t="s">
        <v>591</v>
      </c>
      <c r="H619" s="95" t="s">
        <v>591</v>
      </c>
      <c r="I619" s="95" t="s">
        <v>591</v>
      </c>
      <c r="J619" s="95" t="s">
        <v>591</v>
      </c>
      <c r="K619" s="95" t="s">
        <v>615</v>
      </c>
      <c r="L619" s="95">
        <v>16</v>
      </c>
      <c r="M619" s="95">
        <v>3.125E-2</v>
      </c>
      <c r="N619" s="95" t="s">
        <v>591</v>
      </c>
      <c r="O619" s="95" t="s">
        <v>593</v>
      </c>
      <c r="P619" s="95" t="s">
        <v>594</v>
      </c>
    </row>
    <row r="620" spans="1:16" ht="56.25" hidden="1" x14ac:dyDescent="0.25">
      <c r="A620" s="95" t="s">
        <v>3757</v>
      </c>
      <c r="B620" s="100" t="s">
        <v>3758</v>
      </c>
      <c r="C620" s="100" t="s">
        <v>3759</v>
      </c>
      <c r="D620" s="95" t="s">
        <v>3760</v>
      </c>
      <c r="E620" s="95" t="s">
        <v>1521</v>
      </c>
      <c r="F620" s="95" t="s">
        <v>649</v>
      </c>
      <c r="G620" s="95" t="s">
        <v>591</v>
      </c>
      <c r="H620" s="95" t="s">
        <v>591</v>
      </c>
      <c r="I620" s="95" t="s">
        <v>591</v>
      </c>
      <c r="J620" s="95" t="s">
        <v>591</v>
      </c>
      <c r="K620" s="95" t="s">
        <v>591</v>
      </c>
      <c r="L620" s="95">
        <v>1</v>
      </c>
      <c r="M620" s="95">
        <v>1</v>
      </c>
      <c r="N620" s="95" t="s">
        <v>1394</v>
      </c>
      <c r="O620" s="95" t="s">
        <v>1395</v>
      </c>
      <c r="P620" s="95" t="s">
        <v>594</v>
      </c>
    </row>
    <row r="621" spans="1:16" ht="33.75" hidden="1" x14ac:dyDescent="0.25">
      <c r="A621" s="95" t="s">
        <v>3763</v>
      </c>
      <c r="B621" s="100" t="s">
        <v>3764</v>
      </c>
      <c r="C621" s="100" t="s">
        <v>3765</v>
      </c>
      <c r="D621" s="95" t="s">
        <v>3766</v>
      </c>
      <c r="E621" s="95" t="s">
        <v>603</v>
      </c>
      <c r="F621" s="95" t="s">
        <v>14448</v>
      </c>
      <c r="G621" s="95">
        <v>-40</v>
      </c>
      <c r="H621" s="95">
        <v>200</v>
      </c>
      <c r="I621" s="95" t="s">
        <v>591</v>
      </c>
      <c r="J621" s="95" t="s">
        <v>591</v>
      </c>
      <c r="K621" s="95" t="s">
        <v>604</v>
      </c>
      <c r="L621" s="95">
        <v>16</v>
      </c>
      <c r="M621" s="95">
        <v>0.1</v>
      </c>
      <c r="N621" s="95" t="s">
        <v>591</v>
      </c>
      <c r="O621" s="95" t="s">
        <v>593</v>
      </c>
      <c r="P621" s="95" t="s">
        <v>594</v>
      </c>
    </row>
    <row r="622" spans="1:16" ht="78.75" hidden="1" x14ac:dyDescent="0.25">
      <c r="A622" s="92" t="s">
        <v>3767</v>
      </c>
      <c r="B622" s="93" t="s">
        <v>3768</v>
      </c>
      <c r="C622" s="94" t="s">
        <v>3769</v>
      </c>
      <c r="D622" s="92" t="s">
        <v>588</v>
      </c>
      <c r="E622" s="92" t="s">
        <v>589</v>
      </c>
      <c r="F622" s="105" t="s">
        <v>590</v>
      </c>
      <c r="G622" s="92" t="s">
        <v>591</v>
      </c>
      <c r="H622" s="92" t="s">
        <v>591</v>
      </c>
      <c r="I622" s="92" t="s">
        <v>591</v>
      </c>
      <c r="J622" s="92" t="s">
        <v>591</v>
      </c>
      <c r="K622" s="105" t="s">
        <v>591</v>
      </c>
      <c r="L622" s="95">
        <v>32</v>
      </c>
      <c r="M622" s="95">
        <v>1</v>
      </c>
      <c r="N622" s="92" t="s">
        <v>592</v>
      </c>
      <c r="O622" s="92" t="s">
        <v>593</v>
      </c>
      <c r="P622" s="92" t="s">
        <v>600</v>
      </c>
    </row>
    <row r="623" spans="1:16" ht="56.25" hidden="1" x14ac:dyDescent="0.25">
      <c r="A623" s="95" t="s">
        <v>3795</v>
      </c>
      <c r="B623" s="100" t="s">
        <v>3796</v>
      </c>
      <c r="C623" s="100" t="s">
        <v>3797</v>
      </c>
      <c r="D623" s="95" t="s">
        <v>3798</v>
      </c>
      <c r="E623" s="95" t="s">
        <v>1521</v>
      </c>
      <c r="F623" s="95" t="s">
        <v>649</v>
      </c>
      <c r="G623" s="95" t="s">
        <v>591</v>
      </c>
      <c r="H623" s="95" t="s">
        <v>591</v>
      </c>
      <c r="I623" s="95" t="s">
        <v>591</v>
      </c>
      <c r="J623" s="95" t="s">
        <v>591</v>
      </c>
      <c r="K623" s="95" t="s">
        <v>591</v>
      </c>
      <c r="L623" s="95">
        <v>1</v>
      </c>
      <c r="M623" s="95">
        <v>1</v>
      </c>
      <c r="N623" s="95" t="s">
        <v>1394</v>
      </c>
      <c r="O623" s="95" t="s">
        <v>685</v>
      </c>
      <c r="P623" s="95" t="s">
        <v>594</v>
      </c>
    </row>
    <row r="624" spans="1:16" ht="67.5" hidden="1" x14ac:dyDescent="0.25">
      <c r="A624" s="95" t="s">
        <v>3800</v>
      </c>
      <c r="B624" s="100" t="s">
        <v>3801</v>
      </c>
      <c r="C624" s="100" t="s">
        <v>3802</v>
      </c>
      <c r="D624" s="95" t="s">
        <v>3803</v>
      </c>
      <c r="E624" s="95" t="s">
        <v>1521</v>
      </c>
      <c r="F624" s="95" t="s">
        <v>649</v>
      </c>
      <c r="G624" s="95" t="s">
        <v>591</v>
      </c>
      <c r="H624" s="95" t="s">
        <v>591</v>
      </c>
      <c r="I624" s="95" t="s">
        <v>591</v>
      </c>
      <c r="J624" s="95" t="s">
        <v>591</v>
      </c>
      <c r="K624" s="95" t="s">
        <v>591</v>
      </c>
      <c r="L624" s="95">
        <v>1</v>
      </c>
      <c r="M624" s="95">
        <v>1</v>
      </c>
      <c r="N624" s="95" t="s">
        <v>3804</v>
      </c>
      <c r="O624" s="95" t="s">
        <v>593</v>
      </c>
      <c r="P624" s="95" t="s">
        <v>594</v>
      </c>
    </row>
    <row r="625" spans="1:16" ht="90" hidden="1" x14ac:dyDescent="0.25">
      <c r="A625" s="95" t="s">
        <v>3805</v>
      </c>
      <c r="B625" s="100" t="s">
        <v>3806</v>
      </c>
      <c r="C625" s="100" t="s">
        <v>3807</v>
      </c>
      <c r="D625" s="95" t="s">
        <v>3808</v>
      </c>
      <c r="E625" s="95" t="s">
        <v>3809</v>
      </c>
      <c r="F625" s="95" t="s">
        <v>683</v>
      </c>
      <c r="G625" s="95">
        <v>0</v>
      </c>
      <c r="H625" s="95">
        <v>3</v>
      </c>
      <c r="I625" s="95" t="s">
        <v>591</v>
      </c>
      <c r="J625" s="95" t="s">
        <v>591</v>
      </c>
      <c r="K625" s="95" t="s">
        <v>591</v>
      </c>
      <c r="L625" s="95">
        <v>3</v>
      </c>
      <c r="M625" s="95">
        <v>1</v>
      </c>
      <c r="N625" s="95" t="s">
        <v>3810</v>
      </c>
      <c r="O625" s="95" t="s">
        <v>596</v>
      </c>
      <c r="P625" s="95" t="s">
        <v>594</v>
      </c>
    </row>
    <row r="626" spans="1:16" ht="33.75" hidden="1" x14ac:dyDescent="0.25">
      <c r="A626" s="95" t="s">
        <v>3811</v>
      </c>
      <c r="B626" s="100" t="s">
        <v>3812</v>
      </c>
      <c r="C626" s="100" t="s">
        <v>3813</v>
      </c>
      <c r="D626" s="95" t="s">
        <v>3814</v>
      </c>
      <c r="E626" s="95" t="s">
        <v>2882</v>
      </c>
      <c r="F626" s="95" t="s">
        <v>14464</v>
      </c>
      <c r="G626" s="95" t="s">
        <v>591</v>
      </c>
      <c r="H626" s="95" t="s">
        <v>591</v>
      </c>
      <c r="I626" s="95" t="s">
        <v>591</v>
      </c>
      <c r="J626" s="95" t="s">
        <v>591</v>
      </c>
      <c r="K626" s="95" t="s">
        <v>591</v>
      </c>
      <c r="L626" s="95">
        <v>64</v>
      </c>
      <c r="M626" s="95">
        <v>1</v>
      </c>
      <c r="N626" s="95" t="s">
        <v>591</v>
      </c>
      <c r="O626" s="95" t="s">
        <v>596</v>
      </c>
      <c r="P626" s="95" t="s">
        <v>594</v>
      </c>
    </row>
    <row r="627" spans="1:16" ht="78.75" hidden="1" x14ac:dyDescent="0.25">
      <c r="A627" s="92" t="s">
        <v>3816</v>
      </c>
      <c r="B627" s="93" t="s">
        <v>3817</v>
      </c>
      <c r="C627" s="94" t="s">
        <v>3818</v>
      </c>
      <c r="D627" s="92" t="s">
        <v>588</v>
      </c>
      <c r="E627" s="92" t="s">
        <v>589</v>
      </c>
      <c r="F627" s="105" t="s">
        <v>590</v>
      </c>
      <c r="G627" s="92" t="s">
        <v>591</v>
      </c>
      <c r="H627" s="92" t="s">
        <v>591</v>
      </c>
      <c r="I627" s="92" t="s">
        <v>591</v>
      </c>
      <c r="J627" s="92" t="s">
        <v>591</v>
      </c>
      <c r="K627" s="105" t="s">
        <v>591</v>
      </c>
      <c r="L627" s="95">
        <v>32</v>
      </c>
      <c r="M627" s="95">
        <v>1</v>
      </c>
      <c r="N627" s="92" t="s">
        <v>592</v>
      </c>
      <c r="O627" s="92" t="s">
        <v>593</v>
      </c>
      <c r="P627" s="92" t="s">
        <v>600</v>
      </c>
    </row>
    <row r="628" spans="1:16" ht="67.5" hidden="1" x14ac:dyDescent="0.25">
      <c r="A628" s="95" t="s">
        <v>3819</v>
      </c>
      <c r="B628" s="100" t="s">
        <v>3820</v>
      </c>
      <c r="C628" s="96" t="s">
        <v>3821</v>
      </c>
      <c r="D628" s="95" t="s">
        <v>3822</v>
      </c>
      <c r="E628" s="95" t="s">
        <v>1521</v>
      </c>
      <c r="F628" s="95" t="s">
        <v>649</v>
      </c>
      <c r="G628" s="95" t="s">
        <v>591</v>
      </c>
      <c r="H628" s="95" t="s">
        <v>591</v>
      </c>
      <c r="I628" s="95" t="s">
        <v>591</v>
      </c>
      <c r="J628" s="95" t="s">
        <v>591</v>
      </c>
      <c r="K628" s="95" t="s">
        <v>591</v>
      </c>
      <c r="L628" s="95">
        <v>1</v>
      </c>
      <c r="M628" s="95">
        <v>1</v>
      </c>
      <c r="N628" s="95" t="s">
        <v>3823</v>
      </c>
      <c r="O628" s="95" t="s">
        <v>685</v>
      </c>
      <c r="P628" s="95" t="s">
        <v>594</v>
      </c>
    </row>
    <row r="629" spans="1:16" ht="67.5" hidden="1" x14ac:dyDescent="0.25">
      <c r="A629" s="95" t="s">
        <v>3824</v>
      </c>
      <c r="B629" s="100" t="s">
        <v>3825</v>
      </c>
      <c r="C629" s="96" t="s">
        <v>3826</v>
      </c>
      <c r="D629" s="95" t="s">
        <v>3827</v>
      </c>
      <c r="E629" s="95" t="s">
        <v>1521</v>
      </c>
      <c r="F629" s="95" t="s">
        <v>649</v>
      </c>
      <c r="G629" s="95" t="s">
        <v>591</v>
      </c>
      <c r="H629" s="95" t="s">
        <v>591</v>
      </c>
      <c r="I629" s="95" t="s">
        <v>591</v>
      </c>
      <c r="J629" s="95" t="s">
        <v>591</v>
      </c>
      <c r="K629" s="95" t="s">
        <v>591</v>
      </c>
      <c r="L629" s="95">
        <v>1</v>
      </c>
      <c r="M629" s="95">
        <v>1</v>
      </c>
      <c r="N629" s="95" t="s">
        <v>3828</v>
      </c>
      <c r="O629" s="95" t="s">
        <v>685</v>
      </c>
      <c r="P629" s="95" t="s">
        <v>594</v>
      </c>
    </row>
    <row r="630" spans="1:16" ht="45" hidden="1" x14ac:dyDescent="0.25">
      <c r="A630" s="95" t="s">
        <v>3829</v>
      </c>
      <c r="B630" s="100" t="s">
        <v>3830</v>
      </c>
      <c r="C630" s="96" t="s">
        <v>3831</v>
      </c>
      <c r="D630" s="95" t="s">
        <v>3832</v>
      </c>
      <c r="E630" s="95" t="s">
        <v>1521</v>
      </c>
      <c r="F630" s="95" t="s">
        <v>649</v>
      </c>
      <c r="G630" s="95" t="s">
        <v>591</v>
      </c>
      <c r="H630" s="95" t="s">
        <v>591</v>
      </c>
      <c r="I630" s="95" t="s">
        <v>591</v>
      </c>
      <c r="J630" s="95" t="s">
        <v>591</v>
      </c>
      <c r="K630" s="95" t="s">
        <v>591</v>
      </c>
      <c r="L630" s="95">
        <v>1</v>
      </c>
      <c r="M630" s="95">
        <v>1</v>
      </c>
      <c r="N630" s="95" t="s">
        <v>2322</v>
      </c>
      <c r="O630" s="95" t="s">
        <v>593</v>
      </c>
      <c r="P630" s="95" t="s">
        <v>594</v>
      </c>
    </row>
    <row r="631" spans="1:16" ht="45" hidden="1" x14ac:dyDescent="0.25">
      <c r="A631" s="95" t="s">
        <v>3836</v>
      </c>
      <c r="B631" s="100" t="s">
        <v>3837</v>
      </c>
      <c r="C631" s="96" t="s">
        <v>3838</v>
      </c>
      <c r="D631" s="95" t="s">
        <v>3839</v>
      </c>
      <c r="E631" s="97" t="s">
        <v>852</v>
      </c>
      <c r="F631" s="95" t="s">
        <v>853</v>
      </c>
      <c r="G631" s="95">
        <v>0</v>
      </c>
      <c r="H631" s="95">
        <v>100</v>
      </c>
      <c r="I631" s="95" t="s">
        <v>591</v>
      </c>
      <c r="J631" s="95" t="s">
        <v>591</v>
      </c>
      <c r="K631" s="95" t="s">
        <v>732</v>
      </c>
      <c r="L631" s="95">
        <v>8</v>
      </c>
      <c r="M631" s="95">
        <v>0.39215686274509798</v>
      </c>
      <c r="N631" s="95" t="s">
        <v>591</v>
      </c>
      <c r="O631" s="95" t="s">
        <v>685</v>
      </c>
      <c r="P631" s="95" t="s">
        <v>594</v>
      </c>
    </row>
    <row r="632" spans="1:16" ht="409.5" hidden="1" x14ac:dyDescent="0.25">
      <c r="A632" s="95" t="s">
        <v>3840</v>
      </c>
      <c r="B632" s="100" t="s">
        <v>3841</v>
      </c>
      <c r="C632" s="96" t="s">
        <v>3842</v>
      </c>
      <c r="D632" s="95" t="s">
        <v>3843</v>
      </c>
      <c r="E632" s="97" t="s">
        <v>658</v>
      </c>
      <c r="F632" s="95" t="s">
        <v>659</v>
      </c>
      <c r="G632" s="95">
        <v>0</v>
      </c>
      <c r="H632" s="95">
        <v>40</v>
      </c>
      <c r="I632" s="95" t="s">
        <v>591</v>
      </c>
      <c r="J632" s="95" t="s">
        <v>591</v>
      </c>
      <c r="K632" s="95" t="s">
        <v>591</v>
      </c>
      <c r="L632" s="95">
        <v>8</v>
      </c>
      <c r="M632" s="95">
        <v>1</v>
      </c>
      <c r="N632" s="95" t="s">
        <v>3844</v>
      </c>
      <c r="O632" s="95" t="s">
        <v>593</v>
      </c>
      <c r="P632" s="95" t="s">
        <v>594</v>
      </c>
    </row>
    <row r="633" spans="1:16" ht="337.5" hidden="1" x14ac:dyDescent="0.25">
      <c r="A633" s="95" t="s">
        <v>3845</v>
      </c>
      <c r="B633" s="100" t="s">
        <v>3846</v>
      </c>
      <c r="C633" s="96" t="s">
        <v>3847</v>
      </c>
      <c r="D633" s="95" t="s">
        <v>3848</v>
      </c>
      <c r="E633" s="97" t="s">
        <v>658</v>
      </c>
      <c r="F633" s="95" t="s">
        <v>659</v>
      </c>
      <c r="G633" s="95">
        <v>0</v>
      </c>
      <c r="H633" s="95">
        <v>32</v>
      </c>
      <c r="I633" s="95" t="s">
        <v>591</v>
      </c>
      <c r="J633" s="95" t="s">
        <v>591</v>
      </c>
      <c r="K633" s="95" t="s">
        <v>591</v>
      </c>
      <c r="L633" s="95">
        <v>8</v>
      </c>
      <c r="M633" s="95">
        <v>1</v>
      </c>
      <c r="N633" s="95" t="s">
        <v>3849</v>
      </c>
      <c r="O633" s="95" t="s">
        <v>593</v>
      </c>
      <c r="P633" s="95" t="s">
        <v>594</v>
      </c>
    </row>
    <row r="634" spans="1:16" ht="22.5" hidden="1" x14ac:dyDescent="0.25">
      <c r="A634" s="95" t="s">
        <v>3850</v>
      </c>
      <c r="B634" s="100" t="s">
        <v>3851</v>
      </c>
      <c r="C634" s="96" t="s">
        <v>3852</v>
      </c>
      <c r="D634" s="95" t="s">
        <v>3853</v>
      </c>
      <c r="E634" s="97" t="s">
        <v>648</v>
      </c>
      <c r="F634" s="95" t="s">
        <v>649</v>
      </c>
      <c r="G634" s="95" t="s">
        <v>591</v>
      </c>
      <c r="H634" s="95" t="s">
        <v>591</v>
      </c>
      <c r="I634" s="95" t="s">
        <v>591</v>
      </c>
      <c r="J634" s="95" t="s">
        <v>591</v>
      </c>
      <c r="K634" s="95" t="s">
        <v>591</v>
      </c>
      <c r="L634" s="95">
        <v>1</v>
      </c>
      <c r="M634" s="95">
        <v>1</v>
      </c>
      <c r="N634" s="95" t="s">
        <v>1979</v>
      </c>
      <c r="O634" s="95" t="s">
        <v>685</v>
      </c>
      <c r="P634" s="95" t="s">
        <v>594</v>
      </c>
    </row>
    <row r="635" spans="1:16" ht="45" hidden="1" x14ac:dyDescent="0.25">
      <c r="A635" s="95" t="s">
        <v>3854</v>
      </c>
      <c r="B635" s="100" t="s">
        <v>3855</v>
      </c>
      <c r="C635" s="96" t="s">
        <v>3856</v>
      </c>
      <c r="D635" s="95" t="s">
        <v>3857</v>
      </c>
      <c r="E635" s="97" t="s">
        <v>648</v>
      </c>
      <c r="F635" s="95" t="s">
        <v>649</v>
      </c>
      <c r="G635" s="95" t="s">
        <v>591</v>
      </c>
      <c r="H635" s="95" t="s">
        <v>591</v>
      </c>
      <c r="I635" s="95" t="s">
        <v>591</v>
      </c>
      <c r="J635" s="95" t="s">
        <v>591</v>
      </c>
      <c r="K635" s="95" t="s">
        <v>591</v>
      </c>
      <c r="L635" s="95">
        <v>1</v>
      </c>
      <c r="M635" s="95">
        <v>1</v>
      </c>
      <c r="N635" s="95" t="s">
        <v>1979</v>
      </c>
      <c r="O635" s="95" t="s">
        <v>685</v>
      </c>
      <c r="P635" s="95" t="s">
        <v>594</v>
      </c>
    </row>
    <row r="636" spans="1:16" ht="67.5" hidden="1" x14ac:dyDescent="0.25">
      <c r="A636" s="95" t="s">
        <v>3858</v>
      </c>
      <c r="B636" s="100" t="s">
        <v>3859</v>
      </c>
      <c r="C636" s="96" t="s">
        <v>3860</v>
      </c>
      <c r="D636" s="95" t="s">
        <v>3861</v>
      </c>
      <c r="E636" s="97" t="s">
        <v>703</v>
      </c>
      <c r="F636" s="95" t="s">
        <v>704</v>
      </c>
      <c r="G636" s="95" t="s">
        <v>591</v>
      </c>
      <c r="H636" s="95" t="s">
        <v>591</v>
      </c>
      <c r="I636" s="95" t="s">
        <v>591</v>
      </c>
      <c r="J636" s="95" t="s">
        <v>591</v>
      </c>
      <c r="K636" s="95" t="s">
        <v>591</v>
      </c>
      <c r="L636" s="95">
        <v>2</v>
      </c>
      <c r="M636" s="95">
        <v>1</v>
      </c>
      <c r="N636" s="95" t="s">
        <v>3862</v>
      </c>
      <c r="O636" s="95" t="s">
        <v>593</v>
      </c>
      <c r="P636" s="95" t="s">
        <v>594</v>
      </c>
    </row>
    <row r="637" spans="1:16" ht="45" hidden="1" x14ac:dyDescent="0.25">
      <c r="A637" s="95" t="s">
        <v>3863</v>
      </c>
      <c r="B637" s="100" t="s">
        <v>3864</v>
      </c>
      <c r="C637" s="96" t="s">
        <v>3865</v>
      </c>
      <c r="D637" s="95" t="s">
        <v>3866</v>
      </c>
      <c r="E637" s="97" t="s">
        <v>648</v>
      </c>
      <c r="F637" s="95" t="s">
        <v>649</v>
      </c>
      <c r="G637" s="95" t="s">
        <v>591</v>
      </c>
      <c r="H637" s="95" t="s">
        <v>591</v>
      </c>
      <c r="I637" s="95" t="s">
        <v>591</v>
      </c>
      <c r="J637" s="95" t="s">
        <v>591</v>
      </c>
      <c r="K637" s="95" t="s">
        <v>591</v>
      </c>
      <c r="L637" s="95">
        <v>1</v>
      </c>
      <c r="M637" s="95">
        <v>1</v>
      </c>
      <c r="N637" s="95" t="s">
        <v>3867</v>
      </c>
      <c r="O637" s="95" t="s">
        <v>593</v>
      </c>
      <c r="P637" s="95" t="s">
        <v>594</v>
      </c>
    </row>
    <row r="638" spans="1:16" ht="112.5" hidden="1" x14ac:dyDescent="0.25">
      <c r="A638" s="95" t="s">
        <v>3868</v>
      </c>
      <c r="B638" s="100" t="s">
        <v>3869</v>
      </c>
      <c r="C638" s="96" t="s">
        <v>3870</v>
      </c>
      <c r="D638" s="95" t="s">
        <v>3871</v>
      </c>
      <c r="E638" s="97" t="s">
        <v>703</v>
      </c>
      <c r="F638" s="95" t="s">
        <v>704</v>
      </c>
      <c r="G638" s="95" t="s">
        <v>591</v>
      </c>
      <c r="H638" s="95" t="s">
        <v>591</v>
      </c>
      <c r="I638" s="95" t="s">
        <v>591</v>
      </c>
      <c r="J638" s="95" t="s">
        <v>591</v>
      </c>
      <c r="K638" s="95" t="s">
        <v>591</v>
      </c>
      <c r="L638" s="95">
        <v>2</v>
      </c>
      <c r="M638" s="95">
        <v>1</v>
      </c>
      <c r="N638" s="95" t="s">
        <v>3872</v>
      </c>
      <c r="O638" s="95" t="s">
        <v>593</v>
      </c>
      <c r="P638" s="95" t="s">
        <v>594</v>
      </c>
    </row>
    <row r="639" spans="1:16" ht="56.25" hidden="1" x14ac:dyDescent="0.25">
      <c r="A639" s="95" t="s">
        <v>3873</v>
      </c>
      <c r="B639" s="100" t="s">
        <v>3874</v>
      </c>
      <c r="C639" s="96" t="s">
        <v>3875</v>
      </c>
      <c r="D639" s="95" t="s">
        <v>3876</v>
      </c>
      <c r="E639" s="97" t="s">
        <v>648</v>
      </c>
      <c r="F639" s="95" t="s">
        <v>649</v>
      </c>
      <c r="G639" s="95" t="s">
        <v>591</v>
      </c>
      <c r="H639" s="95" t="s">
        <v>591</v>
      </c>
      <c r="I639" s="95" t="s">
        <v>591</v>
      </c>
      <c r="J639" s="95" t="s">
        <v>591</v>
      </c>
      <c r="K639" s="95" t="s">
        <v>591</v>
      </c>
      <c r="L639" s="95">
        <v>1</v>
      </c>
      <c r="M639" s="95">
        <v>1</v>
      </c>
      <c r="N639" s="95" t="s">
        <v>3877</v>
      </c>
      <c r="O639" s="95" t="s">
        <v>593</v>
      </c>
      <c r="P639" s="95" t="s">
        <v>594</v>
      </c>
    </row>
    <row r="640" spans="1:16" ht="101.25" hidden="1" x14ac:dyDescent="0.25">
      <c r="A640" s="95" t="s">
        <v>3878</v>
      </c>
      <c r="B640" s="100" t="s">
        <v>3879</v>
      </c>
      <c r="C640" s="96" t="s">
        <v>3880</v>
      </c>
      <c r="D640" s="95" t="s">
        <v>3881</v>
      </c>
      <c r="E640" s="97" t="s">
        <v>813</v>
      </c>
      <c r="F640" s="95" t="s">
        <v>683</v>
      </c>
      <c r="G640" s="95">
        <v>0</v>
      </c>
      <c r="H640" s="95">
        <v>4</v>
      </c>
      <c r="I640" s="95" t="s">
        <v>591</v>
      </c>
      <c r="J640" s="95" t="s">
        <v>591</v>
      </c>
      <c r="K640" s="95" t="s">
        <v>591</v>
      </c>
      <c r="L640" s="95">
        <v>3</v>
      </c>
      <c r="M640" s="95">
        <v>1</v>
      </c>
      <c r="N640" s="95" t="s">
        <v>3882</v>
      </c>
      <c r="O640" s="95" t="s">
        <v>593</v>
      </c>
      <c r="P640" s="95" t="s">
        <v>594</v>
      </c>
    </row>
    <row r="641" spans="1:16" ht="78.75" hidden="1" x14ac:dyDescent="0.25">
      <c r="A641" s="95" t="s">
        <v>3883</v>
      </c>
      <c r="B641" s="100" t="s">
        <v>3884</v>
      </c>
      <c r="C641" s="96" t="s">
        <v>3880</v>
      </c>
      <c r="D641" s="95" t="s">
        <v>3885</v>
      </c>
      <c r="E641" s="97" t="s">
        <v>3886</v>
      </c>
      <c r="F641" s="95" t="s">
        <v>590</v>
      </c>
      <c r="G641" s="95">
        <v>0</v>
      </c>
      <c r="H641" s="95">
        <v>4294967295</v>
      </c>
      <c r="I641" s="95" t="s">
        <v>591</v>
      </c>
      <c r="J641" s="95" t="s">
        <v>591</v>
      </c>
      <c r="K641" s="95" t="s">
        <v>591</v>
      </c>
      <c r="L641" s="95">
        <v>32</v>
      </c>
      <c r="M641" s="95">
        <v>1</v>
      </c>
      <c r="N641" s="95" t="s">
        <v>591</v>
      </c>
      <c r="O641" s="95" t="s">
        <v>593</v>
      </c>
      <c r="P641" s="95" t="s">
        <v>594</v>
      </c>
    </row>
    <row r="642" spans="1:16" ht="78.75" hidden="1" x14ac:dyDescent="0.25">
      <c r="A642" s="95" t="s">
        <v>3887</v>
      </c>
      <c r="B642" s="100" t="s">
        <v>3888</v>
      </c>
      <c r="C642" s="96" t="s">
        <v>3889</v>
      </c>
      <c r="D642" s="95" t="s">
        <v>3890</v>
      </c>
      <c r="E642" s="97" t="s">
        <v>1264</v>
      </c>
      <c r="F642" s="95" t="e">
        <v>#N/A</v>
      </c>
      <c r="G642" s="95">
        <v>0</v>
      </c>
      <c r="H642" s="95">
        <v>20000</v>
      </c>
      <c r="I642" s="95" t="s">
        <v>591</v>
      </c>
      <c r="J642" s="95" t="s">
        <v>591</v>
      </c>
      <c r="K642" s="95" t="s">
        <v>1177</v>
      </c>
      <c r="L642" s="95">
        <v>16</v>
      </c>
      <c r="M642" s="95">
        <v>1</v>
      </c>
      <c r="N642" s="95" t="s">
        <v>591</v>
      </c>
      <c r="O642" s="95" t="s">
        <v>593</v>
      </c>
      <c r="P642" s="95" t="s">
        <v>594</v>
      </c>
    </row>
    <row r="643" spans="1:16" ht="78.75" hidden="1" x14ac:dyDescent="0.25">
      <c r="A643" s="95" t="s">
        <v>3891</v>
      </c>
      <c r="B643" s="100" t="s">
        <v>3892</v>
      </c>
      <c r="C643" s="96" t="s">
        <v>3893</v>
      </c>
      <c r="D643" s="95" t="s">
        <v>3894</v>
      </c>
      <c r="E643" s="97" t="s">
        <v>603</v>
      </c>
      <c r="F643" s="95" t="s">
        <v>14448</v>
      </c>
      <c r="G643" s="95">
        <v>-40</v>
      </c>
      <c r="H643" s="95">
        <v>1200</v>
      </c>
      <c r="I643" s="95" t="s">
        <v>591</v>
      </c>
      <c r="J643" s="95" t="s">
        <v>591</v>
      </c>
      <c r="K643" s="95" t="s">
        <v>604</v>
      </c>
      <c r="L643" s="95">
        <v>16</v>
      </c>
      <c r="M643" s="95">
        <v>0.1</v>
      </c>
      <c r="N643" s="95" t="s">
        <v>591</v>
      </c>
      <c r="O643" s="95" t="s">
        <v>593</v>
      </c>
      <c r="P643" s="95" t="s">
        <v>594</v>
      </c>
    </row>
    <row r="644" spans="1:16" ht="78.75" hidden="1" x14ac:dyDescent="0.25">
      <c r="A644" s="95" t="s">
        <v>3895</v>
      </c>
      <c r="B644" s="100" t="s">
        <v>3896</v>
      </c>
      <c r="C644" s="96" t="s">
        <v>3897</v>
      </c>
      <c r="D644" s="95" t="s">
        <v>3898</v>
      </c>
      <c r="E644" s="95" t="s">
        <v>648</v>
      </c>
      <c r="F644" s="95" t="s">
        <v>649</v>
      </c>
      <c r="G644" s="95">
        <v>0</v>
      </c>
      <c r="H644" s="95">
        <v>1</v>
      </c>
      <c r="I644" s="95" t="s">
        <v>591</v>
      </c>
      <c r="J644" s="95" t="s">
        <v>591</v>
      </c>
      <c r="K644" s="95" t="s">
        <v>591</v>
      </c>
      <c r="L644" s="95">
        <v>1</v>
      </c>
      <c r="M644" s="95">
        <v>1</v>
      </c>
      <c r="N644" s="95" t="s">
        <v>3899</v>
      </c>
      <c r="O644" s="95" t="s">
        <v>593</v>
      </c>
      <c r="P644" s="95" t="s">
        <v>594</v>
      </c>
    </row>
    <row r="645" spans="1:16" ht="67.5" hidden="1" x14ac:dyDescent="0.25">
      <c r="A645" s="95" t="s">
        <v>3902</v>
      </c>
      <c r="B645" s="100" t="s">
        <v>3903</v>
      </c>
      <c r="C645" s="96" t="s">
        <v>3904</v>
      </c>
      <c r="D645" s="95" t="s">
        <v>3905</v>
      </c>
      <c r="E645" s="95" t="s">
        <v>676</v>
      </c>
      <c r="F645" s="95" t="s">
        <v>635</v>
      </c>
      <c r="G645" s="95">
        <v>0</v>
      </c>
      <c r="H645" s="95">
        <v>65535</v>
      </c>
      <c r="I645" s="95" t="s">
        <v>591</v>
      </c>
      <c r="J645" s="95" t="s">
        <v>591</v>
      </c>
      <c r="K645" s="95" t="s">
        <v>591</v>
      </c>
      <c r="L645" s="95">
        <v>16</v>
      </c>
      <c r="M645" s="95">
        <v>1</v>
      </c>
      <c r="N645" s="95" t="s">
        <v>591</v>
      </c>
      <c r="O645" s="95" t="s">
        <v>593</v>
      </c>
      <c r="P645" s="95" t="s">
        <v>594</v>
      </c>
    </row>
    <row r="646" spans="1:16" ht="67.5" hidden="1" x14ac:dyDescent="0.25">
      <c r="A646" s="95" t="s">
        <v>3906</v>
      </c>
      <c r="B646" s="100" t="s">
        <v>3907</v>
      </c>
      <c r="C646" s="96" t="s">
        <v>3908</v>
      </c>
      <c r="D646" s="95" t="s">
        <v>3909</v>
      </c>
      <c r="E646" s="95" t="s">
        <v>1716</v>
      </c>
      <c r="F646" s="95" t="s">
        <v>14450</v>
      </c>
      <c r="G646" s="95">
        <v>0</v>
      </c>
      <c r="H646" s="95">
        <v>16777215</v>
      </c>
      <c r="I646" s="95" t="s">
        <v>591</v>
      </c>
      <c r="J646" s="95" t="s">
        <v>591</v>
      </c>
      <c r="K646" s="95" t="s">
        <v>591</v>
      </c>
      <c r="L646" s="95">
        <v>24</v>
      </c>
      <c r="M646" s="95">
        <v>1</v>
      </c>
      <c r="N646" s="95" t="s">
        <v>591</v>
      </c>
      <c r="O646" s="95" t="s">
        <v>593</v>
      </c>
      <c r="P646" s="95" t="s">
        <v>594</v>
      </c>
    </row>
    <row r="647" spans="1:16" ht="56.25" hidden="1" x14ac:dyDescent="0.25">
      <c r="A647" s="95" t="s">
        <v>3910</v>
      </c>
      <c r="B647" s="100" t="s">
        <v>3911</v>
      </c>
      <c r="C647" s="96" t="s">
        <v>3912</v>
      </c>
      <c r="D647" s="95" t="s">
        <v>3913</v>
      </c>
      <c r="E647" s="95" t="s">
        <v>648</v>
      </c>
      <c r="F647" s="95" t="s">
        <v>649</v>
      </c>
      <c r="G647" s="95" t="s">
        <v>591</v>
      </c>
      <c r="H647" s="95" t="s">
        <v>591</v>
      </c>
      <c r="I647" s="95" t="s">
        <v>591</v>
      </c>
      <c r="J647" s="95" t="s">
        <v>591</v>
      </c>
      <c r="K647" s="95" t="s">
        <v>591</v>
      </c>
      <c r="L647" s="95">
        <v>1</v>
      </c>
      <c r="M647" s="95">
        <v>1</v>
      </c>
      <c r="N647" s="95" t="s">
        <v>1483</v>
      </c>
      <c r="O647" s="95" t="s">
        <v>593</v>
      </c>
      <c r="P647" s="95" t="s">
        <v>594</v>
      </c>
    </row>
    <row r="648" spans="1:16" ht="78.75" hidden="1" x14ac:dyDescent="0.25">
      <c r="A648" s="95" t="s">
        <v>3914</v>
      </c>
      <c r="B648" s="100" t="s">
        <v>3915</v>
      </c>
      <c r="C648" s="96" t="s">
        <v>3916</v>
      </c>
      <c r="D648" s="95" t="s">
        <v>3917</v>
      </c>
      <c r="E648" s="95" t="s">
        <v>624</v>
      </c>
      <c r="F648" s="95" t="s">
        <v>14450</v>
      </c>
      <c r="G648" s="95" t="s">
        <v>591</v>
      </c>
      <c r="H648" s="95" t="s">
        <v>591</v>
      </c>
      <c r="I648" s="95" t="s">
        <v>591</v>
      </c>
      <c r="J648" s="95" t="s">
        <v>591</v>
      </c>
      <c r="K648" s="95" t="s">
        <v>625</v>
      </c>
      <c r="L648" s="95">
        <v>24</v>
      </c>
      <c r="M648" s="95">
        <v>1</v>
      </c>
      <c r="N648" s="95" t="s">
        <v>591</v>
      </c>
      <c r="O648" s="95" t="s">
        <v>593</v>
      </c>
      <c r="P648" s="95" t="s">
        <v>594</v>
      </c>
    </row>
    <row r="649" spans="1:16" ht="56.25" hidden="1" x14ac:dyDescent="0.25">
      <c r="A649" s="95" t="s">
        <v>3918</v>
      </c>
      <c r="B649" s="100" t="s">
        <v>3919</v>
      </c>
      <c r="C649" s="96" t="s">
        <v>3920</v>
      </c>
      <c r="D649" s="95" t="s">
        <v>3921</v>
      </c>
      <c r="E649" s="95" t="s">
        <v>1474</v>
      </c>
      <c r="F649" s="95" t="s">
        <v>853</v>
      </c>
      <c r="G649" s="95" t="s">
        <v>591</v>
      </c>
      <c r="H649" s="95" t="s">
        <v>591</v>
      </c>
      <c r="I649" s="95" t="s">
        <v>591</v>
      </c>
      <c r="J649" s="95" t="s">
        <v>591</v>
      </c>
      <c r="K649" s="95" t="s">
        <v>732</v>
      </c>
      <c r="L649" s="95">
        <v>16</v>
      </c>
      <c r="M649" s="95">
        <v>1.5259021896696422E-3</v>
      </c>
      <c r="N649" s="95" t="s">
        <v>591</v>
      </c>
      <c r="O649" s="95" t="s">
        <v>593</v>
      </c>
      <c r="P649" s="95" t="s">
        <v>594</v>
      </c>
    </row>
    <row r="650" spans="1:16" ht="56.25" hidden="1" x14ac:dyDescent="0.25">
      <c r="A650" s="95" t="s">
        <v>3922</v>
      </c>
      <c r="B650" s="100" t="s">
        <v>3923</v>
      </c>
      <c r="C650" s="96" t="s">
        <v>3924</v>
      </c>
      <c r="D650" s="95" t="s">
        <v>3925</v>
      </c>
      <c r="E650" s="95" t="s">
        <v>3926</v>
      </c>
      <c r="F650" s="95" t="e">
        <v>#N/A</v>
      </c>
      <c r="G650" s="95" t="s">
        <v>591</v>
      </c>
      <c r="H650" s="95" t="s">
        <v>591</v>
      </c>
      <c r="I650" s="95" t="s">
        <v>591</v>
      </c>
      <c r="J650" s="95" t="s">
        <v>591</v>
      </c>
      <c r="K650" s="95" t="s">
        <v>591</v>
      </c>
      <c r="L650" s="95">
        <v>8</v>
      </c>
      <c r="M650" s="95">
        <v>3.9215686274509803E-3</v>
      </c>
      <c r="N650" s="95" t="s">
        <v>591</v>
      </c>
      <c r="O650" s="95" t="s">
        <v>593</v>
      </c>
      <c r="P650" s="95" t="s">
        <v>594</v>
      </c>
    </row>
    <row r="651" spans="1:16" ht="90" hidden="1" x14ac:dyDescent="0.25">
      <c r="A651" s="95" t="s">
        <v>3927</v>
      </c>
      <c r="B651" s="100" t="s">
        <v>3928</v>
      </c>
      <c r="C651" s="96" t="s">
        <v>3929</v>
      </c>
      <c r="D651" s="95" t="s">
        <v>3930</v>
      </c>
      <c r="E651" s="95" t="s">
        <v>3931</v>
      </c>
      <c r="F651" s="95" t="s">
        <v>14498</v>
      </c>
      <c r="G651" s="95" t="s">
        <v>591</v>
      </c>
      <c r="H651" s="95" t="s">
        <v>591</v>
      </c>
      <c r="I651" s="95" t="s">
        <v>591</v>
      </c>
      <c r="J651" s="95" t="s">
        <v>591</v>
      </c>
      <c r="K651" s="95" t="s">
        <v>2955</v>
      </c>
      <c r="L651" s="95">
        <v>24</v>
      </c>
      <c r="M651" s="95">
        <v>8.0000000000000007E-5</v>
      </c>
      <c r="N651" s="95" t="s">
        <v>591</v>
      </c>
      <c r="O651" s="95" t="s">
        <v>593</v>
      </c>
      <c r="P651" s="95" t="s">
        <v>594</v>
      </c>
    </row>
    <row r="652" spans="1:16" ht="67.5" hidden="1" x14ac:dyDescent="0.25">
      <c r="A652" s="95" t="s">
        <v>3932</v>
      </c>
      <c r="B652" s="100" t="s">
        <v>3933</v>
      </c>
      <c r="C652" s="96" t="s">
        <v>3934</v>
      </c>
      <c r="D652" s="95" t="s">
        <v>3935</v>
      </c>
      <c r="E652" s="95" t="s">
        <v>3936</v>
      </c>
      <c r="F652" s="95" t="s">
        <v>14499</v>
      </c>
      <c r="G652" s="95" t="s">
        <v>591</v>
      </c>
      <c r="H652" s="95" t="s">
        <v>591</v>
      </c>
      <c r="I652" s="95" t="s">
        <v>591</v>
      </c>
      <c r="J652" s="95" t="s">
        <v>591</v>
      </c>
      <c r="K652" s="95" t="s">
        <v>3937</v>
      </c>
      <c r="L652" s="95">
        <v>16</v>
      </c>
      <c r="M652" s="95">
        <v>0.08</v>
      </c>
      <c r="N652" s="95" t="s">
        <v>591</v>
      </c>
      <c r="O652" s="95" t="s">
        <v>593</v>
      </c>
      <c r="P652" s="95" t="s">
        <v>594</v>
      </c>
    </row>
    <row r="653" spans="1:16" ht="56.25" hidden="1" x14ac:dyDescent="0.25">
      <c r="A653" s="95" t="s">
        <v>3938</v>
      </c>
      <c r="B653" s="100" t="s">
        <v>3939</v>
      </c>
      <c r="C653" s="96" t="s">
        <v>3940</v>
      </c>
      <c r="D653" s="95" t="s">
        <v>3941</v>
      </c>
      <c r="E653" s="95" t="s">
        <v>1474</v>
      </c>
      <c r="F653" s="95" t="s">
        <v>853</v>
      </c>
      <c r="G653" s="95" t="s">
        <v>591</v>
      </c>
      <c r="H653" s="95" t="s">
        <v>591</v>
      </c>
      <c r="I653" s="95" t="s">
        <v>591</v>
      </c>
      <c r="J653" s="95" t="s">
        <v>591</v>
      </c>
      <c r="K653" s="95" t="s">
        <v>732</v>
      </c>
      <c r="L653" s="95">
        <v>16</v>
      </c>
      <c r="M653" s="95">
        <v>1.5259021896696422E-3</v>
      </c>
      <c r="N653" s="95" t="s">
        <v>591</v>
      </c>
      <c r="O653" s="95" t="s">
        <v>593</v>
      </c>
      <c r="P653" s="95" t="s">
        <v>594</v>
      </c>
    </row>
    <row r="654" spans="1:16" ht="78.75" hidden="1" x14ac:dyDescent="0.25">
      <c r="A654" s="92" t="s">
        <v>3942</v>
      </c>
      <c r="B654" s="93" t="s">
        <v>3943</v>
      </c>
      <c r="C654" s="93" t="s">
        <v>3944</v>
      </c>
      <c r="D654" s="92" t="s">
        <v>588</v>
      </c>
      <c r="E654" s="92" t="s">
        <v>589</v>
      </c>
      <c r="F654" s="105" t="s">
        <v>590</v>
      </c>
      <c r="G654" s="92" t="s">
        <v>591</v>
      </c>
      <c r="H654" s="92" t="s">
        <v>591</v>
      </c>
      <c r="I654" s="92" t="s">
        <v>591</v>
      </c>
      <c r="J654" s="92" t="s">
        <v>591</v>
      </c>
      <c r="K654" s="105" t="s">
        <v>591</v>
      </c>
      <c r="L654" s="95">
        <v>32</v>
      </c>
      <c r="M654" s="95">
        <v>1</v>
      </c>
      <c r="N654" s="92" t="s">
        <v>592</v>
      </c>
      <c r="O654" s="92" t="s">
        <v>593</v>
      </c>
      <c r="P654" s="92" t="s">
        <v>600</v>
      </c>
    </row>
    <row r="655" spans="1:16" ht="67.5" hidden="1" x14ac:dyDescent="0.25">
      <c r="A655" s="95" t="s">
        <v>3945</v>
      </c>
      <c r="B655" s="100" t="s">
        <v>3946</v>
      </c>
      <c r="C655" s="100" t="s">
        <v>3947</v>
      </c>
      <c r="D655" s="95" t="s">
        <v>3948</v>
      </c>
      <c r="E655" s="95" t="s">
        <v>648</v>
      </c>
      <c r="F655" s="95" t="s">
        <v>649</v>
      </c>
      <c r="G655" s="95" t="s">
        <v>591</v>
      </c>
      <c r="H655" s="95" t="s">
        <v>591</v>
      </c>
      <c r="I655" s="95" t="s">
        <v>591</v>
      </c>
      <c r="J655" s="95" t="s">
        <v>591</v>
      </c>
      <c r="K655" s="95" t="s">
        <v>591</v>
      </c>
      <c r="L655" s="95">
        <v>1</v>
      </c>
      <c r="M655" s="95">
        <v>1</v>
      </c>
      <c r="N655" s="95" t="s">
        <v>3949</v>
      </c>
      <c r="O655" s="95" t="s">
        <v>593</v>
      </c>
      <c r="P655" s="95" t="s">
        <v>594</v>
      </c>
    </row>
    <row r="656" spans="1:16" ht="67.5" hidden="1" x14ac:dyDescent="0.25">
      <c r="A656" s="95" t="s">
        <v>3950</v>
      </c>
      <c r="B656" s="100" t="s">
        <v>3951</v>
      </c>
      <c r="C656" s="100" t="s">
        <v>3952</v>
      </c>
      <c r="D656" s="95" t="s">
        <v>3953</v>
      </c>
      <c r="E656" s="95" t="s">
        <v>648</v>
      </c>
      <c r="F656" s="95" t="s">
        <v>649</v>
      </c>
      <c r="G656" s="95" t="s">
        <v>591</v>
      </c>
      <c r="H656" s="95" t="s">
        <v>591</v>
      </c>
      <c r="I656" s="95" t="s">
        <v>591</v>
      </c>
      <c r="J656" s="95" t="s">
        <v>591</v>
      </c>
      <c r="K656" s="95" t="s">
        <v>591</v>
      </c>
      <c r="L656" s="95">
        <v>1</v>
      </c>
      <c r="M656" s="95">
        <v>1</v>
      </c>
      <c r="N656" s="95" t="s">
        <v>3954</v>
      </c>
      <c r="O656" s="95" t="s">
        <v>593</v>
      </c>
      <c r="P656" s="95" t="s">
        <v>594</v>
      </c>
    </row>
    <row r="657" spans="1:16" ht="45" hidden="1" x14ac:dyDescent="0.25">
      <c r="A657" s="95" t="s">
        <v>3955</v>
      </c>
      <c r="B657" s="100" t="s">
        <v>3956</v>
      </c>
      <c r="C657" s="100" t="s">
        <v>3957</v>
      </c>
      <c r="D657" s="95" t="s">
        <v>3958</v>
      </c>
      <c r="E657" s="95" t="s">
        <v>648</v>
      </c>
      <c r="F657" s="95" t="s">
        <v>649</v>
      </c>
      <c r="G657" s="95" t="s">
        <v>591</v>
      </c>
      <c r="H657" s="95" t="s">
        <v>591</v>
      </c>
      <c r="I657" s="95" t="s">
        <v>591</v>
      </c>
      <c r="J657" s="95" t="s">
        <v>591</v>
      </c>
      <c r="K657" s="95" t="s">
        <v>591</v>
      </c>
      <c r="L657" s="95">
        <v>1</v>
      </c>
      <c r="M657" s="95">
        <v>1</v>
      </c>
      <c r="N657" s="95" t="s">
        <v>3959</v>
      </c>
      <c r="O657" s="95" t="s">
        <v>593</v>
      </c>
      <c r="P657" s="95" t="s">
        <v>594</v>
      </c>
    </row>
    <row r="658" spans="1:16" ht="33.75" hidden="1" x14ac:dyDescent="0.25">
      <c r="A658" s="95" t="s">
        <v>3960</v>
      </c>
      <c r="B658" s="100" t="s">
        <v>3961</v>
      </c>
      <c r="C658" s="100" t="s">
        <v>3962</v>
      </c>
      <c r="D658" s="95" t="s">
        <v>3963</v>
      </c>
      <c r="E658" s="95" t="s">
        <v>658</v>
      </c>
      <c r="F658" s="95" t="s">
        <v>659</v>
      </c>
      <c r="G658" s="95" t="s">
        <v>591</v>
      </c>
      <c r="H658" s="95" t="s">
        <v>591</v>
      </c>
      <c r="I658" s="95" t="s">
        <v>591</v>
      </c>
      <c r="J658" s="95" t="s">
        <v>591</v>
      </c>
      <c r="K658" s="95" t="s">
        <v>591</v>
      </c>
      <c r="L658" s="95">
        <v>8</v>
      </c>
      <c r="M658" s="95">
        <v>1</v>
      </c>
      <c r="N658" s="95" t="s">
        <v>591</v>
      </c>
      <c r="O658" s="95" t="s">
        <v>593</v>
      </c>
      <c r="P658" s="95" t="s">
        <v>594</v>
      </c>
    </row>
    <row r="659" spans="1:16" ht="45" hidden="1" x14ac:dyDescent="0.25">
      <c r="A659" s="95" t="s">
        <v>3964</v>
      </c>
      <c r="B659" s="100" t="s">
        <v>3965</v>
      </c>
      <c r="C659" s="100" t="s">
        <v>3966</v>
      </c>
      <c r="D659" s="95" t="s">
        <v>3967</v>
      </c>
      <c r="E659" s="95" t="s">
        <v>648</v>
      </c>
      <c r="F659" s="95" t="s">
        <v>649</v>
      </c>
      <c r="G659" s="95" t="s">
        <v>591</v>
      </c>
      <c r="H659" s="95" t="s">
        <v>591</v>
      </c>
      <c r="I659" s="95" t="s">
        <v>591</v>
      </c>
      <c r="J659" s="95" t="s">
        <v>591</v>
      </c>
      <c r="K659" s="95" t="s">
        <v>591</v>
      </c>
      <c r="L659" s="95">
        <v>1</v>
      </c>
      <c r="M659" s="95">
        <v>1</v>
      </c>
      <c r="N659" s="95" t="s">
        <v>3968</v>
      </c>
      <c r="O659" s="95" t="s">
        <v>593</v>
      </c>
      <c r="P659" s="95" t="s">
        <v>594</v>
      </c>
    </row>
    <row r="660" spans="1:16" ht="45" hidden="1" x14ac:dyDescent="0.25">
      <c r="A660" s="95" t="s">
        <v>3969</v>
      </c>
      <c r="B660" s="100" t="s">
        <v>3970</v>
      </c>
      <c r="C660" s="100" t="s">
        <v>3971</v>
      </c>
      <c r="D660" s="95" t="s">
        <v>3972</v>
      </c>
      <c r="E660" s="95" t="s">
        <v>648</v>
      </c>
      <c r="F660" s="95" t="s">
        <v>649</v>
      </c>
      <c r="G660" s="95" t="s">
        <v>591</v>
      </c>
      <c r="H660" s="95" t="s">
        <v>591</v>
      </c>
      <c r="I660" s="95" t="s">
        <v>591</v>
      </c>
      <c r="J660" s="95" t="s">
        <v>591</v>
      </c>
      <c r="K660" s="95" t="s">
        <v>591</v>
      </c>
      <c r="L660" s="95">
        <v>1</v>
      </c>
      <c r="M660" s="95">
        <v>1</v>
      </c>
      <c r="N660" s="95" t="s">
        <v>3973</v>
      </c>
      <c r="O660" s="95" t="s">
        <v>593</v>
      </c>
      <c r="P660" s="95" t="s">
        <v>594</v>
      </c>
    </row>
    <row r="661" spans="1:16" ht="45" hidden="1" x14ac:dyDescent="0.25">
      <c r="A661" s="95" t="s">
        <v>3974</v>
      </c>
      <c r="B661" s="100" t="s">
        <v>3975</v>
      </c>
      <c r="C661" s="100" t="s">
        <v>3976</v>
      </c>
      <c r="D661" s="95" t="s">
        <v>3977</v>
      </c>
      <c r="E661" s="95" t="s">
        <v>648</v>
      </c>
      <c r="F661" s="95" t="s">
        <v>649</v>
      </c>
      <c r="G661" s="95" t="s">
        <v>591</v>
      </c>
      <c r="H661" s="95" t="s">
        <v>591</v>
      </c>
      <c r="I661" s="95" t="s">
        <v>591</v>
      </c>
      <c r="J661" s="95" t="s">
        <v>591</v>
      </c>
      <c r="K661" s="95" t="s">
        <v>591</v>
      </c>
      <c r="L661" s="95">
        <v>1</v>
      </c>
      <c r="M661" s="95">
        <v>1</v>
      </c>
      <c r="N661" s="95" t="s">
        <v>3978</v>
      </c>
      <c r="O661" s="95" t="s">
        <v>593</v>
      </c>
      <c r="P661" s="95" t="s">
        <v>594</v>
      </c>
    </row>
    <row r="662" spans="1:16" ht="101.25" hidden="1" x14ac:dyDescent="0.25">
      <c r="A662" s="95" t="s">
        <v>3979</v>
      </c>
      <c r="B662" s="100" t="s">
        <v>3980</v>
      </c>
      <c r="C662" s="100" t="s">
        <v>3981</v>
      </c>
      <c r="D662" s="95" t="s">
        <v>3982</v>
      </c>
      <c r="E662" s="95" t="s">
        <v>703</v>
      </c>
      <c r="F662" s="95" t="s">
        <v>704</v>
      </c>
      <c r="G662" s="95" t="s">
        <v>591</v>
      </c>
      <c r="H662" s="95" t="s">
        <v>591</v>
      </c>
      <c r="I662" s="95" t="s">
        <v>591</v>
      </c>
      <c r="J662" s="95" t="s">
        <v>591</v>
      </c>
      <c r="K662" s="95" t="s">
        <v>591</v>
      </c>
      <c r="L662" s="95">
        <v>2</v>
      </c>
      <c r="M662" s="95">
        <v>1</v>
      </c>
      <c r="N662" s="95" t="s">
        <v>3983</v>
      </c>
      <c r="O662" s="95" t="s">
        <v>593</v>
      </c>
      <c r="P662" s="95" t="s">
        <v>594</v>
      </c>
    </row>
    <row r="663" spans="1:16" ht="33.75" hidden="1" x14ac:dyDescent="0.25">
      <c r="A663" s="95" t="s">
        <v>3984</v>
      </c>
      <c r="B663" s="100" t="s">
        <v>3985</v>
      </c>
      <c r="C663" s="100" t="s">
        <v>3986</v>
      </c>
      <c r="D663" s="95" t="s">
        <v>3987</v>
      </c>
      <c r="E663" s="95" t="s">
        <v>1716</v>
      </c>
      <c r="F663" s="95" t="s">
        <v>14450</v>
      </c>
      <c r="G663" s="95" t="s">
        <v>591</v>
      </c>
      <c r="H663" s="95" t="s">
        <v>591</v>
      </c>
      <c r="I663" s="95" t="s">
        <v>591</v>
      </c>
      <c r="J663" s="95" t="s">
        <v>591</v>
      </c>
      <c r="K663" s="95" t="s">
        <v>591</v>
      </c>
      <c r="L663" s="95">
        <v>24</v>
      </c>
      <c r="M663" s="95">
        <v>1</v>
      </c>
      <c r="N663" s="95" t="s">
        <v>591</v>
      </c>
      <c r="O663" s="95" t="s">
        <v>593</v>
      </c>
      <c r="P663" s="95" t="s">
        <v>594</v>
      </c>
    </row>
    <row r="664" spans="1:16" ht="78.75" hidden="1" x14ac:dyDescent="0.25">
      <c r="A664" s="95" t="s">
        <v>3988</v>
      </c>
      <c r="B664" s="100" t="s">
        <v>3989</v>
      </c>
      <c r="C664" s="100" t="s">
        <v>3990</v>
      </c>
      <c r="D664" s="95" t="s">
        <v>3991</v>
      </c>
      <c r="E664" s="95" t="s">
        <v>648</v>
      </c>
      <c r="F664" s="95" t="s">
        <v>649</v>
      </c>
      <c r="G664" s="95" t="s">
        <v>591</v>
      </c>
      <c r="H664" s="95" t="s">
        <v>591</v>
      </c>
      <c r="I664" s="95" t="s">
        <v>591</v>
      </c>
      <c r="J664" s="95" t="s">
        <v>591</v>
      </c>
      <c r="K664" s="95" t="s">
        <v>591</v>
      </c>
      <c r="L664" s="95">
        <v>1</v>
      </c>
      <c r="M664" s="95">
        <v>1</v>
      </c>
      <c r="N664" s="95" t="s">
        <v>3992</v>
      </c>
      <c r="O664" s="95" t="s">
        <v>593</v>
      </c>
      <c r="P664" s="95" t="s">
        <v>594</v>
      </c>
    </row>
    <row r="665" spans="1:16" ht="101.25" hidden="1" x14ac:dyDescent="0.25">
      <c r="A665" s="95" t="s">
        <v>3993</v>
      </c>
      <c r="B665" s="100" t="s">
        <v>3994</v>
      </c>
      <c r="C665" s="100" t="s">
        <v>3995</v>
      </c>
      <c r="D665" s="95" t="s">
        <v>3996</v>
      </c>
      <c r="E665" s="95" t="s">
        <v>648</v>
      </c>
      <c r="F665" s="95" t="s">
        <v>649</v>
      </c>
      <c r="G665" s="95" t="s">
        <v>591</v>
      </c>
      <c r="H665" s="95" t="s">
        <v>591</v>
      </c>
      <c r="I665" s="95" t="s">
        <v>591</v>
      </c>
      <c r="J665" s="95" t="s">
        <v>591</v>
      </c>
      <c r="K665" s="95" t="s">
        <v>591</v>
      </c>
      <c r="L665" s="95">
        <v>1</v>
      </c>
      <c r="M665" s="95">
        <v>1</v>
      </c>
      <c r="N665" s="95" t="s">
        <v>3997</v>
      </c>
      <c r="O665" s="95" t="s">
        <v>593</v>
      </c>
      <c r="P665" s="95" t="s">
        <v>594</v>
      </c>
    </row>
    <row r="666" spans="1:16" ht="101.25" hidden="1" x14ac:dyDescent="0.25">
      <c r="A666" s="95" t="s">
        <v>3998</v>
      </c>
      <c r="B666" s="100" t="s">
        <v>3999</v>
      </c>
      <c r="C666" s="100" t="s">
        <v>4000</v>
      </c>
      <c r="D666" s="95" t="s">
        <v>4001</v>
      </c>
      <c r="E666" s="95" t="s">
        <v>648</v>
      </c>
      <c r="F666" s="95" t="s">
        <v>649</v>
      </c>
      <c r="G666" s="95" t="s">
        <v>591</v>
      </c>
      <c r="H666" s="95" t="s">
        <v>591</v>
      </c>
      <c r="I666" s="95" t="s">
        <v>591</v>
      </c>
      <c r="J666" s="95" t="s">
        <v>591</v>
      </c>
      <c r="K666" s="95" t="s">
        <v>591</v>
      </c>
      <c r="L666" s="95">
        <v>1</v>
      </c>
      <c r="M666" s="95">
        <v>1</v>
      </c>
      <c r="N666" s="95" t="s">
        <v>4002</v>
      </c>
      <c r="O666" s="95" t="s">
        <v>593</v>
      </c>
      <c r="P666" s="95" t="s">
        <v>594</v>
      </c>
    </row>
    <row r="667" spans="1:16" ht="67.5" hidden="1" x14ac:dyDescent="0.25">
      <c r="A667" s="95" t="s">
        <v>4003</v>
      </c>
      <c r="B667" s="100" t="s">
        <v>4004</v>
      </c>
      <c r="C667" s="100" t="s">
        <v>4005</v>
      </c>
      <c r="D667" s="95" t="s">
        <v>4006</v>
      </c>
      <c r="E667" s="95" t="s">
        <v>648</v>
      </c>
      <c r="F667" s="95" t="s">
        <v>649</v>
      </c>
      <c r="G667" s="95" t="s">
        <v>591</v>
      </c>
      <c r="H667" s="95" t="s">
        <v>591</v>
      </c>
      <c r="I667" s="95" t="s">
        <v>591</v>
      </c>
      <c r="J667" s="95" t="s">
        <v>591</v>
      </c>
      <c r="K667" s="95" t="s">
        <v>591</v>
      </c>
      <c r="L667" s="95">
        <v>1</v>
      </c>
      <c r="M667" s="95">
        <v>1</v>
      </c>
      <c r="N667" s="95" t="s">
        <v>4007</v>
      </c>
      <c r="O667" s="95" t="s">
        <v>593</v>
      </c>
      <c r="P667" s="95" t="s">
        <v>594</v>
      </c>
    </row>
    <row r="668" spans="1:16" ht="56.25" hidden="1" x14ac:dyDescent="0.25">
      <c r="A668" s="95" t="s">
        <v>4008</v>
      </c>
      <c r="B668" s="100" t="s">
        <v>4009</v>
      </c>
      <c r="C668" s="100" t="s">
        <v>4010</v>
      </c>
      <c r="D668" s="95" t="s">
        <v>4011</v>
      </c>
      <c r="E668" s="95" t="s">
        <v>648</v>
      </c>
      <c r="F668" s="95" t="s">
        <v>649</v>
      </c>
      <c r="G668" s="95" t="s">
        <v>591</v>
      </c>
      <c r="H668" s="95" t="s">
        <v>591</v>
      </c>
      <c r="I668" s="95" t="s">
        <v>591</v>
      </c>
      <c r="J668" s="95" t="s">
        <v>591</v>
      </c>
      <c r="K668" s="95" t="s">
        <v>591</v>
      </c>
      <c r="L668" s="95">
        <v>1</v>
      </c>
      <c r="M668" s="95">
        <v>1</v>
      </c>
      <c r="N668" s="95" t="s">
        <v>4012</v>
      </c>
      <c r="O668" s="95" t="s">
        <v>593</v>
      </c>
      <c r="P668" s="95" t="s">
        <v>594</v>
      </c>
    </row>
    <row r="669" spans="1:16" ht="45" hidden="1" x14ac:dyDescent="0.25">
      <c r="A669" s="95" t="s">
        <v>4013</v>
      </c>
      <c r="B669" s="100" t="s">
        <v>4014</v>
      </c>
      <c r="C669" s="100" t="s">
        <v>4015</v>
      </c>
      <c r="D669" s="95" t="s">
        <v>4016</v>
      </c>
      <c r="E669" s="95" t="s">
        <v>648</v>
      </c>
      <c r="F669" s="95" t="s">
        <v>649</v>
      </c>
      <c r="G669" s="95" t="s">
        <v>591</v>
      </c>
      <c r="H669" s="95" t="s">
        <v>591</v>
      </c>
      <c r="I669" s="95" t="s">
        <v>591</v>
      </c>
      <c r="J669" s="95" t="s">
        <v>591</v>
      </c>
      <c r="K669" s="95" t="s">
        <v>591</v>
      </c>
      <c r="L669" s="95">
        <v>1</v>
      </c>
      <c r="M669" s="95">
        <v>1</v>
      </c>
      <c r="N669" s="95" t="s">
        <v>4017</v>
      </c>
      <c r="O669" s="95" t="s">
        <v>593</v>
      </c>
      <c r="P669" s="95" t="s">
        <v>594</v>
      </c>
    </row>
    <row r="670" spans="1:16" ht="67.5" hidden="1" x14ac:dyDescent="0.25">
      <c r="A670" s="95" t="s">
        <v>4018</v>
      </c>
      <c r="B670" s="100" t="s">
        <v>4019</v>
      </c>
      <c r="C670" s="100" t="s">
        <v>4020</v>
      </c>
      <c r="D670" s="95" t="s">
        <v>4021</v>
      </c>
      <c r="E670" s="95" t="s">
        <v>648</v>
      </c>
      <c r="F670" s="95" t="s">
        <v>649</v>
      </c>
      <c r="G670" s="95" t="s">
        <v>591</v>
      </c>
      <c r="H670" s="95" t="s">
        <v>591</v>
      </c>
      <c r="I670" s="95" t="s">
        <v>591</v>
      </c>
      <c r="J670" s="95" t="s">
        <v>591</v>
      </c>
      <c r="K670" s="95" t="s">
        <v>591</v>
      </c>
      <c r="L670" s="95">
        <v>1</v>
      </c>
      <c r="M670" s="95">
        <v>1</v>
      </c>
      <c r="N670" s="95" t="s">
        <v>4022</v>
      </c>
      <c r="O670" s="95" t="s">
        <v>593</v>
      </c>
      <c r="P670" s="95" t="s">
        <v>594</v>
      </c>
    </row>
    <row r="671" spans="1:16" ht="90" hidden="1" x14ac:dyDescent="0.25">
      <c r="A671" s="95" t="s">
        <v>4023</v>
      </c>
      <c r="B671" s="100" t="s">
        <v>4024</v>
      </c>
      <c r="C671" s="100" t="s">
        <v>4025</v>
      </c>
      <c r="D671" s="95" t="s">
        <v>4026</v>
      </c>
      <c r="E671" s="95" t="s">
        <v>703</v>
      </c>
      <c r="F671" s="95" t="s">
        <v>704</v>
      </c>
      <c r="G671" s="95" t="s">
        <v>591</v>
      </c>
      <c r="H671" s="95" t="s">
        <v>591</v>
      </c>
      <c r="I671" s="95" t="s">
        <v>591</v>
      </c>
      <c r="J671" s="95" t="s">
        <v>591</v>
      </c>
      <c r="K671" s="95" t="s">
        <v>591</v>
      </c>
      <c r="L671" s="95">
        <v>2</v>
      </c>
      <c r="M671" s="95">
        <v>1</v>
      </c>
      <c r="N671" s="95" t="s">
        <v>4027</v>
      </c>
      <c r="O671" s="95" t="s">
        <v>593</v>
      </c>
      <c r="P671" s="95" t="s">
        <v>594</v>
      </c>
    </row>
    <row r="672" spans="1:16" ht="90" hidden="1" x14ac:dyDescent="0.25">
      <c r="A672" s="95" t="s">
        <v>4029</v>
      </c>
      <c r="B672" s="100" t="s">
        <v>4030</v>
      </c>
      <c r="C672" s="100" t="s">
        <v>4031</v>
      </c>
      <c r="D672" s="95" t="s">
        <v>4032</v>
      </c>
      <c r="E672" s="95" t="s">
        <v>648</v>
      </c>
      <c r="F672" s="95" t="s">
        <v>649</v>
      </c>
      <c r="G672" s="95" t="s">
        <v>591</v>
      </c>
      <c r="H672" s="95" t="s">
        <v>591</v>
      </c>
      <c r="I672" s="95" t="s">
        <v>591</v>
      </c>
      <c r="J672" s="95" t="s">
        <v>591</v>
      </c>
      <c r="K672" s="95" t="s">
        <v>591</v>
      </c>
      <c r="L672" s="95">
        <v>1</v>
      </c>
      <c r="M672" s="95">
        <v>1</v>
      </c>
      <c r="N672" s="95" t="s">
        <v>4033</v>
      </c>
      <c r="O672" s="95" t="s">
        <v>596</v>
      </c>
      <c r="P672" s="95" t="s">
        <v>594</v>
      </c>
    </row>
    <row r="673" spans="1:16" ht="56.25" hidden="1" x14ac:dyDescent="0.25">
      <c r="A673" s="95" t="s">
        <v>4034</v>
      </c>
      <c r="B673" s="100" t="s">
        <v>4035</v>
      </c>
      <c r="C673" s="100" t="s">
        <v>4036</v>
      </c>
      <c r="D673" s="95" t="s">
        <v>4037</v>
      </c>
      <c r="E673" s="95" t="s">
        <v>648</v>
      </c>
      <c r="F673" s="95" t="s">
        <v>649</v>
      </c>
      <c r="G673" s="95" t="s">
        <v>591</v>
      </c>
      <c r="H673" s="95" t="s">
        <v>591</v>
      </c>
      <c r="I673" s="95" t="s">
        <v>591</v>
      </c>
      <c r="J673" s="95" t="s">
        <v>591</v>
      </c>
      <c r="K673" s="95" t="s">
        <v>591</v>
      </c>
      <c r="L673" s="95">
        <v>1</v>
      </c>
      <c r="M673" s="95">
        <v>1</v>
      </c>
      <c r="N673" s="95" t="s">
        <v>4038</v>
      </c>
      <c r="O673" s="95" t="s">
        <v>593</v>
      </c>
      <c r="P673" s="95" t="s">
        <v>594</v>
      </c>
    </row>
    <row r="674" spans="1:16" ht="90" hidden="1" x14ac:dyDescent="0.25">
      <c r="A674" s="95" t="s">
        <v>4039</v>
      </c>
      <c r="B674" s="100" t="s">
        <v>4040</v>
      </c>
      <c r="C674" s="100" t="s">
        <v>4041</v>
      </c>
      <c r="D674" s="95" t="s">
        <v>4042</v>
      </c>
      <c r="E674" s="95" t="s">
        <v>648</v>
      </c>
      <c r="F674" s="95" t="s">
        <v>649</v>
      </c>
      <c r="G674" s="95" t="s">
        <v>591</v>
      </c>
      <c r="H674" s="95" t="s">
        <v>591</v>
      </c>
      <c r="I674" s="95" t="s">
        <v>591</v>
      </c>
      <c r="J674" s="95" t="s">
        <v>591</v>
      </c>
      <c r="K674" s="95" t="s">
        <v>591</v>
      </c>
      <c r="L674" s="95">
        <v>1</v>
      </c>
      <c r="M674" s="95">
        <v>1</v>
      </c>
      <c r="N674" s="95" t="s">
        <v>4043</v>
      </c>
      <c r="O674" s="95" t="s">
        <v>593</v>
      </c>
      <c r="P674" s="95" t="s">
        <v>594</v>
      </c>
    </row>
    <row r="675" spans="1:16" ht="123.75" hidden="1" x14ac:dyDescent="0.25">
      <c r="A675" s="95" t="s">
        <v>4044</v>
      </c>
      <c r="B675" s="100" t="s">
        <v>4045</v>
      </c>
      <c r="C675" s="100" t="s">
        <v>4046</v>
      </c>
      <c r="D675" s="95" t="s">
        <v>4047</v>
      </c>
      <c r="E675" s="95" t="s">
        <v>703</v>
      </c>
      <c r="F675" s="95" t="s">
        <v>704</v>
      </c>
      <c r="G675" s="95" t="s">
        <v>591</v>
      </c>
      <c r="H675" s="95" t="s">
        <v>591</v>
      </c>
      <c r="I675" s="95" t="s">
        <v>591</v>
      </c>
      <c r="J675" s="95" t="s">
        <v>591</v>
      </c>
      <c r="K675" s="95" t="s">
        <v>591</v>
      </c>
      <c r="L675" s="95">
        <v>2</v>
      </c>
      <c r="M675" s="95">
        <v>1</v>
      </c>
      <c r="N675" s="95" t="s">
        <v>4048</v>
      </c>
      <c r="O675" s="95" t="s">
        <v>593</v>
      </c>
      <c r="P675" s="95" t="s">
        <v>594</v>
      </c>
    </row>
    <row r="676" spans="1:16" ht="22.5" hidden="1" x14ac:dyDescent="0.25">
      <c r="A676" s="95" t="s">
        <v>4050</v>
      </c>
      <c r="B676" s="100" t="s">
        <v>4051</v>
      </c>
      <c r="C676" s="100" t="s">
        <v>4052</v>
      </c>
      <c r="D676" s="95" t="s">
        <v>4053</v>
      </c>
      <c r="E676" s="95" t="s">
        <v>3455</v>
      </c>
      <c r="F676" s="95" t="e">
        <v>#N/A</v>
      </c>
      <c r="G676" s="95" t="s">
        <v>591</v>
      </c>
      <c r="H676" s="95" t="s">
        <v>591</v>
      </c>
      <c r="I676" s="95" t="s">
        <v>591</v>
      </c>
      <c r="J676" s="95" t="s">
        <v>591</v>
      </c>
      <c r="K676" s="95" t="s">
        <v>732</v>
      </c>
      <c r="L676" s="95">
        <v>8</v>
      </c>
      <c r="M676" s="95">
        <v>0.5</v>
      </c>
      <c r="N676" s="95" t="s">
        <v>591</v>
      </c>
      <c r="O676" s="95" t="s">
        <v>593</v>
      </c>
      <c r="P676" s="95" t="s">
        <v>594</v>
      </c>
    </row>
    <row r="677" spans="1:16" ht="56.25" hidden="1" x14ac:dyDescent="0.25">
      <c r="A677" s="95" t="s">
        <v>4054</v>
      </c>
      <c r="B677" s="100" t="s">
        <v>4055</v>
      </c>
      <c r="C677" s="100" t="s">
        <v>4056</v>
      </c>
      <c r="D677" s="95" t="s">
        <v>4057</v>
      </c>
      <c r="E677" s="95" t="s">
        <v>648</v>
      </c>
      <c r="F677" s="95" t="s">
        <v>649</v>
      </c>
      <c r="G677" s="95">
        <v>0</v>
      </c>
      <c r="H677" s="95">
        <v>1</v>
      </c>
      <c r="I677" s="95" t="s">
        <v>591</v>
      </c>
      <c r="J677" s="95" t="s">
        <v>591</v>
      </c>
      <c r="K677" s="95" t="s">
        <v>591</v>
      </c>
      <c r="L677" s="95">
        <v>1</v>
      </c>
      <c r="M677" s="95">
        <v>1</v>
      </c>
      <c r="N677" s="95" t="s">
        <v>4058</v>
      </c>
      <c r="O677" s="95" t="s">
        <v>593</v>
      </c>
      <c r="P677" s="95" t="s">
        <v>594</v>
      </c>
    </row>
    <row r="678" spans="1:16" ht="33.75" hidden="1" x14ac:dyDescent="0.25">
      <c r="A678" s="95" t="s">
        <v>4059</v>
      </c>
      <c r="B678" s="100" t="s">
        <v>4060</v>
      </c>
      <c r="C678" s="96" t="s">
        <v>4061</v>
      </c>
      <c r="D678" s="95" t="s">
        <v>4062</v>
      </c>
      <c r="E678" s="97" t="s">
        <v>1716</v>
      </c>
      <c r="F678" s="95" t="s">
        <v>14450</v>
      </c>
      <c r="G678" s="95">
        <v>0</v>
      </c>
      <c r="H678" s="95">
        <v>1000000</v>
      </c>
      <c r="I678" s="95" t="s">
        <v>591</v>
      </c>
      <c r="J678" s="95" t="s">
        <v>591</v>
      </c>
      <c r="K678" s="95" t="s">
        <v>591</v>
      </c>
      <c r="L678" s="95">
        <v>24</v>
      </c>
      <c r="M678" s="95">
        <v>1</v>
      </c>
      <c r="N678" s="95" t="s">
        <v>591</v>
      </c>
      <c r="O678" s="95" t="s">
        <v>593</v>
      </c>
      <c r="P678" s="102" t="s">
        <v>594</v>
      </c>
    </row>
    <row r="679" spans="1:16" ht="56.25" hidden="1" x14ac:dyDescent="0.25">
      <c r="A679" s="95" t="s">
        <v>4063</v>
      </c>
      <c r="B679" s="100" t="s">
        <v>4064</v>
      </c>
      <c r="C679" s="96" t="s">
        <v>4065</v>
      </c>
      <c r="D679" s="95" t="s">
        <v>4066</v>
      </c>
      <c r="E679" s="97" t="s">
        <v>1190</v>
      </c>
      <c r="F679" s="95" t="s">
        <v>635</v>
      </c>
      <c r="G679" s="95">
        <v>0</v>
      </c>
      <c r="H679" s="95">
        <v>65535</v>
      </c>
      <c r="I679" s="95" t="s">
        <v>591</v>
      </c>
      <c r="J679" s="95" t="s">
        <v>591</v>
      </c>
      <c r="K679" s="95" t="s">
        <v>591</v>
      </c>
      <c r="L679" s="95">
        <v>16</v>
      </c>
      <c r="M679" s="95">
        <v>1</v>
      </c>
      <c r="N679" s="95" t="s">
        <v>591</v>
      </c>
      <c r="O679" s="95" t="s">
        <v>593</v>
      </c>
      <c r="P679" s="102" t="s">
        <v>594</v>
      </c>
    </row>
    <row r="680" spans="1:16" ht="67.5" hidden="1" x14ac:dyDescent="0.25">
      <c r="A680" s="95" t="s">
        <v>4067</v>
      </c>
      <c r="B680" s="100" t="s">
        <v>4068</v>
      </c>
      <c r="C680" s="96" t="s">
        <v>4069</v>
      </c>
      <c r="D680" s="95" t="s">
        <v>4070</v>
      </c>
      <c r="E680" s="97" t="s">
        <v>1190</v>
      </c>
      <c r="F680" s="95" t="s">
        <v>635</v>
      </c>
      <c r="G680" s="95">
        <v>0</v>
      </c>
      <c r="H680" s="95">
        <v>65535</v>
      </c>
      <c r="I680" s="95" t="s">
        <v>591</v>
      </c>
      <c r="J680" s="95" t="s">
        <v>591</v>
      </c>
      <c r="K680" s="95" t="s">
        <v>591</v>
      </c>
      <c r="L680" s="95">
        <v>16</v>
      </c>
      <c r="M680" s="95">
        <v>1</v>
      </c>
      <c r="N680" s="95" t="s">
        <v>591</v>
      </c>
      <c r="O680" s="95" t="s">
        <v>593</v>
      </c>
      <c r="P680" s="102" t="s">
        <v>594</v>
      </c>
    </row>
    <row r="681" spans="1:16" ht="45" hidden="1" x14ac:dyDescent="0.25">
      <c r="A681" s="95" t="s">
        <v>4071</v>
      </c>
      <c r="B681" s="100" t="s">
        <v>4072</v>
      </c>
      <c r="C681" s="96" t="s">
        <v>4073</v>
      </c>
      <c r="D681" s="95" t="s">
        <v>4074</v>
      </c>
      <c r="E681" s="97" t="s">
        <v>1190</v>
      </c>
      <c r="F681" s="95" t="s">
        <v>635</v>
      </c>
      <c r="G681" s="95">
        <v>0</v>
      </c>
      <c r="H681" s="95">
        <v>65535</v>
      </c>
      <c r="I681" s="95" t="s">
        <v>591</v>
      </c>
      <c r="J681" s="95" t="s">
        <v>591</v>
      </c>
      <c r="K681" s="95" t="s">
        <v>591</v>
      </c>
      <c r="L681" s="95">
        <v>16</v>
      </c>
      <c r="M681" s="95">
        <v>1</v>
      </c>
      <c r="N681" s="95" t="s">
        <v>591</v>
      </c>
      <c r="O681" s="95" t="s">
        <v>593</v>
      </c>
      <c r="P681" s="102" t="s">
        <v>594</v>
      </c>
    </row>
    <row r="682" spans="1:16" ht="45" hidden="1" x14ac:dyDescent="0.25">
      <c r="A682" s="95" t="s">
        <v>4075</v>
      </c>
      <c r="B682" s="100" t="s">
        <v>4076</v>
      </c>
      <c r="C682" s="96" t="s">
        <v>4077</v>
      </c>
      <c r="D682" s="95" t="s">
        <v>4078</v>
      </c>
      <c r="E682" s="97" t="s">
        <v>1190</v>
      </c>
      <c r="F682" s="95" t="s">
        <v>635</v>
      </c>
      <c r="G682" s="95">
        <v>0</v>
      </c>
      <c r="H682" s="95">
        <v>65535</v>
      </c>
      <c r="I682" s="95" t="s">
        <v>591</v>
      </c>
      <c r="J682" s="95" t="s">
        <v>591</v>
      </c>
      <c r="K682" s="95" t="s">
        <v>591</v>
      </c>
      <c r="L682" s="95">
        <v>16</v>
      </c>
      <c r="M682" s="95">
        <v>1</v>
      </c>
      <c r="N682" s="95" t="s">
        <v>591</v>
      </c>
      <c r="O682" s="95" t="s">
        <v>593</v>
      </c>
      <c r="P682" s="102" t="s">
        <v>594</v>
      </c>
    </row>
    <row r="683" spans="1:16" ht="45" hidden="1" x14ac:dyDescent="0.25">
      <c r="A683" s="95" t="s">
        <v>4079</v>
      </c>
      <c r="B683" s="100" t="s">
        <v>4080</v>
      </c>
      <c r="C683" s="96" t="s">
        <v>4081</v>
      </c>
      <c r="D683" s="95" t="s">
        <v>4082</v>
      </c>
      <c r="E683" s="97" t="s">
        <v>1716</v>
      </c>
      <c r="F683" s="95" t="s">
        <v>14450</v>
      </c>
      <c r="G683" s="95">
        <v>0</v>
      </c>
      <c r="H683" s="95">
        <v>300000</v>
      </c>
      <c r="I683" s="95" t="s">
        <v>591</v>
      </c>
      <c r="J683" s="95" t="s">
        <v>591</v>
      </c>
      <c r="K683" s="95" t="s">
        <v>591</v>
      </c>
      <c r="L683" s="95">
        <v>24</v>
      </c>
      <c r="M683" s="95">
        <v>1</v>
      </c>
      <c r="N683" s="95" t="s">
        <v>591</v>
      </c>
      <c r="O683" s="95" t="s">
        <v>593</v>
      </c>
      <c r="P683" s="102" t="s">
        <v>594</v>
      </c>
    </row>
    <row r="684" spans="1:16" ht="78.75" hidden="1" x14ac:dyDescent="0.25">
      <c r="A684" s="92" t="s">
        <v>4083</v>
      </c>
      <c r="B684" s="93" t="s">
        <v>4084</v>
      </c>
      <c r="C684" s="94" t="s">
        <v>4085</v>
      </c>
      <c r="D684" s="92" t="s">
        <v>588</v>
      </c>
      <c r="E684" s="92" t="s">
        <v>589</v>
      </c>
      <c r="F684" s="105" t="s">
        <v>590</v>
      </c>
      <c r="G684" s="92" t="s">
        <v>591</v>
      </c>
      <c r="H684" s="92" t="s">
        <v>591</v>
      </c>
      <c r="I684" s="92" t="s">
        <v>591</v>
      </c>
      <c r="J684" s="92" t="s">
        <v>591</v>
      </c>
      <c r="K684" s="105" t="s">
        <v>591</v>
      </c>
      <c r="L684" s="105">
        <v>32</v>
      </c>
      <c r="M684" s="105">
        <v>1</v>
      </c>
      <c r="N684" s="92" t="s">
        <v>592</v>
      </c>
      <c r="O684" s="92" t="s">
        <v>593</v>
      </c>
      <c r="P684" s="92" t="s">
        <v>600</v>
      </c>
    </row>
    <row r="685" spans="1:16" ht="33.75" hidden="1" x14ac:dyDescent="0.25">
      <c r="A685" s="95" t="s">
        <v>4086</v>
      </c>
      <c r="B685" s="100" t="s">
        <v>4087</v>
      </c>
      <c r="C685" s="96" t="s">
        <v>4088</v>
      </c>
      <c r="D685" s="95" t="s">
        <v>4089</v>
      </c>
      <c r="E685" s="97" t="s">
        <v>595</v>
      </c>
      <c r="F685" s="95" t="s">
        <v>14500</v>
      </c>
      <c r="G685" s="95">
        <v>0</v>
      </c>
      <c r="H685" s="95">
        <v>255</v>
      </c>
      <c r="I685" s="95" t="s">
        <v>591</v>
      </c>
      <c r="J685" s="95" t="s">
        <v>591</v>
      </c>
      <c r="K685" s="95" t="s">
        <v>591</v>
      </c>
      <c r="L685" s="95">
        <v>240</v>
      </c>
      <c r="M685" s="95">
        <v>1</v>
      </c>
      <c r="N685" s="95" t="s">
        <v>591</v>
      </c>
      <c r="O685" s="95" t="s">
        <v>593</v>
      </c>
      <c r="P685" s="102" t="s">
        <v>594</v>
      </c>
    </row>
    <row r="686" spans="1:16" ht="33.75" hidden="1" x14ac:dyDescent="0.25">
      <c r="A686" s="95" t="s">
        <v>4090</v>
      </c>
      <c r="B686" s="100" t="s">
        <v>4091</v>
      </c>
      <c r="C686" s="96" t="s">
        <v>4092</v>
      </c>
      <c r="D686" s="95" t="s">
        <v>4093</v>
      </c>
      <c r="E686" s="97" t="s">
        <v>595</v>
      </c>
      <c r="F686" s="95" t="s">
        <v>14500</v>
      </c>
      <c r="G686" s="95">
        <v>0</v>
      </c>
      <c r="H686" s="95">
        <v>255</v>
      </c>
      <c r="I686" s="95" t="s">
        <v>591</v>
      </c>
      <c r="J686" s="95" t="s">
        <v>591</v>
      </c>
      <c r="K686" s="95" t="s">
        <v>591</v>
      </c>
      <c r="L686" s="95">
        <v>240</v>
      </c>
      <c r="M686" s="95">
        <v>1</v>
      </c>
      <c r="N686" s="95" t="s">
        <v>591</v>
      </c>
      <c r="O686" s="95" t="s">
        <v>593</v>
      </c>
      <c r="P686" s="102" t="s">
        <v>594</v>
      </c>
    </row>
    <row r="687" spans="1:16" ht="33.75" hidden="1" x14ac:dyDescent="0.25">
      <c r="A687" s="95" t="s">
        <v>4094</v>
      </c>
      <c r="B687" s="100" t="s">
        <v>4095</v>
      </c>
      <c r="C687" s="96" t="s">
        <v>4096</v>
      </c>
      <c r="D687" s="95" t="s">
        <v>4097</v>
      </c>
      <c r="E687" s="97" t="s">
        <v>595</v>
      </c>
      <c r="F687" s="95" t="s">
        <v>14500</v>
      </c>
      <c r="G687" s="95">
        <v>0</v>
      </c>
      <c r="H687" s="95">
        <v>255</v>
      </c>
      <c r="I687" s="95" t="s">
        <v>591</v>
      </c>
      <c r="J687" s="95" t="s">
        <v>591</v>
      </c>
      <c r="K687" s="95" t="s">
        <v>591</v>
      </c>
      <c r="L687" s="95">
        <v>240</v>
      </c>
      <c r="M687" s="95">
        <v>1</v>
      </c>
      <c r="N687" s="95" t="s">
        <v>591</v>
      </c>
      <c r="O687" s="95" t="s">
        <v>593</v>
      </c>
      <c r="P687" s="102" t="s">
        <v>594</v>
      </c>
    </row>
    <row r="688" spans="1:16" ht="33.75" hidden="1" x14ac:dyDescent="0.25">
      <c r="A688" s="95" t="s">
        <v>4098</v>
      </c>
      <c r="B688" s="100" t="s">
        <v>4099</v>
      </c>
      <c r="C688" s="96" t="s">
        <v>4100</v>
      </c>
      <c r="D688" s="95" t="s">
        <v>4101</v>
      </c>
      <c r="E688" s="97" t="s">
        <v>595</v>
      </c>
      <c r="F688" s="95" t="s">
        <v>14500</v>
      </c>
      <c r="G688" s="95">
        <v>0</v>
      </c>
      <c r="H688" s="95">
        <v>255</v>
      </c>
      <c r="I688" s="95" t="s">
        <v>591</v>
      </c>
      <c r="J688" s="95" t="s">
        <v>591</v>
      </c>
      <c r="K688" s="95" t="s">
        <v>591</v>
      </c>
      <c r="L688" s="95">
        <v>240</v>
      </c>
      <c r="M688" s="95">
        <v>1</v>
      </c>
      <c r="N688" s="95" t="s">
        <v>591</v>
      </c>
      <c r="O688" s="95" t="s">
        <v>593</v>
      </c>
      <c r="P688" s="102" t="s">
        <v>594</v>
      </c>
    </row>
    <row r="689" spans="1:16" ht="33.75" hidden="1" x14ac:dyDescent="0.25">
      <c r="A689" s="95" t="s">
        <v>4102</v>
      </c>
      <c r="B689" s="100" t="s">
        <v>4103</v>
      </c>
      <c r="C689" s="96" t="s">
        <v>4104</v>
      </c>
      <c r="D689" s="95" t="s">
        <v>4105</v>
      </c>
      <c r="E689" s="97" t="s">
        <v>595</v>
      </c>
      <c r="F689" s="95" t="s">
        <v>14500</v>
      </c>
      <c r="G689" s="95">
        <v>0</v>
      </c>
      <c r="H689" s="95">
        <v>255</v>
      </c>
      <c r="I689" s="95" t="s">
        <v>591</v>
      </c>
      <c r="J689" s="95" t="s">
        <v>591</v>
      </c>
      <c r="K689" s="95" t="s">
        <v>591</v>
      </c>
      <c r="L689" s="95">
        <v>240</v>
      </c>
      <c r="M689" s="95">
        <v>1</v>
      </c>
      <c r="N689" s="95" t="s">
        <v>591</v>
      </c>
      <c r="O689" s="95" t="s">
        <v>593</v>
      </c>
      <c r="P689" s="102" t="s">
        <v>594</v>
      </c>
    </row>
    <row r="690" spans="1:16" ht="33.75" hidden="1" x14ac:dyDescent="0.25">
      <c r="A690" s="95" t="s">
        <v>4106</v>
      </c>
      <c r="B690" s="100" t="s">
        <v>4107</v>
      </c>
      <c r="C690" s="96" t="s">
        <v>4108</v>
      </c>
      <c r="D690" s="95" t="s">
        <v>4109</v>
      </c>
      <c r="E690" s="97" t="s">
        <v>595</v>
      </c>
      <c r="F690" s="95" t="s">
        <v>14500</v>
      </c>
      <c r="G690" s="95">
        <v>0</v>
      </c>
      <c r="H690" s="95">
        <v>255</v>
      </c>
      <c r="I690" s="95" t="s">
        <v>591</v>
      </c>
      <c r="J690" s="95" t="s">
        <v>591</v>
      </c>
      <c r="K690" s="95" t="s">
        <v>591</v>
      </c>
      <c r="L690" s="95">
        <v>240</v>
      </c>
      <c r="M690" s="95">
        <v>1</v>
      </c>
      <c r="N690" s="95" t="s">
        <v>591</v>
      </c>
      <c r="O690" s="95" t="s">
        <v>593</v>
      </c>
      <c r="P690" s="102" t="s">
        <v>594</v>
      </c>
    </row>
    <row r="691" spans="1:16" ht="33.75" hidden="1" x14ac:dyDescent="0.25">
      <c r="A691" s="95" t="s">
        <v>4110</v>
      </c>
      <c r="B691" s="100" t="s">
        <v>4111</v>
      </c>
      <c r="C691" s="96" t="s">
        <v>4112</v>
      </c>
      <c r="D691" s="95" t="s">
        <v>4113</v>
      </c>
      <c r="E691" s="97" t="s">
        <v>595</v>
      </c>
      <c r="F691" s="95" t="s">
        <v>14500</v>
      </c>
      <c r="G691" s="95">
        <v>0</v>
      </c>
      <c r="H691" s="95">
        <v>255</v>
      </c>
      <c r="I691" s="95" t="s">
        <v>591</v>
      </c>
      <c r="J691" s="95" t="s">
        <v>591</v>
      </c>
      <c r="K691" s="95" t="s">
        <v>591</v>
      </c>
      <c r="L691" s="95">
        <v>240</v>
      </c>
      <c r="M691" s="95">
        <v>1</v>
      </c>
      <c r="N691" s="95" t="s">
        <v>591</v>
      </c>
      <c r="O691" s="95" t="s">
        <v>593</v>
      </c>
      <c r="P691" s="102" t="s">
        <v>594</v>
      </c>
    </row>
    <row r="692" spans="1:16" ht="33.75" hidden="1" x14ac:dyDescent="0.25">
      <c r="A692" s="95" t="s">
        <v>4114</v>
      </c>
      <c r="B692" s="100" t="s">
        <v>4115</v>
      </c>
      <c r="C692" s="96" t="s">
        <v>4116</v>
      </c>
      <c r="D692" s="95" t="s">
        <v>4117</v>
      </c>
      <c r="E692" s="97" t="s">
        <v>595</v>
      </c>
      <c r="F692" s="95" t="s">
        <v>14500</v>
      </c>
      <c r="G692" s="95">
        <v>0</v>
      </c>
      <c r="H692" s="95">
        <v>255</v>
      </c>
      <c r="I692" s="95" t="s">
        <v>591</v>
      </c>
      <c r="J692" s="95" t="s">
        <v>591</v>
      </c>
      <c r="K692" s="95" t="s">
        <v>591</v>
      </c>
      <c r="L692" s="95">
        <v>240</v>
      </c>
      <c r="M692" s="95">
        <v>1</v>
      </c>
      <c r="N692" s="95" t="s">
        <v>591</v>
      </c>
      <c r="O692" s="95" t="s">
        <v>593</v>
      </c>
      <c r="P692" s="102" t="s">
        <v>594</v>
      </c>
    </row>
    <row r="693" spans="1:16" ht="33.75" hidden="1" x14ac:dyDescent="0.25">
      <c r="A693" s="95" t="s">
        <v>4118</v>
      </c>
      <c r="B693" s="100" t="s">
        <v>4119</v>
      </c>
      <c r="C693" s="96" t="s">
        <v>4120</v>
      </c>
      <c r="D693" s="95" t="s">
        <v>4121</v>
      </c>
      <c r="E693" s="97" t="s">
        <v>595</v>
      </c>
      <c r="F693" s="95" t="s">
        <v>14500</v>
      </c>
      <c r="G693" s="95">
        <v>0</v>
      </c>
      <c r="H693" s="95">
        <v>255</v>
      </c>
      <c r="I693" s="95" t="s">
        <v>591</v>
      </c>
      <c r="J693" s="95" t="s">
        <v>591</v>
      </c>
      <c r="K693" s="95" t="s">
        <v>591</v>
      </c>
      <c r="L693" s="95">
        <v>240</v>
      </c>
      <c r="M693" s="95">
        <v>1</v>
      </c>
      <c r="N693" s="95" t="s">
        <v>591</v>
      </c>
      <c r="O693" s="95" t="s">
        <v>593</v>
      </c>
      <c r="P693" s="102" t="s">
        <v>594</v>
      </c>
    </row>
    <row r="694" spans="1:16" ht="33.75" hidden="1" x14ac:dyDescent="0.25">
      <c r="A694" s="95" t="s">
        <v>4122</v>
      </c>
      <c r="B694" s="100" t="s">
        <v>4123</v>
      </c>
      <c r="C694" s="96" t="s">
        <v>4124</v>
      </c>
      <c r="D694" s="95" t="s">
        <v>4125</v>
      </c>
      <c r="E694" s="97" t="s">
        <v>595</v>
      </c>
      <c r="F694" s="95" t="s">
        <v>14500</v>
      </c>
      <c r="G694" s="95">
        <v>0</v>
      </c>
      <c r="H694" s="95">
        <v>255</v>
      </c>
      <c r="I694" s="95" t="s">
        <v>591</v>
      </c>
      <c r="J694" s="95" t="s">
        <v>591</v>
      </c>
      <c r="K694" s="95" t="s">
        <v>591</v>
      </c>
      <c r="L694" s="95">
        <v>240</v>
      </c>
      <c r="M694" s="95">
        <v>1</v>
      </c>
      <c r="N694" s="95" t="s">
        <v>591</v>
      </c>
      <c r="O694" s="95" t="s">
        <v>593</v>
      </c>
      <c r="P694" s="102" t="s">
        <v>594</v>
      </c>
    </row>
    <row r="695" spans="1:16" ht="33.75" hidden="1" x14ac:dyDescent="0.25">
      <c r="A695" s="95" t="s">
        <v>4126</v>
      </c>
      <c r="B695" s="100" t="s">
        <v>4127</v>
      </c>
      <c r="C695" s="96" t="s">
        <v>4128</v>
      </c>
      <c r="D695" s="95" t="s">
        <v>4129</v>
      </c>
      <c r="E695" s="97" t="s">
        <v>595</v>
      </c>
      <c r="F695" s="95" t="s">
        <v>14500</v>
      </c>
      <c r="G695" s="95">
        <v>0</v>
      </c>
      <c r="H695" s="95">
        <v>255</v>
      </c>
      <c r="I695" s="95" t="s">
        <v>591</v>
      </c>
      <c r="J695" s="95" t="s">
        <v>591</v>
      </c>
      <c r="K695" s="95" t="s">
        <v>591</v>
      </c>
      <c r="L695" s="95">
        <v>240</v>
      </c>
      <c r="M695" s="95">
        <v>1</v>
      </c>
      <c r="N695" s="95" t="s">
        <v>591</v>
      </c>
      <c r="O695" s="95" t="s">
        <v>593</v>
      </c>
      <c r="P695" s="102" t="s">
        <v>594</v>
      </c>
    </row>
    <row r="696" spans="1:16" ht="33.75" hidden="1" x14ac:dyDescent="0.25">
      <c r="A696" s="95" t="s">
        <v>4130</v>
      </c>
      <c r="B696" s="100" t="s">
        <v>4131</v>
      </c>
      <c r="C696" s="96" t="s">
        <v>4132</v>
      </c>
      <c r="D696" s="95" t="s">
        <v>4133</v>
      </c>
      <c r="E696" s="97" t="s">
        <v>595</v>
      </c>
      <c r="F696" s="95" t="s">
        <v>14500</v>
      </c>
      <c r="G696" s="95">
        <v>0</v>
      </c>
      <c r="H696" s="95">
        <v>255</v>
      </c>
      <c r="I696" s="95" t="s">
        <v>591</v>
      </c>
      <c r="J696" s="95" t="s">
        <v>591</v>
      </c>
      <c r="K696" s="95" t="s">
        <v>591</v>
      </c>
      <c r="L696" s="95">
        <v>240</v>
      </c>
      <c r="M696" s="95">
        <v>1</v>
      </c>
      <c r="N696" s="95" t="s">
        <v>591</v>
      </c>
      <c r="O696" s="95" t="s">
        <v>593</v>
      </c>
      <c r="P696" s="102" t="s">
        <v>594</v>
      </c>
    </row>
    <row r="697" spans="1:16" ht="33.75" hidden="1" x14ac:dyDescent="0.25">
      <c r="A697" s="95" t="s">
        <v>4134</v>
      </c>
      <c r="B697" s="100" t="s">
        <v>4135</v>
      </c>
      <c r="C697" s="96" t="s">
        <v>4136</v>
      </c>
      <c r="D697" s="95" t="s">
        <v>4137</v>
      </c>
      <c r="E697" s="97" t="s">
        <v>595</v>
      </c>
      <c r="F697" s="95" t="s">
        <v>14500</v>
      </c>
      <c r="G697" s="95">
        <v>0</v>
      </c>
      <c r="H697" s="95">
        <v>255</v>
      </c>
      <c r="I697" s="95" t="s">
        <v>591</v>
      </c>
      <c r="J697" s="95" t="s">
        <v>591</v>
      </c>
      <c r="K697" s="95" t="s">
        <v>591</v>
      </c>
      <c r="L697" s="95">
        <v>240</v>
      </c>
      <c r="M697" s="95">
        <v>1</v>
      </c>
      <c r="N697" s="95" t="s">
        <v>591</v>
      </c>
      <c r="O697" s="95" t="s">
        <v>593</v>
      </c>
      <c r="P697" s="102" t="s">
        <v>594</v>
      </c>
    </row>
    <row r="698" spans="1:16" ht="33.75" hidden="1" x14ac:dyDescent="0.25">
      <c r="A698" s="95" t="s">
        <v>4138</v>
      </c>
      <c r="B698" s="100" t="s">
        <v>4139</v>
      </c>
      <c r="C698" s="96" t="s">
        <v>4140</v>
      </c>
      <c r="D698" s="95" t="s">
        <v>4141</v>
      </c>
      <c r="E698" s="97" t="s">
        <v>595</v>
      </c>
      <c r="F698" s="95" t="s">
        <v>14500</v>
      </c>
      <c r="G698" s="95">
        <v>0</v>
      </c>
      <c r="H698" s="95">
        <v>255</v>
      </c>
      <c r="I698" s="95" t="s">
        <v>591</v>
      </c>
      <c r="J698" s="95" t="s">
        <v>591</v>
      </c>
      <c r="K698" s="95" t="s">
        <v>591</v>
      </c>
      <c r="L698" s="95">
        <v>240</v>
      </c>
      <c r="M698" s="95">
        <v>1</v>
      </c>
      <c r="N698" s="95" t="s">
        <v>591</v>
      </c>
      <c r="O698" s="95" t="s">
        <v>593</v>
      </c>
      <c r="P698" s="102" t="s">
        <v>594</v>
      </c>
    </row>
    <row r="699" spans="1:16" ht="33.75" hidden="1" x14ac:dyDescent="0.25">
      <c r="A699" s="95" t="s">
        <v>4142</v>
      </c>
      <c r="B699" s="100" t="s">
        <v>4143</v>
      </c>
      <c r="C699" s="96" t="s">
        <v>4144</v>
      </c>
      <c r="D699" s="95" t="s">
        <v>4145</v>
      </c>
      <c r="E699" s="97" t="s">
        <v>595</v>
      </c>
      <c r="F699" s="95" t="s">
        <v>14500</v>
      </c>
      <c r="G699" s="95">
        <v>0</v>
      </c>
      <c r="H699" s="95">
        <v>255</v>
      </c>
      <c r="I699" s="95" t="s">
        <v>591</v>
      </c>
      <c r="J699" s="95" t="s">
        <v>591</v>
      </c>
      <c r="K699" s="95" t="s">
        <v>591</v>
      </c>
      <c r="L699" s="95">
        <v>240</v>
      </c>
      <c r="M699" s="95">
        <v>1</v>
      </c>
      <c r="N699" s="95" t="s">
        <v>591</v>
      </c>
      <c r="O699" s="95" t="s">
        <v>593</v>
      </c>
      <c r="P699" s="102" t="s">
        <v>594</v>
      </c>
    </row>
    <row r="700" spans="1:16" ht="33.75" hidden="1" x14ac:dyDescent="0.25">
      <c r="A700" s="95" t="s">
        <v>4146</v>
      </c>
      <c r="B700" s="100" t="s">
        <v>4147</v>
      </c>
      <c r="C700" s="96" t="s">
        <v>4148</v>
      </c>
      <c r="D700" s="95" t="s">
        <v>4149</v>
      </c>
      <c r="E700" s="97" t="s">
        <v>595</v>
      </c>
      <c r="F700" s="95" t="s">
        <v>14500</v>
      </c>
      <c r="G700" s="95">
        <v>0</v>
      </c>
      <c r="H700" s="95">
        <v>255</v>
      </c>
      <c r="I700" s="95" t="s">
        <v>591</v>
      </c>
      <c r="J700" s="95" t="s">
        <v>591</v>
      </c>
      <c r="K700" s="95" t="s">
        <v>591</v>
      </c>
      <c r="L700" s="95">
        <v>240</v>
      </c>
      <c r="M700" s="95">
        <v>1</v>
      </c>
      <c r="N700" s="95" t="s">
        <v>591</v>
      </c>
      <c r="O700" s="95" t="s">
        <v>593</v>
      </c>
      <c r="P700" s="102" t="s">
        <v>594</v>
      </c>
    </row>
    <row r="701" spans="1:16" ht="33.75" hidden="1" x14ac:dyDescent="0.25">
      <c r="A701" s="95" t="s">
        <v>4150</v>
      </c>
      <c r="B701" s="100" t="s">
        <v>4151</v>
      </c>
      <c r="C701" s="96" t="s">
        <v>4152</v>
      </c>
      <c r="D701" s="95" t="s">
        <v>4153</v>
      </c>
      <c r="E701" s="97" t="s">
        <v>595</v>
      </c>
      <c r="F701" s="95" t="s">
        <v>14500</v>
      </c>
      <c r="G701" s="95">
        <v>0</v>
      </c>
      <c r="H701" s="95">
        <v>255</v>
      </c>
      <c r="I701" s="95" t="s">
        <v>591</v>
      </c>
      <c r="J701" s="95" t="s">
        <v>591</v>
      </c>
      <c r="K701" s="95" t="s">
        <v>591</v>
      </c>
      <c r="L701" s="95">
        <v>240</v>
      </c>
      <c r="M701" s="95">
        <v>1</v>
      </c>
      <c r="N701" s="95" t="s">
        <v>591</v>
      </c>
      <c r="O701" s="95" t="s">
        <v>593</v>
      </c>
      <c r="P701" s="102" t="s">
        <v>594</v>
      </c>
    </row>
    <row r="702" spans="1:16" ht="33.75" hidden="1" x14ac:dyDescent="0.25">
      <c r="A702" s="95" t="s">
        <v>4154</v>
      </c>
      <c r="B702" s="100" t="s">
        <v>4155</v>
      </c>
      <c r="C702" s="96" t="s">
        <v>4156</v>
      </c>
      <c r="D702" s="95" t="s">
        <v>4157</v>
      </c>
      <c r="E702" s="97" t="s">
        <v>595</v>
      </c>
      <c r="F702" s="95" t="s">
        <v>14500</v>
      </c>
      <c r="G702" s="95">
        <v>0</v>
      </c>
      <c r="H702" s="95">
        <v>255</v>
      </c>
      <c r="I702" s="95" t="s">
        <v>591</v>
      </c>
      <c r="J702" s="95" t="s">
        <v>591</v>
      </c>
      <c r="K702" s="95" t="s">
        <v>591</v>
      </c>
      <c r="L702" s="95">
        <v>240</v>
      </c>
      <c r="M702" s="95">
        <v>1</v>
      </c>
      <c r="N702" s="95" t="s">
        <v>591</v>
      </c>
      <c r="O702" s="95" t="s">
        <v>593</v>
      </c>
      <c r="P702" s="102" t="s">
        <v>594</v>
      </c>
    </row>
    <row r="703" spans="1:16" ht="33.75" hidden="1" x14ac:dyDescent="0.25">
      <c r="A703" s="95" t="s">
        <v>4158</v>
      </c>
      <c r="B703" s="100" t="s">
        <v>4159</v>
      </c>
      <c r="C703" s="96" t="s">
        <v>4160</v>
      </c>
      <c r="D703" s="95" t="s">
        <v>4161</v>
      </c>
      <c r="E703" s="97" t="s">
        <v>595</v>
      </c>
      <c r="F703" s="95" t="s">
        <v>14500</v>
      </c>
      <c r="G703" s="95">
        <v>0</v>
      </c>
      <c r="H703" s="95">
        <v>255</v>
      </c>
      <c r="I703" s="95" t="s">
        <v>591</v>
      </c>
      <c r="J703" s="95" t="s">
        <v>591</v>
      </c>
      <c r="K703" s="95" t="s">
        <v>591</v>
      </c>
      <c r="L703" s="95">
        <v>240</v>
      </c>
      <c r="M703" s="95">
        <v>1</v>
      </c>
      <c r="N703" s="95" t="s">
        <v>591</v>
      </c>
      <c r="O703" s="95" t="s">
        <v>593</v>
      </c>
      <c r="P703" s="102" t="s">
        <v>594</v>
      </c>
    </row>
    <row r="704" spans="1:16" ht="33.75" hidden="1" x14ac:dyDescent="0.25">
      <c r="A704" s="95" t="s">
        <v>4162</v>
      </c>
      <c r="B704" s="100" t="s">
        <v>4163</v>
      </c>
      <c r="C704" s="96" t="s">
        <v>4164</v>
      </c>
      <c r="D704" s="95" t="s">
        <v>4165</v>
      </c>
      <c r="E704" s="97" t="s">
        <v>595</v>
      </c>
      <c r="F704" s="95" t="s">
        <v>14500</v>
      </c>
      <c r="G704" s="95">
        <v>0</v>
      </c>
      <c r="H704" s="95">
        <v>255</v>
      </c>
      <c r="I704" s="95" t="s">
        <v>591</v>
      </c>
      <c r="J704" s="95" t="s">
        <v>591</v>
      </c>
      <c r="K704" s="95" t="s">
        <v>591</v>
      </c>
      <c r="L704" s="95">
        <v>240</v>
      </c>
      <c r="M704" s="95">
        <v>1</v>
      </c>
      <c r="N704" s="95" t="s">
        <v>591</v>
      </c>
      <c r="O704" s="95" t="s">
        <v>593</v>
      </c>
      <c r="P704" s="102" t="s">
        <v>594</v>
      </c>
    </row>
    <row r="705" spans="1:16" ht="33.75" hidden="1" x14ac:dyDescent="0.25">
      <c r="A705" s="95" t="s">
        <v>4166</v>
      </c>
      <c r="B705" s="100" t="s">
        <v>4167</v>
      </c>
      <c r="C705" s="96" t="s">
        <v>4168</v>
      </c>
      <c r="D705" s="95" t="s">
        <v>4169</v>
      </c>
      <c r="E705" s="97" t="s">
        <v>595</v>
      </c>
      <c r="F705" s="95" t="s">
        <v>14500</v>
      </c>
      <c r="G705" s="95">
        <v>0</v>
      </c>
      <c r="H705" s="95">
        <v>255</v>
      </c>
      <c r="I705" s="95" t="s">
        <v>591</v>
      </c>
      <c r="J705" s="95" t="s">
        <v>591</v>
      </c>
      <c r="K705" s="95" t="s">
        <v>591</v>
      </c>
      <c r="L705" s="95">
        <v>240</v>
      </c>
      <c r="M705" s="95">
        <v>1</v>
      </c>
      <c r="N705" s="95" t="s">
        <v>591</v>
      </c>
      <c r="O705" s="95" t="s">
        <v>593</v>
      </c>
      <c r="P705" s="102" t="s">
        <v>594</v>
      </c>
    </row>
    <row r="706" spans="1:16" ht="33.75" hidden="1" x14ac:dyDescent="0.25">
      <c r="A706" s="95" t="s">
        <v>4170</v>
      </c>
      <c r="B706" s="100" t="s">
        <v>4171</v>
      </c>
      <c r="C706" s="96" t="s">
        <v>4172</v>
      </c>
      <c r="D706" s="95" t="s">
        <v>4173</v>
      </c>
      <c r="E706" s="97" t="s">
        <v>595</v>
      </c>
      <c r="F706" s="95" t="s">
        <v>14500</v>
      </c>
      <c r="G706" s="95">
        <v>0</v>
      </c>
      <c r="H706" s="95">
        <v>255</v>
      </c>
      <c r="I706" s="95" t="s">
        <v>591</v>
      </c>
      <c r="J706" s="95" t="s">
        <v>591</v>
      </c>
      <c r="K706" s="95" t="s">
        <v>591</v>
      </c>
      <c r="L706" s="95">
        <v>240</v>
      </c>
      <c r="M706" s="95">
        <v>1</v>
      </c>
      <c r="N706" s="95" t="s">
        <v>591</v>
      </c>
      <c r="O706" s="95" t="s">
        <v>593</v>
      </c>
      <c r="P706" s="102" t="s">
        <v>594</v>
      </c>
    </row>
    <row r="707" spans="1:16" ht="33.75" hidden="1" x14ac:dyDescent="0.25">
      <c r="A707" s="95" t="s">
        <v>4174</v>
      </c>
      <c r="B707" s="100" t="s">
        <v>4175</v>
      </c>
      <c r="C707" s="96" t="s">
        <v>4176</v>
      </c>
      <c r="D707" s="95" t="s">
        <v>4177</v>
      </c>
      <c r="E707" s="97" t="s">
        <v>595</v>
      </c>
      <c r="F707" s="95" t="s">
        <v>14500</v>
      </c>
      <c r="G707" s="95">
        <v>0</v>
      </c>
      <c r="H707" s="95">
        <v>255</v>
      </c>
      <c r="I707" s="95" t="s">
        <v>591</v>
      </c>
      <c r="J707" s="95" t="s">
        <v>591</v>
      </c>
      <c r="K707" s="95" t="s">
        <v>591</v>
      </c>
      <c r="L707" s="95">
        <v>240</v>
      </c>
      <c r="M707" s="95">
        <v>1</v>
      </c>
      <c r="N707" s="95" t="s">
        <v>591</v>
      </c>
      <c r="O707" s="95" t="s">
        <v>593</v>
      </c>
      <c r="P707" s="102" t="s">
        <v>594</v>
      </c>
    </row>
    <row r="708" spans="1:16" ht="33.75" hidden="1" x14ac:dyDescent="0.25">
      <c r="A708" s="95" t="s">
        <v>4178</v>
      </c>
      <c r="B708" s="100" t="s">
        <v>4179</v>
      </c>
      <c r="C708" s="96" t="s">
        <v>4180</v>
      </c>
      <c r="D708" s="95" t="s">
        <v>4181</v>
      </c>
      <c r="E708" s="97" t="s">
        <v>595</v>
      </c>
      <c r="F708" s="95" t="s">
        <v>14500</v>
      </c>
      <c r="G708" s="95">
        <v>0</v>
      </c>
      <c r="H708" s="95">
        <v>255</v>
      </c>
      <c r="I708" s="95" t="s">
        <v>591</v>
      </c>
      <c r="J708" s="95" t="s">
        <v>591</v>
      </c>
      <c r="K708" s="95" t="s">
        <v>591</v>
      </c>
      <c r="L708" s="95">
        <v>240</v>
      </c>
      <c r="M708" s="95">
        <v>1</v>
      </c>
      <c r="N708" s="95" t="s">
        <v>591</v>
      </c>
      <c r="O708" s="95" t="s">
        <v>593</v>
      </c>
      <c r="P708" s="102" t="s">
        <v>594</v>
      </c>
    </row>
    <row r="709" spans="1:16" ht="33.75" hidden="1" x14ac:dyDescent="0.25">
      <c r="A709" s="95" t="s">
        <v>4182</v>
      </c>
      <c r="B709" s="100" t="s">
        <v>4183</v>
      </c>
      <c r="C709" s="96" t="s">
        <v>4184</v>
      </c>
      <c r="D709" s="95" t="s">
        <v>4185</v>
      </c>
      <c r="E709" s="97" t="s">
        <v>595</v>
      </c>
      <c r="F709" s="95" t="s">
        <v>14500</v>
      </c>
      <c r="G709" s="95">
        <v>0</v>
      </c>
      <c r="H709" s="95">
        <v>255</v>
      </c>
      <c r="I709" s="95" t="s">
        <v>591</v>
      </c>
      <c r="J709" s="95" t="s">
        <v>591</v>
      </c>
      <c r="K709" s="95" t="s">
        <v>591</v>
      </c>
      <c r="L709" s="95">
        <v>240</v>
      </c>
      <c r="M709" s="95">
        <v>1</v>
      </c>
      <c r="N709" s="95" t="s">
        <v>591</v>
      </c>
      <c r="O709" s="95" t="s">
        <v>593</v>
      </c>
      <c r="P709" s="102" t="s">
        <v>594</v>
      </c>
    </row>
    <row r="710" spans="1:16" ht="33.75" hidden="1" x14ac:dyDescent="0.25">
      <c r="A710" s="95" t="s">
        <v>4186</v>
      </c>
      <c r="B710" s="100" t="s">
        <v>4187</v>
      </c>
      <c r="C710" s="96" t="s">
        <v>4188</v>
      </c>
      <c r="D710" s="95" t="s">
        <v>4189</v>
      </c>
      <c r="E710" s="97" t="s">
        <v>595</v>
      </c>
      <c r="F710" s="95" t="s">
        <v>14500</v>
      </c>
      <c r="G710" s="95">
        <v>0</v>
      </c>
      <c r="H710" s="95">
        <v>255</v>
      </c>
      <c r="I710" s="95" t="s">
        <v>591</v>
      </c>
      <c r="J710" s="95" t="s">
        <v>591</v>
      </c>
      <c r="K710" s="95" t="s">
        <v>591</v>
      </c>
      <c r="L710" s="95">
        <v>240</v>
      </c>
      <c r="M710" s="95">
        <v>1</v>
      </c>
      <c r="N710" s="95" t="s">
        <v>591</v>
      </c>
      <c r="O710" s="95" t="s">
        <v>593</v>
      </c>
      <c r="P710" s="102" t="s">
        <v>594</v>
      </c>
    </row>
    <row r="711" spans="1:16" ht="33.75" hidden="1" x14ac:dyDescent="0.25">
      <c r="A711" s="95" t="s">
        <v>4190</v>
      </c>
      <c r="B711" s="100" t="s">
        <v>4191</v>
      </c>
      <c r="C711" s="96" t="s">
        <v>4192</v>
      </c>
      <c r="D711" s="95" t="s">
        <v>4193</v>
      </c>
      <c r="E711" s="97" t="s">
        <v>595</v>
      </c>
      <c r="F711" s="95" t="s">
        <v>14500</v>
      </c>
      <c r="G711" s="95">
        <v>0</v>
      </c>
      <c r="H711" s="95">
        <v>255</v>
      </c>
      <c r="I711" s="95" t="s">
        <v>591</v>
      </c>
      <c r="J711" s="95" t="s">
        <v>591</v>
      </c>
      <c r="K711" s="95" t="s">
        <v>591</v>
      </c>
      <c r="L711" s="95">
        <v>240</v>
      </c>
      <c r="M711" s="95">
        <v>1</v>
      </c>
      <c r="N711" s="95" t="s">
        <v>591</v>
      </c>
      <c r="O711" s="95" t="s">
        <v>593</v>
      </c>
      <c r="P711" s="102" t="s">
        <v>594</v>
      </c>
    </row>
    <row r="712" spans="1:16" ht="33.75" hidden="1" x14ac:dyDescent="0.25">
      <c r="A712" s="95" t="s">
        <v>4194</v>
      </c>
      <c r="B712" s="100" t="s">
        <v>4195</v>
      </c>
      <c r="C712" s="96" t="s">
        <v>4196</v>
      </c>
      <c r="D712" s="95" t="s">
        <v>4197</v>
      </c>
      <c r="E712" s="97" t="s">
        <v>595</v>
      </c>
      <c r="F712" s="95" t="s">
        <v>14500</v>
      </c>
      <c r="G712" s="95">
        <v>0</v>
      </c>
      <c r="H712" s="95">
        <v>255</v>
      </c>
      <c r="I712" s="95" t="s">
        <v>591</v>
      </c>
      <c r="J712" s="95" t="s">
        <v>591</v>
      </c>
      <c r="K712" s="95" t="s">
        <v>591</v>
      </c>
      <c r="L712" s="95">
        <v>240</v>
      </c>
      <c r="M712" s="95">
        <v>1</v>
      </c>
      <c r="N712" s="95" t="s">
        <v>591</v>
      </c>
      <c r="O712" s="95" t="s">
        <v>593</v>
      </c>
      <c r="P712" s="102" t="s">
        <v>594</v>
      </c>
    </row>
    <row r="713" spans="1:16" ht="33.75" hidden="1" x14ac:dyDescent="0.25">
      <c r="A713" s="95" t="s">
        <v>4198</v>
      </c>
      <c r="B713" s="100" t="s">
        <v>4199</v>
      </c>
      <c r="C713" s="96" t="s">
        <v>4200</v>
      </c>
      <c r="D713" s="95" t="s">
        <v>4201</v>
      </c>
      <c r="E713" s="97" t="s">
        <v>595</v>
      </c>
      <c r="F713" s="95" t="s">
        <v>14500</v>
      </c>
      <c r="G713" s="95">
        <v>0</v>
      </c>
      <c r="H713" s="95">
        <v>255</v>
      </c>
      <c r="I713" s="95" t="s">
        <v>591</v>
      </c>
      <c r="J713" s="95" t="s">
        <v>591</v>
      </c>
      <c r="K713" s="95" t="s">
        <v>591</v>
      </c>
      <c r="L713" s="95">
        <v>240</v>
      </c>
      <c r="M713" s="95">
        <v>1</v>
      </c>
      <c r="N713" s="95" t="s">
        <v>591</v>
      </c>
      <c r="O713" s="95" t="s">
        <v>593</v>
      </c>
      <c r="P713" s="102" t="s">
        <v>594</v>
      </c>
    </row>
    <row r="714" spans="1:16" ht="33.75" hidden="1" x14ac:dyDescent="0.25">
      <c r="A714" s="95" t="s">
        <v>4202</v>
      </c>
      <c r="B714" s="100" t="s">
        <v>4203</v>
      </c>
      <c r="C714" s="96" t="s">
        <v>4204</v>
      </c>
      <c r="D714" s="95" t="s">
        <v>4205</v>
      </c>
      <c r="E714" s="97" t="s">
        <v>595</v>
      </c>
      <c r="F714" s="95" t="s">
        <v>14500</v>
      </c>
      <c r="G714" s="95">
        <v>0</v>
      </c>
      <c r="H714" s="95">
        <v>255</v>
      </c>
      <c r="I714" s="95" t="s">
        <v>591</v>
      </c>
      <c r="J714" s="95" t="s">
        <v>591</v>
      </c>
      <c r="K714" s="95" t="s">
        <v>591</v>
      </c>
      <c r="L714" s="95">
        <v>240</v>
      </c>
      <c r="M714" s="95">
        <v>1</v>
      </c>
      <c r="N714" s="95" t="s">
        <v>591</v>
      </c>
      <c r="O714" s="95" t="s">
        <v>593</v>
      </c>
      <c r="P714" s="102" t="s">
        <v>594</v>
      </c>
    </row>
    <row r="715" spans="1:16" ht="33.75" hidden="1" x14ac:dyDescent="0.25">
      <c r="A715" s="95" t="s">
        <v>4206</v>
      </c>
      <c r="B715" s="100" t="s">
        <v>4207</v>
      </c>
      <c r="C715" s="96" t="s">
        <v>4208</v>
      </c>
      <c r="D715" s="95" t="s">
        <v>4209</v>
      </c>
      <c r="E715" s="97" t="s">
        <v>595</v>
      </c>
      <c r="F715" s="95" t="s">
        <v>14500</v>
      </c>
      <c r="G715" s="95">
        <v>0</v>
      </c>
      <c r="H715" s="95">
        <v>255</v>
      </c>
      <c r="I715" s="95" t="s">
        <v>591</v>
      </c>
      <c r="J715" s="95" t="s">
        <v>591</v>
      </c>
      <c r="K715" s="95" t="s">
        <v>591</v>
      </c>
      <c r="L715" s="95">
        <v>240</v>
      </c>
      <c r="M715" s="95">
        <v>1</v>
      </c>
      <c r="N715" s="95" t="s">
        <v>591</v>
      </c>
      <c r="O715" s="95" t="s">
        <v>593</v>
      </c>
      <c r="P715" s="102" t="s">
        <v>594</v>
      </c>
    </row>
    <row r="716" spans="1:16" ht="78.75" hidden="1" x14ac:dyDescent="0.25">
      <c r="A716" s="92" t="s">
        <v>4210</v>
      </c>
      <c r="B716" s="93" t="s">
        <v>4211</v>
      </c>
      <c r="C716" s="94" t="s">
        <v>4212</v>
      </c>
      <c r="D716" s="92" t="s">
        <v>588</v>
      </c>
      <c r="E716" s="92" t="s">
        <v>589</v>
      </c>
      <c r="F716" s="105" t="s">
        <v>590</v>
      </c>
      <c r="G716" s="92" t="s">
        <v>591</v>
      </c>
      <c r="H716" s="92" t="s">
        <v>591</v>
      </c>
      <c r="I716" s="92" t="s">
        <v>591</v>
      </c>
      <c r="J716" s="92" t="s">
        <v>591</v>
      </c>
      <c r="K716" s="105" t="s">
        <v>591</v>
      </c>
      <c r="L716" s="95">
        <v>32</v>
      </c>
      <c r="M716" s="95">
        <v>1</v>
      </c>
      <c r="N716" s="92" t="s">
        <v>592</v>
      </c>
      <c r="O716" s="92" t="s">
        <v>593</v>
      </c>
      <c r="P716" s="92" t="s">
        <v>600</v>
      </c>
    </row>
    <row r="717" spans="1:16" ht="33.75" hidden="1" x14ac:dyDescent="0.25">
      <c r="A717" s="95" t="s">
        <v>4213</v>
      </c>
      <c r="B717" s="100" t="s">
        <v>4214</v>
      </c>
      <c r="C717" s="96" t="s">
        <v>4215</v>
      </c>
      <c r="D717" s="95" t="s">
        <v>4216</v>
      </c>
      <c r="E717" s="97" t="s">
        <v>595</v>
      </c>
      <c r="F717" s="95" t="s">
        <v>14500</v>
      </c>
      <c r="G717" s="95">
        <v>0</v>
      </c>
      <c r="H717" s="95">
        <v>255</v>
      </c>
      <c r="I717" s="95" t="s">
        <v>591</v>
      </c>
      <c r="J717" s="95" t="s">
        <v>591</v>
      </c>
      <c r="K717" s="95" t="s">
        <v>591</v>
      </c>
      <c r="L717" s="95">
        <v>240</v>
      </c>
      <c r="M717" s="95">
        <v>1</v>
      </c>
      <c r="N717" s="95" t="s">
        <v>591</v>
      </c>
      <c r="O717" s="95" t="s">
        <v>593</v>
      </c>
      <c r="P717" s="102" t="s">
        <v>594</v>
      </c>
    </row>
    <row r="718" spans="1:16" ht="33.75" hidden="1" x14ac:dyDescent="0.25">
      <c r="A718" s="95" t="s">
        <v>4217</v>
      </c>
      <c r="B718" s="100" t="s">
        <v>4218</v>
      </c>
      <c r="C718" s="96" t="s">
        <v>4219</v>
      </c>
      <c r="D718" s="95" t="s">
        <v>4220</v>
      </c>
      <c r="E718" s="97" t="s">
        <v>595</v>
      </c>
      <c r="F718" s="95" t="s">
        <v>14500</v>
      </c>
      <c r="G718" s="95">
        <v>0</v>
      </c>
      <c r="H718" s="95">
        <v>255</v>
      </c>
      <c r="I718" s="95" t="s">
        <v>591</v>
      </c>
      <c r="J718" s="95" t="s">
        <v>591</v>
      </c>
      <c r="K718" s="95" t="s">
        <v>591</v>
      </c>
      <c r="L718" s="95">
        <v>240</v>
      </c>
      <c r="M718" s="95">
        <v>1</v>
      </c>
      <c r="N718" s="95" t="s">
        <v>591</v>
      </c>
      <c r="O718" s="95" t="s">
        <v>593</v>
      </c>
      <c r="P718" s="102" t="s">
        <v>594</v>
      </c>
    </row>
    <row r="719" spans="1:16" ht="33.75" hidden="1" x14ac:dyDescent="0.25">
      <c r="A719" s="95" t="s">
        <v>4221</v>
      </c>
      <c r="B719" s="100" t="s">
        <v>4222</v>
      </c>
      <c r="C719" s="96" t="s">
        <v>4223</v>
      </c>
      <c r="D719" s="95" t="s">
        <v>4224</v>
      </c>
      <c r="E719" s="97" t="s">
        <v>595</v>
      </c>
      <c r="F719" s="95" t="s">
        <v>14500</v>
      </c>
      <c r="G719" s="95">
        <v>0</v>
      </c>
      <c r="H719" s="95">
        <v>255</v>
      </c>
      <c r="I719" s="95" t="s">
        <v>591</v>
      </c>
      <c r="J719" s="95" t="s">
        <v>591</v>
      </c>
      <c r="K719" s="95" t="s">
        <v>591</v>
      </c>
      <c r="L719" s="95">
        <v>240</v>
      </c>
      <c r="M719" s="95">
        <v>1</v>
      </c>
      <c r="N719" s="95" t="s">
        <v>591</v>
      </c>
      <c r="O719" s="95" t="s">
        <v>593</v>
      </c>
      <c r="P719" s="102" t="s">
        <v>594</v>
      </c>
    </row>
    <row r="720" spans="1:16" ht="33.75" hidden="1" x14ac:dyDescent="0.25">
      <c r="A720" s="95" t="s">
        <v>4225</v>
      </c>
      <c r="B720" s="100" t="s">
        <v>4226</v>
      </c>
      <c r="C720" s="96" t="s">
        <v>4227</v>
      </c>
      <c r="D720" s="95" t="s">
        <v>4228</v>
      </c>
      <c r="E720" s="97" t="s">
        <v>595</v>
      </c>
      <c r="F720" s="95" t="s">
        <v>14500</v>
      </c>
      <c r="G720" s="95">
        <v>0</v>
      </c>
      <c r="H720" s="95">
        <v>255</v>
      </c>
      <c r="I720" s="95" t="s">
        <v>591</v>
      </c>
      <c r="J720" s="95" t="s">
        <v>591</v>
      </c>
      <c r="K720" s="95" t="s">
        <v>591</v>
      </c>
      <c r="L720" s="95">
        <v>240</v>
      </c>
      <c r="M720" s="95">
        <v>1</v>
      </c>
      <c r="N720" s="95" t="s">
        <v>591</v>
      </c>
      <c r="O720" s="95" t="s">
        <v>593</v>
      </c>
      <c r="P720" s="102" t="s">
        <v>594</v>
      </c>
    </row>
    <row r="721" spans="1:16" ht="33.75" hidden="1" x14ac:dyDescent="0.25">
      <c r="A721" s="95" t="s">
        <v>4229</v>
      </c>
      <c r="B721" s="100" t="s">
        <v>4230</v>
      </c>
      <c r="C721" s="96" t="s">
        <v>4231</v>
      </c>
      <c r="D721" s="95" t="s">
        <v>4232</v>
      </c>
      <c r="E721" s="97" t="s">
        <v>595</v>
      </c>
      <c r="F721" s="95" t="s">
        <v>14500</v>
      </c>
      <c r="G721" s="95">
        <v>0</v>
      </c>
      <c r="H721" s="95">
        <v>255</v>
      </c>
      <c r="I721" s="95" t="s">
        <v>591</v>
      </c>
      <c r="J721" s="95" t="s">
        <v>591</v>
      </c>
      <c r="K721" s="95" t="s">
        <v>591</v>
      </c>
      <c r="L721" s="95">
        <v>240</v>
      </c>
      <c r="M721" s="95">
        <v>1</v>
      </c>
      <c r="N721" s="95" t="s">
        <v>591</v>
      </c>
      <c r="O721" s="95" t="s">
        <v>593</v>
      </c>
      <c r="P721" s="102" t="s">
        <v>594</v>
      </c>
    </row>
    <row r="722" spans="1:16" ht="33.75" hidden="1" x14ac:dyDescent="0.25">
      <c r="A722" s="95" t="s">
        <v>4233</v>
      </c>
      <c r="B722" s="100" t="s">
        <v>4234</v>
      </c>
      <c r="C722" s="96" t="s">
        <v>4235</v>
      </c>
      <c r="D722" s="95" t="s">
        <v>4236</v>
      </c>
      <c r="E722" s="97" t="s">
        <v>595</v>
      </c>
      <c r="F722" s="95" t="s">
        <v>14500</v>
      </c>
      <c r="G722" s="95">
        <v>0</v>
      </c>
      <c r="H722" s="95">
        <v>255</v>
      </c>
      <c r="I722" s="95" t="s">
        <v>591</v>
      </c>
      <c r="J722" s="95" t="s">
        <v>591</v>
      </c>
      <c r="K722" s="95" t="s">
        <v>591</v>
      </c>
      <c r="L722" s="95">
        <v>240</v>
      </c>
      <c r="M722" s="95">
        <v>1</v>
      </c>
      <c r="N722" s="95" t="s">
        <v>591</v>
      </c>
      <c r="O722" s="95" t="s">
        <v>593</v>
      </c>
      <c r="P722" s="102" t="s">
        <v>594</v>
      </c>
    </row>
    <row r="723" spans="1:16" ht="33.75" hidden="1" x14ac:dyDescent="0.25">
      <c r="A723" s="95" t="s">
        <v>4237</v>
      </c>
      <c r="B723" s="100" t="s">
        <v>4238</v>
      </c>
      <c r="C723" s="96" t="s">
        <v>4239</v>
      </c>
      <c r="D723" s="95" t="s">
        <v>4240</v>
      </c>
      <c r="E723" s="97" t="s">
        <v>595</v>
      </c>
      <c r="F723" s="95" t="s">
        <v>14500</v>
      </c>
      <c r="G723" s="95">
        <v>0</v>
      </c>
      <c r="H723" s="95">
        <v>255</v>
      </c>
      <c r="I723" s="95" t="s">
        <v>591</v>
      </c>
      <c r="J723" s="95" t="s">
        <v>591</v>
      </c>
      <c r="K723" s="95" t="s">
        <v>591</v>
      </c>
      <c r="L723" s="95">
        <v>240</v>
      </c>
      <c r="M723" s="95">
        <v>1</v>
      </c>
      <c r="N723" s="95" t="s">
        <v>591</v>
      </c>
      <c r="O723" s="95" t="s">
        <v>593</v>
      </c>
      <c r="P723" s="102" t="s">
        <v>594</v>
      </c>
    </row>
    <row r="724" spans="1:16" ht="33.75" hidden="1" x14ac:dyDescent="0.25">
      <c r="A724" s="95" t="s">
        <v>4241</v>
      </c>
      <c r="B724" s="100" t="s">
        <v>4242</v>
      </c>
      <c r="C724" s="96" t="s">
        <v>4243</v>
      </c>
      <c r="D724" s="95" t="s">
        <v>4244</v>
      </c>
      <c r="E724" s="97" t="s">
        <v>595</v>
      </c>
      <c r="F724" s="95" t="s">
        <v>14500</v>
      </c>
      <c r="G724" s="95">
        <v>0</v>
      </c>
      <c r="H724" s="95">
        <v>255</v>
      </c>
      <c r="I724" s="95" t="s">
        <v>591</v>
      </c>
      <c r="J724" s="95" t="s">
        <v>591</v>
      </c>
      <c r="K724" s="95" t="s">
        <v>591</v>
      </c>
      <c r="L724" s="95">
        <v>240</v>
      </c>
      <c r="M724" s="95">
        <v>1</v>
      </c>
      <c r="N724" s="95" t="s">
        <v>591</v>
      </c>
      <c r="O724" s="95" t="s">
        <v>593</v>
      </c>
      <c r="P724" s="102" t="s">
        <v>594</v>
      </c>
    </row>
    <row r="725" spans="1:16" ht="33.75" hidden="1" x14ac:dyDescent="0.25">
      <c r="A725" s="95" t="s">
        <v>4245</v>
      </c>
      <c r="B725" s="100" t="s">
        <v>4246</v>
      </c>
      <c r="C725" s="96" t="s">
        <v>4247</v>
      </c>
      <c r="D725" s="95" t="s">
        <v>4248</v>
      </c>
      <c r="E725" s="97" t="s">
        <v>595</v>
      </c>
      <c r="F725" s="95" t="s">
        <v>14500</v>
      </c>
      <c r="G725" s="95">
        <v>0</v>
      </c>
      <c r="H725" s="95">
        <v>255</v>
      </c>
      <c r="I725" s="95" t="s">
        <v>591</v>
      </c>
      <c r="J725" s="95" t="s">
        <v>591</v>
      </c>
      <c r="K725" s="95" t="s">
        <v>591</v>
      </c>
      <c r="L725" s="95">
        <v>240</v>
      </c>
      <c r="M725" s="95">
        <v>1</v>
      </c>
      <c r="N725" s="95" t="s">
        <v>591</v>
      </c>
      <c r="O725" s="95" t="s">
        <v>593</v>
      </c>
      <c r="P725" s="102" t="s">
        <v>594</v>
      </c>
    </row>
    <row r="726" spans="1:16" ht="67.5" hidden="1" x14ac:dyDescent="0.25">
      <c r="A726" s="95" t="s">
        <v>4249</v>
      </c>
      <c r="B726" s="100" t="s">
        <v>4250</v>
      </c>
      <c r="C726" s="96" t="s">
        <v>4251</v>
      </c>
      <c r="D726" s="95" t="s">
        <v>4252</v>
      </c>
      <c r="E726" s="97" t="s">
        <v>1716</v>
      </c>
      <c r="F726" s="95" t="s">
        <v>14450</v>
      </c>
      <c r="G726" s="95">
        <v>0</v>
      </c>
      <c r="H726" s="95">
        <v>16777215</v>
      </c>
      <c r="I726" s="95" t="s">
        <v>591</v>
      </c>
      <c r="J726" s="95" t="s">
        <v>591</v>
      </c>
      <c r="K726" s="95" t="s">
        <v>591</v>
      </c>
      <c r="L726" s="95">
        <v>24</v>
      </c>
      <c r="M726" s="95">
        <v>1</v>
      </c>
      <c r="N726" s="95" t="s">
        <v>591</v>
      </c>
      <c r="O726" s="95" t="s">
        <v>593</v>
      </c>
      <c r="P726" s="102" t="s">
        <v>594</v>
      </c>
    </row>
    <row r="727" spans="1:16" ht="67.5" hidden="1" x14ac:dyDescent="0.25">
      <c r="A727" s="95" t="s">
        <v>4253</v>
      </c>
      <c r="B727" s="100" t="s">
        <v>4254</v>
      </c>
      <c r="C727" s="96" t="s">
        <v>4255</v>
      </c>
      <c r="D727" s="95" t="s">
        <v>4256</v>
      </c>
      <c r="E727" s="97" t="s">
        <v>1190</v>
      </c>
      <c r="F727" s="95" t="s">
        <v>635</v>
      </c>
      <c r="G727" s="95">
        <v>0</v>
      </c>
      <c r="H727" s="95">
        <v>65535</v>
      </c>
      <c r="I727" s="95" t="s">
        <v>591</v>
      </c>
      <c r="J727" s="95" t="s">
        <v>591</v>
      </c>
      <c r="K727" s="95" t="s">
        <v>591</v>
      </c>
      <c r="L727" s="95">
        <v>16</v>
      </c>
      <c r="M727" s="95">
        <v>1</v>
      </c>
      <c r="N727" s="95" t="s">
        <v>591</v>
      </c>
      <c r="O727" s="95" t="s">
        <v>593</v>
      </c>
      <c r="P727" s="102" t="s">
        <v>594</v>
      </c>
    </row>
    <row r="728" spans="1:16" ht="67.5" hidden="1" x14ac:dyDescent="0.25">
      <c r="A728" s="95" t="s">
        <v>4257</v>
      </c>
      <c r="B728" s="100" t="s">
        <v>4258</v>
      </c>
      <c r="C728" s="96" t="s">
        <v>4259</v>
      </c>
      <c r="D728" s="95" t="s">
        <v>4260</v>
      </c>
      <c r="E728" s="97" t="s">
        <v>1190</v>
      </c>
      <c r="F728" s="95" t="s">
        <v>635</v>
      </c>
      <c r="G728" s="95">
        <v>0</v>
      </c>
      <c r="H728" s="95">
        <v>65535</v>
      </c>
      <c r="I728" s="95" t="s">
        <v>591</v>
      </c>
      <c r="J728" s="95" t="s">
        <v>591</v>
      </c>
      <c r="K728" s="95" t="s">
        <v>591</v>
      </c>
      <c r="L728" s="95">
        <v>16</v>
      </c>
      <c r="M728" s="95">
        <v>1</v>
      </c>
      <c r="N728" s="95" t="s">
        <v>591</v>
      </c>
      <c r="O728" s="95" t="s">
        <v>593</v>
      </c>
      <c r="P728" s="102" t="s">
        <v>594</v>
      </c>
    </row>
    <row r="729" spans="1:16" ht="33.75" hidden="1" x14ac:dyDescent="0.25">
      <c r="A729" s="95" t="s">
        <v>4261</v>
      </c>
      <c r="B729" s="100" t="s">
        <v>4262</v>
      </c>
      <c r="C729" s="96" t="s">
        <v>4263</v>
      </c>
      <c r="D729" s="95" t="s">
        <v>4264</v>
      </c>
      <c r="E729" s="97" t="s">
        <v>595</v>
      </c>
      <c r="F729" s="95" t="s">
        <v>659</v>
      </c>
      <c r="G729" s="95">
        <v>0</v>
      </c>
      <c r="H729" s="95">
        <v>255</v>
      </c>
      <c r="I729" s="95" t="s">
        <v>591</v>
      </c>
      <c r="J729" s="95" t="s">
        <v>591</v>
      </c>
      <c r="K729" s="95" t="s">
        <v>591</v>
      </c>
      <c r="L729" s="95">
        <v>8</v>
      </c>
      <c r="M729" s="95">
        <v>1</v>
      </c>
      <c r="N729" s="95" t="s">
        <v>591</v>
      </c>
      <c r="O729" s="95" t="s">
        <v>593</v>
      </c>
      <c r="P729" s="102" t="s">
        <v>594</v>
      </c>
    </row>
    <row r="730" spans="1:16" ht="45" hidden="1" x14ac:dyDescent="0.25">
      <c r="A730" s="95" t="s">
        <v>4265</v>
      </c>
      <c r="B730" s="100" t="s">
        <v>4266</v>
      </c>
      <c r="C730" s="96" t="s">
        <v>4267</v>
      </c>
      <c r="D730" s="95" t="s">
        <v>4268</v>
      </c>
      <c r="E730" s="97" t="s">
        <v>2568</v>
      </c>
      <c r="F730" s="95" t="s">
        <v>14501</v>
      </c>
      <c r="G730" s="95">
        <v>0</v>
      </c>
      <c r="H730" s="95">
        <v>39</v>
      </c>
      <c r="I730" s="95" t="s">
        <v>591</v>
      </c>
      <c r="J730" s="95" t="s">
        <v>591</v>
      </c>
      <c r="K730" s="95" t="s">
        <v>591</v>
      </c>
      <c r="L730" s="95">
        <v>6</v>
      </c>
      <c r="M730" s="95">
        <v>1</v>
      </c>
      <c r="N730" s="95" t="s">
        <v>591</v>
      </c>
      <c r="O730" s="95" t="s">
        <v>593</v>
      </c>
      <c r="P730" s="102" t="s">
        <v>594</v>
      </c>
    </row>
    <row r="731" spans="1:16" ht="180" hidden="1" x14ac:dyDescent="0.25">
      <c r="A731" s="95" t="s">
        <v>4269</v>
      </c>
      <c r="B731" s="100" t="s">
        <v>4270</v>
      </c>
      <c r="C731" s="96" t="s">
        <v>4271</v>
      </c>
      <c r="D731" s="95" t="s">
        <v>4028</v>
      </c>
      <c r="E731" s="97" t="s">
        <v>813</v>
      </c>
      <c r="F731" s="95" t="s">
        <v>683</v>
      </c>
      <c r="G731" s="95">
        <v>0</v>
      </c>
      <c r="H731" s="95">
        <v>3</v>
      </c>
      <c r="I731" s="95" t="s">
        <v>591</v>
      </c>
      <c r="J731" s="95" t="s">
        <v>591</v>
      </c>
      <c r="K731" s="95" t="s">
        <v>591</v>
      </c>
      <c r="L731" s="95">
        <v>3</v>
      </c>
      <c r="M731" s="95">
        <v>1</v>
      </c>
      <c r="N731" s="95" t="s">
        <v>4272</v>
      </c>
      <c r="O731" s="95" t="s">
        <v>593</v>
      </c>
      <c r="P731" s="102" t="s">
        <v>594</v>
      </c>
    </row>
    <row r="732" spans="1:16" ht="67.5" hidden="1" x14ac:dyDescent="0.25">
      <c r="A732" s="96" t="s">
        <v>4273</v>
      </c>
      <c r="B732" s="96" t="s">
        <v>591</v>
      </c>
      <c r="C732" s="96" t="s">
        <v>4274</v>
      </c>
      <c r="D732" s="96" t="s">
        <v>4275</v>
      </c>
      <c r="E732" s="96" t="s">
        <v>4276</v>
      </c>
      <c r="F732" s="96" t="s">
        <v>2072</v>
      </c>
      <c r="G732" s="96">
        <v>0</v>
      </c>
      <c r="H732" s="96">
        <v>3</v>
      </c>
      <c r="I732" s="96" t="s">
        <v>591</v>
      </c>
      <c r="J732" s="96" t="s">
        <v>591</v>
      </c>
      <c r="K732" s="96" t="s">
        <v>939</v>
      </c>
      <c r="L732" s="96">
        <v>8</v>
      </c>
      <c r="M732" s="96">
        <v>10</v>
      </c>
      <c r="N732" s="96" t="s">
        <v>591</v>
      </c>
      <c r="O732" s="96" t="s">
        <v>593</v>
      </c>
      <c r="P732" s="96" t="s">
        <v>594</v>
      </c>
    </row>
    <row r="733" spans="1:16" ht="67.5" hidden="1" x14ac:dyDescent="0.25">
      <c r="A733" s="96" t="s">
        <v>4277</v>
      </c>
      <c r="B733" s="96" t="s">
        <v>591</v>
      </c>
      <c r="C733" s="96" t="s">
        <v>4278</v>
      </c>
      <c r="D733" s="96" t="s">
        <v>4279</v>
      </c>
      <c r="E733" s="96" t="s">
        <v>1264</v>
      </c>
      <c r="F733" s="96" t="e">
        <v>#N/A</v>
      </c>
      <c r="G733" s="96">
        <v>0</v>
      </c>
      <c r="H733" s="96">
        <v>3</v>
      </c>
      <c r="I733" s="96" t="s">
        <v>591</v>
      </c>
      <c r="J733" s="96" t="s">
        <v>591</v>
      </c>
      <c r="K733" s="96" t="s">
        <v>1177</v>
      </c>
      <c r="L733" s="96">
        <v>16</v>
      </c>
      <c r="M733" s="96">
        <v>1</v>
      </c>
      <c r="N733" s="96" t="s">
        <v>591</v>
      </c>
      <c r="O733" s="96" t="s">
        <v>593</v>
      </c>
      <c r="P733" s="96" t="s">
        <v>594</v>
      </c>
    </row>
    <row r="734" spans="1:16" ht="67.5" hidden="1" x14ac:dyDescent="0.25">
      <c r="A734" s="96" t="s">
        <v>4280</v>
      </c>
      <c r="B734" s="96" t="s">
        <v>591</v>
      </c>
      <c r="C734" s="96" t="s">
        <v>4281</v>
      </c>
      <c r="D734" s="96" t="s">
        <v>4282</v>
      </c>
      <c r="E734" s="96" t="s">
        <v>1264</v>
      </c>
      <c r="F734" s="96" t="e">
        <v>#N/A</v>
      </c>
      <c r="G734" s="96">
        <v>0</v>
      </c>
      <c r="H734" s="96">
        <v>3</v>
      </c>
      <c r="I734" s="96" t="s">
        <v>591</v>
      </c>
      <c r="J734" s="96" t="s">
        <v>591</v>
      </c>
      <c r="K734" s="96" t="s">
        <v>1177</v>
      </c>
      <c r="L734" s="96">
        <v>16</v>
      </c>
      <c r="M734" s="96">
        <v>1</v>
      </c>
      <c r="N734" s="96" t="s">
        <v>591</v>
      </c>
      <c r="O734" s="96" t="s">
        <v>593</v>
      </c>
      <c r="P734" s="96" t="s">
        <v>594</v>
      </c>
    </row>
    <row r="735" spans="1:16" ht="67.5" hidden="1" x14ac:dyDescent="0.25">
      <c r="A735" s="96" t="s">
        <v>4283</v>
      </c>
      <c r="B735" s="96" t="s">
        <v>591</v>
      </c>
      <c r="C735" s="96" t="s">
        <v>4284</v>
      </c>
      <c r="D735" s="96" t="s">
        <v>4285</v>
      </c>
      <c r="E735" s="96" t="s">
        <v>738</v>
      </c>
      <c r="F735" s="96" t="s">
        <v>659</v>
      </c>
      <c r="G735" s="96">
        <v>0</v>
      </c>
      <c r="H735" s="96">
        <v>3</v>
      </c>
      <c r="I735" s="96" t="s">
        <v>591</v>
      </c>
      <c r="J735" s="96" t="s">
        <v>591</v>
      </c>
      <c r="K735" s="96" t="s">
        <v>611</v>
      </c>
      <c r="L735" s="96">
        <v>8</v>
      </c>
      <c r="M735" s="96">
        <v>1</v>
      </c>
      <c r="N735" s="96" t="s">
        <v>591</v>
      </c>
      <c r="O735" s="96" t="s">
        <v>593</v>
      </c>
      <c r="P735" s="96" t="s">
        <v>594</v>
      </c>
    </row>
    <row r="736" spans="1:16" ht="78.75" hidden="1" x14ac:dyDescent="0.25">
      <c r="A736" s="96" t="s">
        <v>4286</v>
      </c>
      <c r="B736" s="96" t="s">
        <v>591</v>
      </c>
      <c r="C736" s="96" t="s">
        <v>4287</v>
      </c>
      <c r="D736" s="96" t="s">
        <v>4288</v>
      </c>
      <c r="E736" s="96" t="s">
        <v>4289</v>
      </c>
      <c r="F736" s="96" t="s">
        <v>14482</v>
      </c>
      <c r="G736" s="96">
        <v>0</v>
      </c>
      <c r="H736" s="96">
        <v>3</v>
      </c>
      <c r="I736" s="96" t="s">
        <v>591</v>
      </c>
      <c r="J736" s="96" t="s">
        <v>591</v>
      </c>
      <c r="K736" s="96" t="s">
        <v>939</v>
      </c>
      <c r="L736" s="96">
        <v>8</v>
      </c>
      <c r="M736" s="96">
        <v>0.1</v>
      </c>
      <c r="N736" s="96" t="s">
        <v>591</v>
      </c>
      <c r="O736" s="96" t="s">
        <v>593</v>
      </c>
      <c r="P736" s="96" t="s">
        <v>594</v>
      </c>
    </row>
    <row r="737" spans="1:16" ht="33.75" hidden="1" x14ac:dyDescent="0.25">
      <c r="A737" s="96" t="s">
        <v>4290</v>
      </c>
      <c r="B737" s="96" t="s">
        <v>591</v>
      </c>
      <c r="C737" s="96" t="s">
        <v>4291</v>
      </c>
      <c r="D737" s="96" t="s">
        <v>4292</v>
      </c>
      <c r="E737" s="96" t="s">
        <v>4289</v>
      </c>
      <c r="F737" s="96" t="s">
        <v>14482</v>
      </c>
      <c r="G737" s="96">
        <v>0</v>
      </c>
      <c r="H737" s="96">
        <v>3</v>
      </c>
      <c r="I737" s="96" t="s">
        <v>591</v>
      </c>
      <c r="J737" s="96" t="s">
        <v>591</v>
      </c>
      <c r="K737" s="96" t="s">
        <v>939</v>
      </c>
      <c r="L737" s="96">
        <v>8</v>
      </c>
      <c r="M737" s="96">
        <v>0.1</v>
      </c>
      <c r="N737" s="96" t="s">
        <v>591</v>
      </c>
      <c r="O737" s="96" t="s">
        <v>593</v>
      </c>
      <c r="P737" s="96" t="s">
        <v>594</v>
      </c>
    </row>
    <row r="738" spans="1:16" ht="78.75" hidden="1" x14ac:dyDescent="0.25">
      <c r="A738" s="96" t="s">
        <v>4293</v>
      </c>
      <c r="B738" s="96" t="s">
        <v>591</v>
      </c>
      <c r="C738" s="96" t="s">
        <v>4294</v>
      </c>
      <c r="D738" s="96" t="s">
        <v>4295</v>
      </c>
      <c r="E738" s="96" t="s">
        <v>3886</v>
      </c>
      <c r="F738" s="96" t="s">
        <v>590</v>
      </c>
      <c r="G738" s="96">
        <v>0</v>
      </c>
      <c r="H738" s="96">
        <v>3</v>
      </c>
      <c r="I738" s="96" t="s">
        <v>591</v>
      </c>
      <c r="J738" s="96" t="s">
        <v>591</v>
      </c>
      <c r="K738" s="96" t="s">
        <v>591</v>
      </c>
      <c r="L738" s="96">
        <v>32</v>
      </c>
      <c r="M738" s="96">
        <v>1</v>
      </c>
      <c r="N738" s="96" t="s">
        <v>591</v>
      </c>
      <c r="O738" s="96" t="s">
        <v>593</v>
      </c>
      <c r="P738" s="96" t="s">
        <v>594</v>
      </c>
    </row>
    <row r="739" spans="1:16" ht="67.5" hidden="1" x14ac:dyDescent="0.25">
      <c r="A739" s="96" t="s">
        <v>4296</v>
      </c>
      <c r="B739" s="96" t="s">
        <v>591</v>
      </c>
      <c r="C739" s="96" t="s">
        <v>4297</v>
      </c>
      <c r="D739" s="96" t="s">
        <v>4298</v>
      </c>
      <c r="E739" s="96" t="s">
        <v>3115</v>
      </c>
      <c r="F739" s="96" t="e">
        <v>#N/A</v>
      </c>
      <c r="G739" s="96">
        <v>0</v>
      </c>
      <c r="H739" s="96">
        <v>3</v>
      </c>
      <c r="I739" s="96" t="s">
        <v>591</v>
      </c>
      <c r="J739" s="96" t="s">
        <v>591</v>
      </c>
      <c r="K739" s="96" t="s">
        <v>732</v>
      </c>
      <c r="L739" s="96">
        <v>8</v>
      </c>
      <c r="M739" s="96">
        <v>1</v>
      </c>
      <c r="N739" s="96" t="s">
        <v>591</v>
      </c>
      <c r="O739" s="96" t="s">
        <v>593</v>
      </c>
      <c r="P739" s="96" t="s">
        <v>594</v>
      </c>
    </row>
    <row r="740" spans="1:16" ht="67.5" hidden="1" x14ac:dyDescent="0.25">
      <c r="A740" s="96" t="s">
        <v>4299</v>
      </c>
      <c r="B740" s="96" t="s">
        <v>591</v>
      </c>
      <c r="C740" s="96" t="s">
        <v>4300</v>
      </c>
      <c r="D740" s="96" t="s">
        <v>4301</v>
      </c>
      <c r="E740" s="96" t="s">
        <v>3115</v>
      </c>
      <c r="F740" s="96" t="e">
        <v>#N/A</v>
      </c>
      <c r="G740" s="96">
        <v>0</v>
      </c>
      <c r="H740" s="96">
        <v>3</v>
      </c>
      <c r="I740" s="96" t="s">
        <v>591</v>
      </c>
      <c r="J740" s="96" t="s">
        <v>591</v>
      </c>
      <c r="K740" s="96" t="s">
        <v>732</v>
      </c>
      <c r="L740" s="96">
        <v>8</v>
      </c>
      <c r="M740" s="96">
        <v>1</v>
      </c>
      <c r="N740" s="96" t="s">
        <v>591</v>
      </c>
      <c r="O740" s="96" t="s">
        <v>593</v>
      </c>
      <c r="P740" s="96" t="s">
        <v>594</v>
      </c>
    </row>
    <row r="741" spans="1:16" ht="33.75" hidden="1" x14ac:dyDescent="0.25">
      <c r="A741" s="96" t="s">
        <v>4302</v>
      </c>
      <c r="B741" s="96" t="s">
        <v>591</v>
      </c>
      <c r="C741" s="96" t="s">
        <v>4303</v>
      </c>
      <c r="D741" s="96" t="s">
        <v>4304</v>
      </c>
      <c r="E741" s="96" t="s">
        <v>4305</v>
      </c>
      <c r="F741" s="96" t="s">
        <v>14502</v>
      </c>
      <c r="G741" s="96">
        <v>0</v>
      </c>
      <c r="H741" s="96">
        <v>3</v>
      </c>
      <c r="I741" s="96" t="s">
        <v>591</v>
      </c>
      <c r="J741" s="96" t="s">
        <v>591</v>
      </c>
      <c r="K741" s="96" t="s">
        <v>939</v>
      </c>
      <c r="L741" s="96">
        <v>8</v>
      </c>
      <c r="M741" s="96">
        <v>0.01</v>
      </c>
      <c r="N741" s="96" t="s">
        <v>591</v>
      </c>
      <c r="O741" s="96" t="s">
        <v>593</v>
      </c>
      <c r="P741" s="96" t="s">
        <v>594</v>
      </c>
    </row>
    <row r="742" spans="1:16" ht="67.5" hidden="1" x14ac:dyDescent="0.25">
      <c r="A742" s="96" t="s">
        <v>4306</v>
      </c>
      <c r="B742" s="96" t="s">
        <v>591</v>
      </c>
      <c r="C742" s="96" t="s">
        <v>4307</v>
      </c>
      <c r="D742" s="96" t="s">
        <v>4308</v>
      </c>
      <c r="E742" s="96" t="s">
        <v>3886</v>
      </c>
      <c r="F742" s="96" t="s">
        <v>590</v>
      </c>
      <c r="G742" s="96">
        <v>0</v>
      </c>
      <c r="H742" s="96">
        <v>3</v>
      </c>
      <c r="I742" s="96" t="s">
        <v>591</v>
      </c>
      <c r="J742" s="96" t="s">
        <v>591</v>
      </c>
      <c r="K742" s="96" t="s">
        <v>591</v>
      </c>
      <c r="L742" s="96">
        <v>32</v>
      </c>
      <c r="M742" s="96">
        <v>1</v>
      </c>
      <c r="N742" s="96" t="s">
        <v>591</v>
      </c>
      <c r="O742" s="96" t="s">
        <v>593</v>
      </c>
      <c r="P742" s="96" t="s">
        <v>594</v>
      </c>
    </row>
    <row r="743" spans="1:16" ht="56.25" hidden="1" x14ac:dyDescent="0.25">
      <c r="A743" s="96" t="s">
        <v>4309</v>
      </c>
      <c r="B743" s="96" t="s">
        <v>591</v>
      </c>
      <c r="C743" s="96" t="s">
        <v>4310</v>
      </c>
      <c r="D743" s="96" t="s">
        <v>4311</v>
      </c>
      <c r="E743" s="96" t="s">
        <v>603</v>
      </c>
      <c r="F743" s="96" t="s">
        <v>14448</v>
      </c>
      <c r="G743" s="96">
        <v>0</v>
      </c>
      <c r="H743" s="96">
        <v>3</v>
      </c>
      <c r="I743" s="96" t="s">
        <v>591</v>
      </c>
      <c r="J743" s="96" t="s">
        <v>591</v>
      </c>
      <c r="K743" s="96" t="s">
        <v>604</v>
      </c>
      <c r="L743" s="96">
        <v>16</v>
      </c>
      <c r="M743" s="96">
        <v>0.1</v>
      </c>
      <c r="N743" s="96" t="s">
        <v>591</v>
      </c>
      <c r="O743" s="96" t="s">
        <v>593</v>
      </c>
      <c r="P743" s="96" t="s">
        <v>594</v>
      </c>
    </row>
    <row r="744" spans="1:16" ht="56.25" hidden="1" x14ac:dyDescent="0.25">
      <c r="A744" s="96" t="s">
        <v>4312</v>
      </c>
      <c r="B744" s="96" t="s">
        <v>591</v>
      </c>
      <c r="C744" s="96" t="s">
        <v>4313</v>
      </c>
      <c r="D744" s="96" t="s">
        <v>4314</v>
      </c>
      <c r="E744" s="96" t="s">
        <v>603</v>
      </c>
      <c r="F744" s="96" t="s">
        <v>14448</v>
      </c>
      <c r="G744" s="96">
        <v>0</v>
      </c>
      <c r="H744" s="96">
        <v>3</v>
      </c>
      <c r="I744" s="96" t="s">
        <v>591</v>
      </c>
      <c r="J744" s="96" t="s">
        <v>591</v>
      </c>
      <c r="K744" s="96" t="s">
        <v>604</v>
      </c>
      <c r="L744" s="96">
        <v>16</v>
      </c>
      <c r="M744" s="96">
        <v>0.1</v>
      </c>
      <c r="N744" s="96" t="s">
        <v>591</v>
      </c>
      <c r="O744" s="96" t="s">
        <v>593</v>
      </c>
      <c r="P744" s="96" t="s">
        <v>594</v>
      </c>
    </row>
    <row r="745" spans="1:16" ht="56.25" hidden="1" x14ac:dyDescent="0.25">
      <c r="A745" s="96" t="s">
        <v>4315</v>
      </c>
      <c r="B745" s="96" t="s">
        <v>591</v>
      </c>
      <c r="C745" s="96" t="s">
        <v>4316</v>
      </c>
      <c r="D745" s="96" t="s">
        <v>4317</v>
      </c>
      <c r="E745" s="96" t="s">
        <v>603</v>
      </c>
      <c r="F745" s="96" t="s">
        <v>14448</v>
      </c>
      <c r="G745" s="96">
        <v>0</v>
      </c>
      <c r="H745" s="96">
        <v>3</v>
      </c>
      <c r="I745" s="96" t="s">
        <v>591</v>
      </c>
      <c r="J745" s="96" t="s">
        <v>591</v>
      </c>
      <c r="K745" s="96" t="s">
        <v>604</v>
      </c>
      <c r="L745" s="96">
        <v>16</v>
      </c>
      <c r="M745" s="96">
        <v>0.1</v>
      </c>
      <c r="N745" s="96" t="s">
        <v>591</v>
      </c>
      <c r="O745" s="96" t="s">
        <v>593</v>
      </c>
      <c r="P745" s="96" t="s">
        <v>594</v>
      </c>
    </row>
    <row r="746" spans="1:16" ht="56.25" hidden="1" x14ac:dyDescent="0.25">
      <c r="A746" s="96" t="s">
        <v>4318</v>
      </c>
      <c r="B746" s="96" t="s">
        <v>591</v>
      </c>
      <c r="C746" s="96" t="s">
        <v>4319</v>
      </c>
      <c r="D746" s="96" t="s">
        <v>4320</v>
      </c>
      <c r="E746" s="96" t="s">
        <v>603</v>
      </c>
      <c r="F746" s="96" t="s">
        <v>14448</v>
      </c>
      <c r="G746" s="96">
        <v>0</v>
      </c>
      <c r="H746" s="96">
        <v>3</v>
      </c>
      <c r="I746" s="96" t="s">
        <v>591</v>
      </c>
      <c r="J746" s="96" t="s">
        <v>591</v>
      </c>
      <c r="K746" s="96" t="s">
        <v>604</v>
      </c>
      <c r="L746" s="96">
        <v>16</v>
      </c>
      <c r="M746" s="96">
        <v>0.1</v>
      </c>
      <c r="N746" s="96" t="s">
        <v>591</v>
      </c>
      <c r="O746" s="96" t="s">
        <v>593</v>
      </c>
      <c r="P746" s="96" t="s">
        <v>594</v>
      </c>
    </row>
    <row r="747" spans="1:16" ht="67.5" hidden="1" x14ac:dyDescent="0.25">
      <c r="A747" s="96" t="s">
        <v>4321</v>
      </c>
      <c r="B747" s="96" t="s">
        <v>591</v>
      </c>
      <c r="C747" s="96" t="s">
        <v>4322</v>
      </c>
      <c r="D747" s="96" t="s">
        <v>4323</v>
      </c>
      <c r="E747" s="96" t="s">
        <v>2967</v>
      </c>
      <c r="F747" s="96" t="s">
        <v>14482</v>
      </c>
      <c r="G747" s="96">
        <v>0</v>
      </c>
      <c r="H747" s="96">
        <v>3</v>
      </c>
      <c r="I747" s="96" t="s">
        <v>591</v>
      </c>
      <c r="J747" s="96" t="s">
        <v>591</v>
      </c>
      <c r="K747" s="96" t="s">
        <v>611</v>
      </c>
      <c r="L747" s="96">
        <v>8</v>
      </c>
      <c r="M747" s="96">
        <v>0.1</v>
      </c>
      <c r="N747" s="96" t="s">
        <v>591</v>
      </c>
      <c r="O747" s="96" t="s">
        <v>593</v>
      </c>
      <c r="P747" s="96" t="s">
        <v>594</v>
      </c>
    </row>
    <row r="748" spans="1:16" ht="78.75" hidden="1" x14ac:dyDescent="0.25">
      <c r="A748" s="92" t="s">
        <v>4324</v>
      </c>
      <c r="B748" s="93" t="s">
        <v>4325</v>
      </c>
      <c r="C748" s="94" t="s">
        <v>4326</v>
      </c>
      <c r="D748" s="92" t="s">
        <v>588</v>
      </c>
      <c r="E748" s="92" t="s">
        <v>589</v>
      </c>
      <c r="F748" s="105" t="s">
        <v>590</v>
      </c>
      <c r="G748" s="92" t="s">
        <v>591</v>
      </c>
      <c r="H748" s="92" t="s">
        <v>591</v>
      </c>
      <c r="I748" s="92" t="s">
        <v>591</v>
      </c>
      <c r="J748" s="92" t="s">
        <v>591</v>
      </c>
      <c r="K748" s="105" t="s">
        <v>591</v>
      </c>
      <c r="L748" s="92">
        <v>32</v>
      </c>
      <c r="M748" s="92">
        <v>1</v>
      </c>
      <c r="N748" s="92" t="s">
        <v>592</v>
      </c>
      <c r="O748" s="92" t="s">
        <v>593</v>
      </c>
      <c r="P748" s="92" t="s">
        <v>600</v>
      </c>
    </row>
    <row r="749" spans="1:16" ht="67.5" hidden="1" x14ac:dyDescent="0.25">
      <c r="A749" s="96" t="s">
        <v>4327</v>
      </c>
      <c r="B749" s="96" t="s">
        <v>591</v>
      </c>
      <c r="C749" s="96" t="s">
        <v>4328</v>
      </c>
      <c r="D749" s="96" t="s">
        <v>4329</v>
      </c>
      <c r="E749" s="96" t="s">
        <v>4289</v>
      </c>
      <c r="F749" s="96" t="s">
        <v>14482</v>
      </c>
      <c r="G749" s="96">
        <v>0</v>
      </c>
      <c r="H749" s="96">
        <v>3</v>
      </c>
      <c r="I749" s="96" t="s">
        <v>591</v>
      </c>
      <c r="J749" s="96" t="s">
        <v>591</v>
      </c>
      <c r="K749" s="96" t="s">
        <v>939</v>
      </c>
      <c r="L749" s="96">
        <v>8</v>
      </c>
      <c r="M749" s="96">
        <v>0.1</v>
      </c>
      <c r="N749" s="96" t="s">
        <v>591</v>
      </c>
      <c r="O749" s="96" t="s">
        <v>593</v>
      </c>
      <c r="P749" s="96" t="s">
        <v>594</v>
      </c>
    </row>
    <row r="750" spans="1:16" ht="56.25" hidden="1" x14ac:dyDescent="0.25">
      <c r="A750" s="96" t="s">
        <v>4330</v>
      </c>
      <c r="B750" s="96" t="s">
        <v>591</v>
      </c>
      <c r="C750" s="96" t="s">
        <v>4331</v>
      </c>
      <c r="D750" s="96" t="s">
        <v>4332</v>
      </c>
      <c r="E750" s="96" t="s">
        <v>2967</v>
      </c>
      <c r="F750" s="96" t="s">
        <v>14482</v>
      </c>
      <c r="G750" s="96">
        <v>0</v>
      </c>
      <c r="H750" s="96">
        <v>3</v>
      </c>
      <c r="I750" s="96" t="s">
        <v>591</v>
      </c>
      <c r="J750" s="96" t="s">
        <v>591</v>
      </c>
      <c r="K750" s="96" t="s">
        <v>611</v>
      </c>
      <c r="L750" s="96">
        <v>8</v>
      </c>
      <c r="M750" s="96">
        <v>0.1</v>
      </c>
      <c r="N750" s="96" t="s">
        <v>591</v>
      </c>
      <c r="O750" s="96" t="s">
        <v>593</v>
      </c>
      <c r="P750" s="96" t="s">
        <v>594</v>
      </c>
    </row>
    <row r="751" spans="1:16" ht="67.5" hidden="1" x14ac:dyDescent="0.25">
      <c r="A751" s="96" t="s">
        <v>4333</v>
      </c>
      <c r="B751" s="96" t="s">
        <v>591</v>
      </c>
      <c r="C751" s="96" t="s">
        <v>4334</v>
      </c>
      <c r="D751" s="96" t="s">
        <v>4335</v>
      </c>
      <c r="E751" s="96" t="s">
        <v>2967</v>
      </c>
      <c r="F751" s="96" t="s">
        <v>14482</v>
      </c>
      <c r="G751" s="96">
        <v>0</v>
      </c>
      <c r="H751" s="96">
        <v>3</v>
      </c>
      <c r="I751" s="96" t="s">
        <v>591</v>
      </c>
      <c r="J751" s="96" t="s">
        <v>591</v>
      </c>
      <c r="K751" s="96" t="s">
        <v>611</v>
      </c>
      <c r="L751" s="96">
        <v>8</v>
      </c>
      <c r="M751" s="96">
        <v>0.1</v>
      </c>
      <c r="N751" s="96" t="s">
        <v>591</v>
      </c>
      <c r="O751" s="96" t="s">
        <v>593</v>
      </c>
      <c r="P751" s="96" t="s">
        <v>594</v>
      </c>
    </row>
    <row r="752" spans="1:16" ht="45" hidden="1" x14ac:dyDescent="0.25">
      <c r="A752" s="96" t="s">
        <v>4336</v>
      </c>
      <c r="B752" s="96" t="s">
        <v>591</v>
      </c>
      <c r="C752" s="96" t="s">
        <v>4337</v>
      </c>
      <c r="D752" s="96" t="s">
        <v>4338</v>
      </c>
      <c r="E752" s="96" t="s">
        <v>2967</v>
      </c>
      <c r="F752" s="96" t="s">
        <v>14482</v>
      </c>
      <c r="G752" s="96">
        <v>0</v>
      </c>
      <c r="H752" s="96">
        <v>3</v>
      </c>
      <c r="I752" s="96" t="s">
        <v>591</v>
      </c>
      <c r="J752" s="96" t="s">
        <v>591</v>
      </c>
      <c r="K752" s="96" t="s">
        <v>611</v>
      </c>
      <c r="L752" s="96">
        <v>8</v>
      </c>
      <c r="M752" s="96">
        <v>0.1</v>
      </c>
      <c r="N752" s="96" t="s">
        <v>591</v>
      </c>
      <c r="O752" s="96" t="s">
        <v>593</v>
      </c>
      <c r="P752" s="96" t="s">
        <v>594</v>
      </c>
    </row>
    <row r="753" spans="1:16" ht="146.25" hidden="1" x14ac:dyDescent="0.25">
      <c r="A753" s="95" t="s">
        <v>4339</v>
      </c>
      <c r="B753" s="100" t="s">
        <v>591</v>
      </c>
      <c r="C753" s="96" t="s">
        <v>4340</v>
      </c>
      <c r="D753" s="95" t="s">
        <v>4341</v>
      </c>
      <c r="E753" s="97" t="s">
        <v>703</v>
      </c>
      <c r="F753" s="95" t="s">
        <v>704</v>
      </c>
      <c r="G753" s="95">
        <v>0</v>
      </c>
      <c r="H753" s="95">
        <v>3</v>
      </c>
      <c r="I753" s="95" t="s">
        <v>591</v>
      </c>
      <c r="J753" s="95" t="s">
        <v>591</v>
      </c>
      <c r="K753" s="95" t="s">
        <v>591</v>
      </c>
      <c r="L753" s="95">
        <v>2</v>
      </c>
      <c r="M753" s="95">
        <v>1</v>
      </c>
      <c r="N753" s="95" t="s">
        <v>4342</v>
      </c>
      <c r="O753" s="95" t="s">
        <v>593</v>
      </c>
      <c r="P753" s="102" t="s">
        <v>594</v>
      </c>
    </row>
    <row r="754" spans="1:16" ht="67.5" hidden="1" x14ac:dyDescent="0.25">
      <c r="A754" s="95" t="s">
        <v>4343</v>
      </c>
      <c r="B754" s="100" t="s">
        <v>591</v>
      </c>
      <c r="C754" s="96" t="s">
        <v>4344</v>
      </c>
      <c r="D754" s="95" t="s">
        <v>4345</v>
      </c>
      <c r="E754" s="97" t="s">
        <v>648</v>
      </c>
      <c r="F754" s="95" t="s">
        <v>649</v>
      </c>
      <c r="G754" s="95">
        <v>0</v>
      </c>
      <c r="H754" s="95">
        <v>3</v>
      </c>
      <c r="I754" s="95" t="s">
        <v>591</v>
      </c>
      <c r="J754" s="95" t="s">
        <v>591</v>
      </c>
      <c r="K754" s="95" t="s">
        <v>591</v>
      </c>
      <c r="L754" s="95">
        <v>1</v>
      </c>
      <c r="M754" s="95">
        <v>1</v>
      </c>
      <c r="N754" s="95" t="s">
        <v>4346</v>
      </c>
      <c r="O754" s="95" t="s">
        <v>596</v>
      </c>
      <c r="P754" s="102" t="s">
        <v>594</v>
      </c>
    </row>
    <row r="755" spans="1:16" ht="67.5" hidden="1" x14ac:dyDescent="0.25">
      <c r="A755" s="95" t="s">
        <v>4347</v>
      </c>
      <c r="B755" s="100" t="s">
        <v>591</v>
      </c>
      <c r="C755" s="96" t="s">
        <v>4348</v>
      </c>
      <c r="D755" s="95" t="s">
        <v>4349</v>
      </c>
      <c r="E755" s="97" t="s">
        <v>703</v>
      </c>
      <c r="F755" s="95" t="s">
        <v>704</v>
      </c>
      <c r="G755" s="95">
        <v>0</v>
      </c>
      <c r="H755" s="95">
        <v>3</v>
      </c>
      <c r="I755" s="95" t="s">
        <v>591</v>
      </c>
      <c r="J755" s="95" t="s">
        <v>591</v>
      </c>
      <c r="K755" s="95" t="s">
        <v>591</v>
      </c>
      <c r="L755" s="95">
        <v>2</v>
      </c>
      <c r="M755" s="95">
        <v>1</v>
      </c>
      <c r="N755" s="95" t="s">
        <v>4350</v>
      </c>
      <c r="O755" s="95" t="s">
        <v>593</v>
      </c>
      <c r="P755" s="102" t="s">
        <v>594</v>
      </c>
    </row>
    <row r="756" spans="1:16" ht="56.25" hidden="1" x14ac:dyDescent="0.25">
      <c r="A756" s="96" t="s">
        <v>4351</v>
      </c>
      <c r="B756" s="96" t="s">
        <v>591</v>
      </c>
      <c r="C756" s="96" t="s">
        <v>4352</v>
      </c>
      <c r="D756" s="96" t="s">
        <v>4353</v>
      </c>
      <c r="E756" s="96" t="s">
        <v>648</v>
      </c>
      <c r="F756" s="96" t="s">
        <v>649</v>
      </c>
      <c r="G756" s="96">
        <v>0</v>
      </c>
      <c r="H756" s="96">
        <v>3</v>
      </c>
      <c r="I756" s="96" t="s">
        <v>591</v>
      </c>
      <c r="J756" s="96" t="s">
        <v>591</v>
      </c>
      <c r="K756" s="96" t="s">
        <v>591</v>
      </c>
      <c r="L756" s="96">
        <v>1</v>
      </c>
      <c r="M756" s="96">
        <v>1</v>
      </c>
      <c r="N756" s="96" t="s">
        <v>4354</v>
      </c>
      <c r="O756" s="96" t="s">
        <v>593</v>
      </c>
      <c r="P756" s="96" t="s">
        <v>594</v>
      </c>
    </row>
    <row r="757" spans="1:16" ht="409.5" hidden="1" x14ac:dyDescent="0.25">
      <c r="A757" s="96" t="s">
        <v>4355</v>
      </c>
      <c r="B757" s="96" t="s">
        <v>591</v>
      </c>
      <c r="C757" s="96" t="s">
        <v>4356</v>
      </c>
      <c r="D757" s="96" t="s">
        <v>4357</v>
      </c>
      <c r="E757" s="96" t="s">
        <v>1075</v>
      </c>
      <c r="F757" s="96" t="s">
        <v>14453</v>
      </c>
      <c r="G757" s="96">
        <v>0</v>
      </c>
      <c r="H757" s="96">
        <v>3</v>
      </c>
      <c r="I757" s="96" t="s">
        <v>591</v>
      </c>
      <c r="J757" s="96" t="s">
        <v>591</v>
      </c>
      <c r="K757" s="96" t="s">
        <v>1076</v>
      </c>
      <c r="L757" s="96">
        <v>8</v>
      </c>
      <c r="M757" s="96">
        <v>1</v>
      </c>
      <c r="N757" s="96" t="s">
        <v>4358</v>
      </c>
      <c r="O757" s="96" t="s">
        <v>593</v>
      </c>
      <c r="P757" s="96" t="s">
        <v>594</v>
      </c>
    </row>
    <row r="758" spans="1:16" ht="135" hidden="1" x14ac:dyDescent="0.25">
      <c r="A758" s="95" t="s">
        <v>4359</v>
      </c>
      <c r="B758" s="100" t="s">
        <v>591</v>
      </c>
      <c r="C758" s="96" t="s">
        <v>4360</v>
      </c>
      <c r="D758" s="95" t="s">
        <v>4361</v>
      </c>
      <c r="E758" s="95" t="s">
        <v>703</v>
      </c>
      <c r="F758" s="95" t="s">
        <v>704</v>
      </c>
      <c r="G758" s="95" t="s">
        <v>591</v>
      </c>
      <c r="H758" s="95" t="s">
        <v>591</v>
      </c>
      <c r="I758" s="95" t="s">
        <v>591</v>
      </c>
      <c r="J758" s="95" t="s">
        <v>591</v>
      </c>
      <c r="K758" s="95" t="s">
        <v>591</v>
      </c>
      <c r="L758" s="95">
        <v>2</v>
      </c>
      <c r="M758" s="95">
        <v>1</v>
      </c>
      <c r="N758" s="95" t="s">
        <v>4362</v>
      </c>
      <c r="O758" s="95" t="s">
        <v>593</v>
      </c>
      <c r="P758" s="95" t="s">
        <v>594</v>
      </c>
    </row>
    <row r="759" spans="1:16" ht="101.25" hidden="1" x14ac:dyDescent="0.25">
      <c r="A759" s="95" t="s">
        <v>4363</v>
      </c>
      <c r="B759" s="100" t="s">
        <v>591</v>
      </c>
      <c r="C759" s="96" t="s">
        <v>4364</v>
      </c>
      <c r="D759" s="95" t="s">
        <v>4365</v>
      </c>
      <c r="E759" s="95" t="s">
        <v>648</v>
      </c>
      <c r="F759" s="95" t="s">
        <v>649</v>
      </c>
      <c r="G759" s="95" t="s">
        <v>591</v>
      </c>
      <c r="H759" s="95" t="s">
        <v>591</v>
      </c>
      <c r="I759" s="95" t="s">
        <v>591</v>
      </c>
      <c r="J759" s="95" t="s">
        <v>591</v>
      </c>
      <c r="K759" s="95" t="s">
        <v>591</v>
      </c>
      <c r="L759" s="95">
        <v>1</v>
      </c>
      <c r="M759" s="95">
        <v>1</v>
      </c>
      <c r="N759" s="95" t="s">
        <v>4366</v>
      </c>
      <c r="O759" s="95" t="s">
        <v>593</v>
      </c>
      <c r="P759" s="95" t="s">
        <v>594</v>
      </c>
    </row>
    <row r="760" spans="1:16" ht="78.75" hidden="1" x14ac:dyDescent="0.25">
      <c r="A760" s="92" t="s">
        <v>4381</v>
      </c>
      <c r="B760" s="93" t="s">
        <v>4325</v>
      </c>
      <c r="C760" s="94" t="s">
        <v>4382</v>
      </c>
      <c r="D760" s="92" t="s">
        <v>588</v>
      </c>
      <c r="E760" s="92" t="s">
        <v>589</v>
      </c>
      <c r="F760" s="105" t="s">
        <v>590</v>
      </c>
      <c r="G760" s="92" t="s">
        <v>591</v>
      </c>
      <c r="H760" s="92" t="s">
        <v>591</v>
      </c>
      <c r="I760" s="92" t="s">
        <v>591</v>
      </c>
      <c r="J760" s="92" t="s">
        <v>591</v>
      </c>
      <c r="K760" s="105" t="s">
        <v>591</v>
      </c>
      <c r="L760" s="95">
        <v>32</v>
      </c>
      <c r="M760" s="95">
        <v>1</v>
      </c>
      <c r="N760" s="92" t="s">
        <v>592</v>
      </c>
      <c r="O760" s="92" t="s">
        <v>593</v>
      </c>
      <c r="P760" s="92" t="s">
        <v>600</v>
      </c>
    </row>
    <row r="761" spans="1:16" ht="78.75" hidden="1" x14ac:dyDescent="0.25">
      <c r="A761" s="95" t="s">
        <v>4385</v>
      </c>
      <c r="B761" s="100" t="s">
        <v>14447</v>
      </c>
      <c r="C761" s="96" t="s">
        <v>4386</v>
      </c>
      <c r="D761" s="95" t="s">
        <v>4387</v>
      </c>
      <c r="E761" s="95" t="s">
        <v>1159</v>
      </c>
      <c r="F761" s="95" t="s">
        <v>635</v>
      </c>
      <c r="G761" s="95" t="s">
        <v>14447</v>
      </c>
      <c r="H761" s="95" t="s">
        <v>14447</v>
      </c>
      <c r="I761" s="95" t="s">
        <v>591</v>
      </c>
      <c r="J761" s="95" t="s">
        <v>591</v>
      </c>
      <c r="K761" s="95" t="s">
        <v>625</v>
      </c>
      <c r="L761" s="95">
        <v>16</v>
      </c>
      <c r="M761" s="95">
        <v>1</v>
      </c>
      <c r="N761" s="95" t="s">
        <v>591</v>
      </c>
      <c r="O761" s="95" t="s">
        <v>596</v>
      </c>
      <c r="P761" s="95" t="s">
        <v>594</v>
      </c>
    </row>
    <row r="762" spans="1:16" ht="78.75" hidden="1" x14ac:dyDescent="0.25">
      <c r="A762" s="95" t="s">
        <v>4388</v>
      </c>
      <c r="B762" s="100" t="s">
        <v>14447</v>
      </c>
      <c r="C762" s="96" t="s">
        <v>4389</v>
      </c>
      <c r="D762" s="95" t="s">
        <v>4390</v>
      </c>
      <c r="E762" s="95" t="s">
        <v>1159</v>
      </c>
      <c r="F762" s="95" t="s">
        <v>635</v>
      </c>
      <c r="G762" s="95" t="s">
        <v>14447</v>
      </c>
      <c r="H762" s="95" t="s">
        <v>14447</v>
      </c>
      <c r="I762" s="95" t="s">
        <v>591</v>
      </c>
      <c r="J762" s="95" t="s">
        <v>591</v>
      </c>
      <c r="K762" s="95" t="s">
        <v>625</v>
      </c>
      <c r="L762" s="95">
        <v>16</v>
      </c>
      <c r="M762" s="95">
        <v>1</v>
      </c>
      <c r="N762" s="95" t="s">
        <v>591</v>
      </c>
      <c r="O762" s="95" t="s">
        <v>596</v>
      </c>
      <c r="P762" s="95" t="s">
        <v>594</v>
      </c>
    </row>
    <row r="763" spans="1:16" ht="78.75" hidden="1" x14ac:dyDescent="0.25">
      <c r="A763" s="95" t="s">
        <v>4391</v>
      </c>
      <c r="B763" s="100" t="s">
        <v>14447</v>
      </c>
      <c r="C763" s="96" t="s">
        <v>4392</v>
      </c>
      <c r="D763" s="95" t="s">
        <v>4393</v>
      </c>
      <c r="E763" s="95" t="s">
        <v>1159</v>
      </c>
      <c r="F763" s="95" t="s">
        <v>635</v>
      </c>
      <c r="G763" s="95" t="s">
        <v>14447</v>
      </c>
      <c r="H763" s="95" t="s">
        <v>14447</v>
      </c>
      <c r="I763" s="95" t="s">
        <v>591</v>
      </c>
      <c r="J763" s="95" t="s">
        <v>591</v>
      </c>
      <c r="K763" s="95" t="s">
        <v>625</v>
      </c>
      <c r="L763" s="95">
        <v>16</v>
      </c>
      <c r="M763" s="95">
        <v>1</v>
      </c>
      <c r="N763" s="95" t="s">
        <v>591</v>
      </c>
      <c r="O763" s="95" t="s">
        <v>596</v>
      </c>
      <c r="P763" s="95" t="s">
        <v>594</v>
      </c>
    </row>
    <row r="764" spans="1:16" ht="78.75" hidden="1" x14ac:dyDescent="0.25">
      <c r="A764" s="95" t="s">
        <v>4394</v>
      </c>
      <c r="B764" s="100" t="s">
        <v>14447</v>
      </c>
      <c r="C764" s="96" t="s">
        <v>4395</v>
      </c>
      <c r="D764" s="95" t="s">
        <v>4396</v>
      </c>
      <c r="E764" s="95" t="s">
        <v>1159</v>
      </c>
      <c r="F764" s="95" t="s">
        <v>635</v>
      </c>
      <c r="G764" s="95" t="s">
        <v>14447</v>
      </c>
      <c r="H764" s="95" t="s">
        <v>14447</v>
      </c>
      <c r="I764" s="95" t="s">
        <v>591</v>
      </c>
      <c r="J764" s="95" t="s">
        <v>591</v>
      </c>
      <c r="K764" s="95" t="s">
        <v>625</v>
      </c>
      <c r="L764" s="95">
        <v>16</v>
      </c>
      <c r="M764" s="95">
        <v>1</v>
      </c>
      <c r="N764" s="95" t="s">
        <v>591</v>
      </c>
      <c r="O764" s="95" t="s">
        <v>596</v>
      </c>
      <c r="P764" s="95" t="s">
        <v>594</v>
      </c>
    </row>
    <row r="765" spans="1:16" ht="78.75" hidden="1" x14ac:dyDescent="0.25">
      <c r="A765" s="95" t="s">
        <v>4397</v>
      </c>
      <c r="B765" s="100" t="s">
        <v>14447</v>
      </c>
      <c r="C765" s="96" t="s">
        <v>4398</v>
      </c>
      <c r="D765" s="95" t="s">
        <v>4399</v>
      </c>
      <c r="E765" s="95" t="s">
        <v>1159</v>
      </c>
      <c r="F765" s="95" t="s">
        <v>635</v>
      </c>
      <c r="G765" s="95" t="s">
        <v>14447</v>
      </c>
      <c r="H765" s="95" t="s">
        <v>14447</v>
      </c>
      <c r="I765" s="95" t="s">
        <v>591</v>
      </c>
      <c r="J765" s="95" t="s">
        <v>591</v>
      </c>
      <c r="K765" s="95" t="s">
        <v>625</v>
      </c>
      <c r="L765" s="95">
        <v>16</v>
      </c>
      <c r="M765" s="95">
        <v>1</v>
      </c>
      <c r="N765" s="95" t="s">
        <v>591</v>
      </c>
      <c r="O765" s="95" t="s">
        <v>596</v>
      </c>
      <c r="P765" s="95" t="s">
        <v>594</v>
      </c>
    </row>
    <row r="766" spans="1:16" ht="78.75" hidden="1" x14ac:dyDescent="0.25">
      <c r="A766" s="95" t="s">
        <v>4400</v>
      </c>
      <c r="B766" s="100" t="s">
        <v>14447</v>
      </c>
      <c r="C766" s="96" t="s">
        <v>4401</v>
      </c>
      <c r="D766" s="95" t="s">
        <v>4402</v>
      </c>
      <c r="E766" s="95" t="s">
        <v>1159</v>
      </c>
      <c r="F766" s="95" t="s">
        <v>635</v>
      </c>
      <c r="G766" s="95" t="s">
        <v>14447</v>
      </c>
      <c r="H766" s="95" t="s">
        <v>14447</v>
      </c>
      <c r="I766" s="95" t="s">
        <v>591</v>
      </c>
      <c r="J766" s="95" t="s">
        <v>591</v>
      </c>
      <c r="K766" s="95" t="s">
        <v>625</v>
      </c>
      <c r="L766" s="95">
        <v>16</v>
      </c>
      <c r="M766" s="95">
        <v>1</v>
      </c>
      <c r="N766" s="95" t="s">
        <v>591</v>
      </c>
      <c r="O766" s="95" t="s">
        <v>596</v>
      </c>
      <c r="P766" s="95" t="s">
        <v>594</v>
      </c>
    </row>
    <row r="767" spans="1:16" ht="78.75" hidden="1" x14ac:dyDescent="0.25">
      <c r="A767" s="95" t="s">
        <v>4403</v>
      </c>
      <c r="B767" s="100" t="s">
        <v>14447</v>
      </c>
      <c r="C767" s="96" t="s">
        <v>4404</v>
      </c>
      <c r="D767" s="95" t="s">
        <v>4405</v>
      </c>
      <c r="E767" s="95" t="s">
        <v>1159</v>
      </c>
      <c r="F767" s="95" t="s">
        <v>635</v>
      </c>
      <c r="G767" s="95" t="s">
        <v>14447</v>
      </c>
      <c r="H767" s="95" t="s">
        <v>14447</v>
      </c>
      <c r="I767" s="95" t="s">
        <v>591</v>
      </c>
      <c r="J767" s="95" t="s">
        <v>591</v>
      </c>
      <c r="K767" s="95" t="s">
        <v>625</v>
      </c>
      <c r="L767" s="95">
        <v>16</v>
      </c>
      <c r="M767" s="95">
        <v>1</v>
      </c>
      <c r="N767" s="95" t="s">
        <v>591</v>
      </c>
      <c r="O767" s="95" t="s">
        <v>596</v>
      </c>
      <c r="P767" s="95" t="s">
        <v>594</v>
      </c>
    </row>
    <row r="768" spans="1:16" ht="56.25" hidden="1" x14ac:dyDescent="0.25">
      <c r="A768" s="95" t="s">
        <v>4406</v>
      </c>
      <c r="B768" s="100" t="s">
        <v>14447</v>
      </c>
      <c r="C768" s="96" t="s">
        <v>4407</v>
      </c>
      <c r="D768" s="95" t="s">
        <v>4408</v>
      </c>
      <c r="E768" s="95" t="s">
        <v>4409</v>
      </c>
      <c r="F768" s="95" t="s">
        <v>659</v>
      </c>
      <c r="G768" s="95" t="s">
        <v>14447</v>
      </c>
      <c r="H768" s="95" t="s">
        <v>14447</v>
      </c>
      <c r="I768" s="95" t="s">
        <v>591</v>
      </c>
      <c r="J768" s="95" t="s">
        <v>591</v>
      </c>
      <c r="K768" s="95" t="s">
        <v>1562</v>
      </c>
      <c r="L768" s="95">
        <v>8</v>
      </c>
      <c r="M768" s="95">
        <v>1</v>
      </c>
      <c r="N768" s="95" t="s">
        <v>591</v>
      </c>
      <c r="O768" s="95" t="s">
        <v>596</v>
      </c>
      <c r="P768" s="95" t="s">
        <v>594</v>
      </c>
    </row>
    <row r="769" spans="1:16" ht="56.25" hidden="1" x14ac:dyDescent="0.25">
      <c r="A769" s="95" t="s">
        <v>4410</v>
      </c>
      <c r="B769" s="100" t="s">
        <v>14447</v>
      </c>
      <c r="C769" s="96" t="s">
        <v>4411</v>
      </c>
      <c r="D769" s="95" t="s">
        <v>4412</v>
      </c>
      <c r="E769" s="95" t="s">
        <v>4409</v>
      </c>
      <c r="F769" s="95" t="s">
        <v>659</v>
      </c>
      <c r="G769" s="95" t="s">
        <v>14447</v>
      </c>
      <c r="H769" s="95" t="s">
        <v>14447</v>
      </c>
      <c r="I769" s="95" t="s">
        <v>591</v>
      </c>
      <c r="J769" s="95" t="s">
        <v>591</v>
      </c>
      <c r="K769" s="95" t="s">
        <v>1562</v>
      </c>
      <c r="L769" s="95">
        <v>8</v>
      </c>
      <c r="M769" s="95">
        <v>1</v>
      </c>
      <c r="N769" s="95" t="s">
        <v>591</v>
      </c>
      <c r="O769" s="95" t="s">
        <v>596</v>
      </c>
      <c r="P769" s="95" t="s">
        <v>594</v>
      </c>
    </row>
    <row r="770" spans="1:16" ht="56.25" hidden="1" x14ac:dyDescent="0.25">
      <c r="A770" s="95" t="s">
        <v>4413</v>
      </c>
      <c r="B770" s="100" t="s">
        <v>14447</v>
      </c>
      <c r="C770" s="96" t="s">
        <v>4414</v>
      </c>
      <c r="D770" s="95" t="s">
        <v>4415</v>
      </c>
      <c r="E770" s="95" t="s">
        <v>4409</v>
      </c>
      <c r="F770" s="95" t="s">
        <v>659</v>
      </c>
      <c r="G770" s="95" t="s">
        <v>14447</v>
      </c>
      <c r="H770" s="95" t="s">
        <v>14447</v>
      </c>
      <c r="I770" s="95" t="s">
        <v>591</v>
      </c>
      <c r="J770" s="95" t="s">
        <v>591</v>
      </c>
      <c r="K770" s="95" t="s">
        <v>1562</v>
      </c>
      <c r="L770" s="95">
        <v>8</v>
      </c>
      <c r="M770" s="95">
        <v>1</v>
      </c>
      <c r="N770" s="95" t="s">
        <v>591</v>
      </c>
      <c r="O770" s="95" t="s">
        <v>596</v>
      </c>
      <c r="P770" s="95" t="s">
        <v>594</v>
      </c>
    </row>
    <row r="771" spans="1:16" ht="56.25" hidden="1" x14ac:dyDescent="0.25">
      <c r="A771" s="95" t="s">
        <v>4416</v>
      </c>
      <c r="B771" s="100" t="s">
        <v>14447</v>
      </c>
      <c r="C771" s="96" t="s">
        <v>4417</v>
      </c>
      <c r="D771" s="95" t="s">
        <v>4418</v>
      </c>
      <c r="E771" s="95" t="s">
        <v>4409</v>
      </c>
      <c r="F771" s="95" t="s">
        <v>659</v>
      </c>
      <c r="G771" s="95" t="s">
        <v>14447</v>
      </c>
      <c r="H771" s="95" t="s">
        <v>14447</v>
      </c>
      <c r="I771" s="95" t="s">
        <v>591</v>
      </c>
      <c r="J771" s="95" t="s">
        <v>591</v>
      </c>
      <c r="K771" s="95" t="s">
        <v>1562</v>
      </c>
      <c r="L771" s="95">
        <v>8</v>
      </c>
      <c r="M771" s="95">
        <v>1</v>
      </c>
      <c r="N771" s="95" t="s">
        <v>591</v>
      </c>
      <c r="O771" s="95" t="s">
        <v>596</v>
      </c>
      <c r="P771" s="95" t="s">
        <v>594</v>
      </c>
    </row>
    <row r="772" spans="1:16" ht="56.25" hidden="1" x14ac:dyDescent="0.25">
      <c r="A772" s="95" t="s">
        <v>4419</v>
      </c>
      <c r="B772" s="100" t="s">
        <v>14447</v>
      </c>
      <c r="C772" s="96" t="s">
        <v>4420</v>
      </c>
      <c r="D772" s="95" t="s">
        <v>4421</v>
      </c>
      <c r="E772" s="95" t="s">
        <v>4409</v>
      </c>
      <c r="F772" s="95" t="s">
        <v>659</v>
      </c>
      <c r="G772" s="95" t="s">
        <v>14447</v>
      </c>
      <c r="H772" s="95" t="s">
        <v>14447</v>
      </c>
      <c r="I772" s="95" t="s">
        <v>591</v>
      </c>
      <c r="J772" s="95" t="s">
        <v>591</v>
      </c>
      <c r="K772" s="95" t="s">
        <v>1562</v>
      </c>
      <c r="L772" s="95">
        <v>8</v>
      </c>
      <c r="M772" s="95">
        <v>1</v>
      </c>
      <c r="N772" s="95" t="s">
        <v>591</v>
      </c>
      <c r="O772" s="95" t="s">
        <v>596</v>
      </c>
      <c r="P772" s="95" t="s">
        <v>594</v>
      </c>
    </row>
    <row r="773" spans="1:16" ht="56.25" hidden="1" x14ac:dyDescent="0.25">
      <c r="A773" s="95" t="s">
        <v>4422</v>
      </c>
      <c r="B773" s="100" t="s">
        <v>14447</v>
      </c>
      <c r="C773" s="96" t="s">
        <v>4423</v>
      </c>
      <c r="D773" s="95" t="s">
        <v>4424</v>
      </c>
      <c r="E773" s="95" t="s">
        <v>4409</v>
      </c>
      <c r="F773" s="95" t="s">
        <v>659</v>
      </c>
      <c r="G773" s="95" t="s">
        <v>14447</v>
      </c>
      <c r="H773" s="95" t="s">
        <v>14447</v>
      </c>
      <c r="I773" s="95" t="s">
        <v>591</v>
      </c>
      <c r="J773" s="95" t="s">
        <v>591</v>
      </c>
      <c r="K773" s="95" t="s">
        <v>1562</v>
      </c>
      <c r="L773" s="95">
        <v>8</v>
      </c>
      <c r="M773" s="95">
        <v>1</v>
      </c>
      <c r="N773" s="95" t="s">
        <v>591</v>
      </c>
      <c r="O773" s="95" t="s">
        <v>596</v>
      </c>
      <c r="P773" s="95" t="s">
        <v>594</v>
      </c>
    </row>
    <row r="774" spans="1:16" ht="67.5" hidden="1" x14ac:dyDescent="0.25">
      <c r="A774" s="95" t="s">
        <v>4425</v>
      </c>
      <c r="B774" s="100" t="s">
        <v>14447</v>
      </c>
      <c r="C774" s="96" t="s">
        <v>4426</v>
      </c>
      <c r="D774" s="95" t="s">
        <v>4427</v>
      </c>
      <c r="E774" s="95" t="s">
        <v>4409</v>
      </c>
      <c r="F774" s="95" t="s">
        <v>659</v>
      </c>
      <c r="G774" s="95" t="s">
        <v>14447</v>
      </c>
      <c r="H774" s="95" t="s">
        <v>14447</v>
      </c>
      <c r="I774" s="95" t="s">
        <v>591</v>
      </c>
      <c r="J774" s="95" t="s">
        <v>591</v>
      </c>
      <c r="K774" s="95" t="s">
        <v>1562</v>
      </c>
      <c r="L774" s="95">
        <v>8</v>
      </c>
      <c r="M774" s="95">
        <v>1</v>
      </c>
      <c r="N774" s="95" t="s">
        <v>591</v>
      </c>
      <c r="O774" s="95" t="s">
        <v>596</v>
      </c>
      <c r="P774" s="95" t="s">
        <v>594</v>
      </c>
    </row>
    <row r="775" spans="1:16" ht="45" hidden="1" x14ac:dyDescent="0.25">
      <c r="A775" s="95" t="s">
        <v>4442</v>
      </c>
      <c r="B775" s="100" t="s">
        <v>14447</v>
      </c>
      <c r="C775" s="96" t="s">
        <v>4443</v>
      </c>
      <c r="D775" s="95" t="s">
        <v>4444</v>
      </c>
      <c r="E775" s="95" t="s">
        <v>1159</v>
      </c>
      <c r="F775" s="95" t="s">
        <v>635</v>
      </c>
      <c r="G775" s="95" t="s">
        <v>14447</v>
      </c>
      <c r="H775" s="95" t="s">
        <v>14447</v>
      </c>
      <c r="I775" s="95" t="s">
        <v>591</v>
      </c>
      <c r="J775" s="95" t="s">
        <v>591</v>
      </c>
      <c r="K775" s="95" t="s">
        <v>625</v>
      </c>
      <c r="L775" s="95">
        <v>16</v>
      </c>
      <c r="M775" s="95">
        <v>1</v>
      </c>
      <c r="N775" s="95" t="s">
        <v>591</v>
      </c>
      <c r="O775" s="95" t="s">
        <v>596</v>
      </c>
      <c r="P775" s="95" t="s">
        <v>594</v>
      </c>
    </row>
    <row r="776" spans="1:16" ht="78.75" hidden="1" x14ac:dyDescent="0.25">
      <c r="A776" s="92" t="s">
        <v>4445</v>
      </c>
      <c r="B776" s="93" t="s">
        <v>4325</v>
      </c>
      <c r="C776" s="94" t="s">
        <v>4446</v>
      </c>
      <c r="D776" s="92" t="s">
        <v>588</v>
      </c>
      <c r="E776" s="92" t="s">
        <v>589</v>
      </c>
      <c r="F776" s="105" t="s">
        <v>590</v>
      </c>
      <c r="G776" s="92" t="s">
        <v>591</v>
      </c>
      <c r="H776" s="92" t="s">
        <v>591</v>
      </c>
      <c r="I776" s="92" t="s">
        <v>591</v>
      </c>
      <c r="J776" s="92" t="s">
        <v>591</v>
      </c>
      <c r="K776" s="105" t="s">
        <v>591</v>
      </c>
      <c r="L776" s="95">
        <v>32</v>
      </c>
      <c r="M776" s="95">
        <v>1</v>
      </c>
      <c r="N776" s="92" t="s">
        <v>592</v>
      </c>
      <c r="O776" s="92" t="s">
        <v>593</v>
      </c>
      <c r="P776" s="92" t="s">
        <v>600</v>
      </c>
    </row>
    <row r="777" spans="1:16" ht="45" hidden="1" x14ac:dyDescent="0.25">
      <c r="A777" s="95" t="s">
        <v>4448</v>
      </c>
      <c r="B777" s="100" t="s">
        <v>14447</v>
      </c>
      <c r="C777" s="96" t="s">
        <v>4449</v>
      </c>
      <c r="D777" s="95" t="s">
        <v>4450</v>
      </c>
      <c r="E777" s="95" t="s">
        <v>648</v>
      </c>
      <c r="F777" s="95" t="s">
        <v>649</v>
      </c>
      <c r="G777" s="95" t="s">
        <v>14447</v>
      </c>
      <c r="H777" s="95" t="s">
        <v>14447</v>
      </c>
      <c r="I777" s="95" t="s">
        <v>591</v>
      </c>
      <c r="J777" s="95" t="s">
        <v>591</v>
      </c>
      <c r="K777" s="95" t="s">
        <v>591</v>
      </c>
      <c r="L777" s="95">
        <v>1</v>
      </c>
      <c r="M777" s="95">
        <v>1</v>
      </c>
      <c r="N777" s="95" t="s">
        <v>1483</v>
      </c>
      <c r="O777" s="95" t="s">
        <v>596</v>
      </c>
      <c r="P777" s="95" t="s">
        <v>594</v>
      </c>
    </row>
    <row r="778" spans="1:16" ht="22.5" hidden="1" x14ac:dyDescent="0.25">
      <c r="A778" s="95" t="s">
        <v>4451</v>
      </c>
      <c r="B778" s="100" t="s">
        <v>14447</v>
      </c>
      <c r="C778" s="96" t="s">
        <v>4452</v>
      </c>
      <c r="D778" s="95" t="s">
        <v>4453</v>
      </c>
      <c r="E778" s="95" t="s">
        <v>819</v>
      </c>
      <c r="F778" s="95" t="s">
        <v>659</v>
      </c>
      <c r="G778" s="95" t="s">
        <v>14447</v>
      </c>
      <c r="H778" s="95" t="s">
        <v>14447</v>
      </c>
      <c r="I778" s="95" t="s">
        <v>4454</v>
      </c>
      <c r="J778" s="95" t="s">
        <v>4455</v>
      </c>
      <c r="K778" s="95" t="s">
        <v>591</v>
      </c>
      <c r="L778" s="95">
        <v>8</v>
      </c>
      <c r="M778" s="95">
        <v>1</v>
      </c>
      <c r="N778" s="95" t="s">
        <v>591</v>
      </c>
      <c r="O778" s="95" t="s">
        <v>596</v>
      </c>
      <c r="P778" s="95" t="s">
        <v>594</v>
      </c>
    </row>
    <row r="779" spans="1:16" customFormat="1" ht="101.25" hidden="1" x14ac:dyDescent="0.2">
      <c r="A779" s="85" t="s">
        <v>4456</v>
      </c>
      <c r="B779" s="21"/>
      <c r="C779" s="86" t="s">
        <v>4457</v>
      </c>
      <c r="D779" s="85" t="s">
        <v>4458</v>
      </c>
      <c r="E779" s="85" t="s">
        <v>1638</v>
      </c>
      <c r="F779" s="85" t="e">
        <f>IF(#REF!=1,VLOOKUP(E779,[1]Classes!$A$2:$H$266,2,FALSE),#REF! &amp; " x " &amp; VLOOKUP(E779,[1]Classes!$A$2:$H$266,2,FALSE))</f>
        <v>#REF!</v>
      </c>
      <c r="G779" s="85"/>
      <c r="H779" s="85"/>
      <c r="I779" s="85" t="s">
        <v>591</v>
      </c>
      <c r="J779" s="85" t="s">
        <v>591</v>
      </c>
      <c r="K779" s="85" t="s">
        <v>591</v>
      </c>
      <c r="L779" s="85" t="e">
        <f>#REF!*VLOOKUP(E779,[1]Classes!A$1:L$65536,4,FALSE)</f>
        <v>#REF!</v>
      </c>
      <c r="M779" s="85">
        <f>VLOOKUP(E779,[1]Classes!A$1:L$65536,5,FALSE)</f>
        <v>1</v>
      </c>
      <c r="N779" s="86" t="s">
        <v>591</v>
      </c>
      <c r="O779" s="85" t="s">
        <v>596</v>
      </c>
      <c r="P779" s="85" t="s">
        <v>594</v>
      </c>
    </row>
    <row r="780" spans="1:16" ht="33.75" hidden="1" x14ac:dyDescent="0.25">
      <c r="A780" s="95" t="s">
        <v>4459</v>
      </c>
      <c r="B780" s="100" t="s">
        <v>14447</v>
      </c>
      <c r="C780" s="96" t="s">
        <v>4460</v>
      </c>
      <c r="D780" s="95" t="s">
        <v>4461</v>
      </c>
      <c r="E780" s="95" t="s">
        <v>4462</v>
      </c>
      <c r="F780" s="95" t="s">
        <v>14503</v>
      </c>
      <c r="G780" s="95" t="s">
        <v>14447</v>
      </c>
      <c r="H780" s="95" t="s">
        <v>14447</v>
      </c>
      <c r="I780" s="95" t="s">
        <v>591</v>
      </c>
      <c r="J780" s="95" t="s">
        <v>591</v>
      </c>
      <c r="K780" s="95" t="s">
        <v>591</v>
      </c>
      <c r="L780" s="95">
        <v>8</v>
      </c>
      <c r="M780" s="95">
        <v>7.8125E-3</v>
      </c>
      <c r="N780" s="95" t="s">
        <v>591</v>
      </c>
      <c r="O780" s="95" t="s">
        <v>596</v>
      </c>
      <c r="P780" s="95" t="s">
        <v>594</v>
      </c>
    </row>
    <row r="781" spans="1:16" ht="90" hidden="1" x14ac:dyDescent="0.25">
      <c r="A781" s="95" t="s">
        <v>4463</v>
      </c>
      <c r="B781" s="100" t="s">
        <v>14447</v>
      </c>
      <c r="C781" s="96" t="s">
        <v>4464</v>
      </c>
      <c r="D781" s="95" t="s">
        <v>4465</v>
      </c>
      <c r="E781" s="95" t="s">
        <v>648</v>
      </c>
      <c r="F781" s="95" t="s">
        <v>649</v>
      </c>
      <c r="G781" s="95" t="s">
        <v>14447</v>
      </c>
      <c r="H781" s="95" t="s">
        <v>14447</v>
      </c>
      <c r="I781" s="95" t="s">
        <v>591</v>
      </c>
      <c r="J781" s="95" t="s">
        <v>591</v>
      </c>
      <c r="K781" s="95" t="s">
        <v>591</v>
      </c>
      <c r="L781" s="95">
        <v>1</v>
      </c>
      <c r="M781" s="95">
        <v>1</v>
      </c>
      <c r="N781" s="95" t="s">
        <v>4466</v>
      </c>
      <c r="O781" s="95" t="s">
        <v>596</v>
      </c>
      <c r="P781" s="95" t="s">
        <v>594</v>
      </c>
    </row>
    <row r="782" spans="1:16" ht="56.25" hidden="1" x14ac:dyDescent="0.25">
      <c r="A782" s="95" t="s">
        <v>4467</v>
      </c>
      <c r="B782" s="100" t="s">
        <v>14447</v>
      </c>
      <c r="C782" s="96" t="s">
        <v>4468</v>
      </c>
      <c r="D782" s="95" t="s">
        <v>4469</v>
      </c>
      <c r="E782" s="95" t="s">
        <v>648</v>
      </c>
      <c r="F782" s="95" t="s">
        <v>649</v>
      </c>
      <c r="G782" s="95" t="s">
        <v>14447</v>
      </c>
      <c r="H782" s="95" t="s">
        <v>14447</v>
      </c>
      <c r="I782" s="95" t="s">
        <v>591</v>
      </c>
      <c r="J782" s="95" t="s">
        <v>591</v>
      </c>
      <c r="K782" s="95" t="s">
        <v>591</v>
      </c>
      <c r="L782" s="95">
        <v>1</v>
      </c>
      <c r="M782" s="95">
        <v>1</v>
      </c>
      <c r="N782" s="95" t="s">
        <v>4470</v>
      </c>
      <c r="O782" s="95" t="s">
        <v>596</v>
      </c>
      <c r="P782" s="95" t="s">
        <v>594</v>
      </c>
    </row>
    <row r="783" spans="1:16" ht="56.25" hidden="1" x14ac:dyDescent="0.25">
      <c r="A783" s="95" t="s">
        <v>4471</v>
      </c>
      <c r="B783" s="100" t="s">
        <v>14447</v>
      </c>
      <c r="C783" s="96" t="s">
        <v>4472</v>
      </c>
      <c r="D783" s="95" t="s">
        <v>4473</v>
      </c>
      <c r="E783" s="95" t="s">
        <v>1264</v>
      </c>
      <c r="F783" s="95" t="e">
        <v>#N/A</v>
      </c>
      <c r="G783" s="95" t="s">
        <v>14447</v>
      </c>
      <c r="H783" s="95" t="s">
        <v>14447</v>
      </c>
      <c r="I783" s="95" t="s">
        <v>591</v>
      </c>
      <c r="J783" s="95" t="s">
        <v>591</v>
      </c>
      <c r="K783" s="95" t="s">
        <v>1177</v>
      </c>
      <c r="L783" s="95">
        <v>16</v>
      </c>
      <c r="M783" s="95">
        <v>1</v>
      </c>
      <c r="N783" s="95" t="s">
        <v>591</v>
      </c>
      <c r="O783" s="95" t="s">
        <v>593</v>
      </c>
      <c r="P783" s="95" t="s">
        <v>594</v>
      </c>
    </row>
    <row r="784" spans="1:16" ht="90" hidden="1" x14ac:dyDescent="0.25">
      <c r="A784" s="95" t="s">
        <v>4474</v>
      </c>
      <c r="B784" s="100" t="s">
        <v>14447</v>
      </c>
      <c r="C784" s="96" t="s">
        <v>4475</v>
      </c>
      <c r="D784" s="95" t="s">
        <v>4476</v>
      </c>
      <c r="E784" s="95" t="s">
        <v>640</v>
      </c>
      <c r="F784" s="95" t="s">
        <v>635</v>
      </c>
      <c r="G784" s="95" t="s">
        <v>14447</v>
      </c>
      <c r="H784" s="95" t="s">
        <v>14447</v>
      </c>
      <c r="I784" s="95" t="s">
        <v>591</v>
      </c>
      <c r="J784" s="95" t="s">
        <v>591</v>
      </c>
      <c r="K784" s="95" t="s">
        <v>641</v>
      </c>
      <c r="L784" s="95">
        <v>16</v>
      </c>
      <c r="M784" s="95">
        <v>1</v>
      </c>
      <c r="N784" s="95" t="s">
        <v>591</v>
      </c>
      <c r="O784" s="95" t="s">
        <v>593</v>
      </c>
      <c r="P784" s="95" t="s">
        <v>594</v>
      </c>
    </row>
    <row r="785" spans="1:16" ht="67.5" hidden="1" x14ac:dyDescent="0.25">
      <c r="A785" s="95" t="s">
        <v>4488</v>
      </c>
      <c r="B785" s="100" t="s">
        <v>14447</v>
      </c>
      <c r="C785" s="96" t="s">
        <v>4489</v>
      </c>
      <c r="D785" s="95" t="s">
        <v>4490</v>
      </c>
      <c r="E785" s="95" t="s">
        <v>648</v>
      </c>
      <c r="F785" s="95" t="s">
        <v>649</v>
      </c>
      <c r="G785" s="95" t="s">
        <v>14447</v>
      </c>
      <c r="H785" s="95" t="s">
        <v>14447</v>
      </c>
      <c r="I785" s="95" t="s">
        <v>591</v>
      </c>
      <c r="J785" s="95" t="s">
        <v>591</v>
      </c>
      <c r="K785" s="95" t="s">
        <v>591</v>
      </c>
      <c r="L785" s="95">
        <v>1</v>
      </c>
      <c r="M785" s="95">
        <v>1</v>
      </c>
      <c r="N785" s="95" t="s">
        <v>4491</v>
      </c>
      <c r="O785" s="95" t="s">
        <v>1395</v>
      </c>
      <c r="P785" s="95" t="s">
        <v>594</v>
      </c>
    </row>
    <row r="786" spans="1:16" ht="22.5" hidden="1" x14ac:dyDescent="0.25">
      <c r="A786" s="95" t="s">
        <v>4492</v>
      </c>
      <c r="B786" s="100" t="s">
        <v>14447</v>
      </c>
      <c r="C786" s="96" t="s">
        <v>4493</v>
      </c>
      <c r="D786" s="95" t="s">
        <v>4494</v>
      </c>
      <c r="E786" s="95" t="s">
        <v>595</v>
      </c>
      <c r="F786" s="95" t="s">
        <v>659</v>
      </c>
      <c r="G786" s="95" t="s">
        <v>14447</v>
      </c>
      <c r="H786" s="95" t="s">
        <v>14447</v>
      </c>
      <c r="I786" s="95" t="s">
        <v>591</v>
      </c>
      <c r="J786" s="95" t="s">
        <v>591</v>
      </c>
      <c r="K786" s="95" t="s">
        <v>591</v>
      </c>
      <c r="L786" s="95">
        <v>8</v>
      </c>
      <c r="M786" s="95">
        <v>1</v>
      </c>
      <c r="N786" s="95" t="s">
        <v>591</v>
      </c>
      <c r="O786" s="95" t="s">
        <v>593</v>
      </c>
      <c r="P786" s="95" t="s">
        <v>594</v>
      </c>
    </row>
    <row r="787" spans="1:16" ht="67.5" hidden="1" x14ac:dyDescent="0.25">
      <c r="A787" s="95" t="s">
        <v>4495</v>
      </c>
      <c r="B787" s="100" t="s">
        <v>14447</v>
      </c>
      <c r="C787" s="96" t="s">
        <v>4496</v>
      </c>
      <c r="D787" s="95" t="s">
        <v>4497</v>
      </c>
      <c r="E787" s="95" t="s">
        <v>4498</v>
      </c>
      <c r="F787" s="95" t="s">
        <v>635</v>
      </c>
      <c r="G787" s="95" t="s">
        <v>14447</v>
      </c>
      <c r="H787" s="95" t="s">
        <v>14447</v>
      </c>
      <c r="I787" s="95" t="s">
        <v>591</v>
      </c>
      <c r="J787" s="95" t="s">
        <v>591</v>
      </c>
      <c r="K787" s="95" t="s">
        <v>607</v>
      </c>
      <c r="L787" s="95">
        <v>16</v>
      </c>
      <c r="M787" s="95">
        <v>1</v>
      </c>
      <c r="N787" s="95" t="s">
        <v>591</v>
      </c>
      <c r="O787" s="95" t="s">
        <v>593</v>
      </c>
      <c r="P787" s="95" t="s">
        <v>594</v>
      </c>
    </row>
    <row r="788" spans="1:16" ht="22.5" hidden="1" x14ac:dyDescent="0.25">
      <c r="A788" s="95" t="s">
        <v>4499</v>
      </c>
      <c r="B788" s="100" t="s">
        <v>14447</v>
      </c>
      <c r="C788" s="96" t="s">
        <v>4500</v>
      </c>
      <c r="D788" s="95" t="s">
        <v>4501</v>
      </c>
      <c r="E788" s="95" t="s">
        <v>862</v>
      </c>
      <c r="F788" s="95" t="e">
        <v>#N/A</v>
      </c>
      <c r="G788" s="95" t="s">
        <v>14447</v>
      </c>
      <c r="H788" s="95" t="s">
        <v>14447</v>
      </c>
      <c r="I788" s="95" t="s">
        <v>591</v>
      </c>
      <c r="J788" s="95" t="s">
        <v>591</v>
      </c>
      <c r="K788" s="95" t="s">
        <v>864</v>
      </c>
      <c r="L788" s="95">
        <v>16</v>
      </c>
      <c r="M788" s="95">
        <v>10</v>
      </c>
      <c r="N788" s="95" t="s">
        <v>591</v>
      </c>
      <c r="O788" s="95" t="s">
        <v>593</v>
      </c>
      <c r="P788" s="95" t="s">
        <v>594</v>
      </c>
    </row>
    <row r="789" spans="1:16" ht="33.75" hidden="1" x14ac:dyDescent="0.25">
      <c r="A789" s="95" t="s">
        <v>4502</v>
      </c>
      <c r="B789" s="100" t="s">
        <v>14447</v>
      </c>
      <c r="C789" s="96" t="s">
        <v>4503</v>
      </c>
      <c r="D789" s="95" t="s">
        <v>4504</v>
      </c>
      <c r="E789" s="95" t="s">
        <v>4505</v>
      </c>
      <c r="F789" s="95" t="e">
        <v>#N/A</v>
      </c>
      <c r="G789" s="95" t="s">
        <v>14447</v>
      </c>
      <c r="H789" s="95" t="s">
        <v>14447</v>
      </c>
      <c r="I789" s="95" t="s">
        <v>591</v>
      </c>
      <c r="J789" s="95" t="s">
        <v>591</v>
      </c>
      <c r="K789" s="95" t="s">
        <v>4506</v>
      </c>
      <c r="L789" s="95">
        <v>16</v>
      </c>
      <c r="M789" s="95">
        <v>10</v>
      </c>
      <c r="N789" s="95" t="s">
        <v>591</v>
      </c>
      <c r="O789" s="95" t="s">
        <v>593</v>
      </c>
      <c r="P789" s="95" t="s">
        <v>594</v>
      </c>
    </row>
    <row r="790" spans="1:16" ht="67.5" hidden="1" x14ac:dyDescent="0.25">
      <c r="A790" s="95" t="s">
        <v>4508</v>
      </c>
      <c r="B790" s="100" t="s">
        <v>14447</v>
      </c>
      <c r="C790" s="96" t="s">
        <v>4509</v>
      </c>
      <c r="D790" s="95" t="s">
        <v>4510</v>
      </c>
      <c r="E790" s="95" t="s">
        <v>1218</v>
      </c>
      <c r="F790" s="95" t="s">
        <v>659</v>
      </c>
      <c r="G790" s="95" t="s">
        <v>14447</v>
      </c>
      <c r="H790" s="95" t="s">
        <v>14447</v>
      </c>
      <c r="I790" s="95" t="s">
        <v>591</v>
      </c>
      <c r="J790" s="95" t="s">
        <v>591</v>
      </c>
      <c r="K790" s="95" t="s">
        <v>1210</v>
      </c>
      <c r="L790" s="95">
        <v>8</v>
      </c>
      <c r="M790" s="95">
        <v>1</v>
      </c>
      <c r="N790" s="95" t="s">
        <v>591</v>
      </c>
      <c r="O790" s="95" t="s">
        <v>593</v>
      </c>
      <c r="P790" s="95" t="s">
        <v>594</v>
      </c>
    </row>
    <row r="791" spans="1:16" ht="112.5" hidden="1" x14ac:dyDescent="0.25">
      <c r="A791" s="95" t="s">
        <v>4511</v>
      </c>
      <c r="B791" s="100" t="s">
        <v>14447</v>
      </c>
      <c r="C791" s="96" t="s">
        <v>4512</v>
      </c>
      <c r="D791" s="95" t="s">
        <v>4513</v>
      </c>
      <c r="E791" s="95" t="s">
        <v>648</v>
      </c>
      <c r="F791" s="95" t="s">
        <v>649</v>
      </c>
      <c r="G791" s="95" t="s">
        <v>14447</v>
      </c>
      <c r="H791" s="95" t="s">
        <v>14447</v>
      </c>
      <c r="I791" s="95" t="s">
        <v>591</v>
      </c>
      <c r="J791" s="95" t="s">
        <v>591</v>
      </c>
      <c r="K791" s="95" t="s">
        <v>591</v>
      </c>
      <c r="L791" s="95">
        <v>1</v>
      </c>
      <c r="M791" s="95">
        <v>1</v>
      </c>
      <c r="N791" s="95" t="s">
        <v>4514</v>
      </c>
      <c r="O791" s="95" t="s">
        <v>593</v>
      </c>
      <c r="P791" s="95" t="s">
        <v>594</v>
      </c>
    </row>
    <row r="792" spans="1:16" hidden="1" x14ac:dyDescent="0.25">
      <c r="A792" s="95" t="s">
        <v>4515</v>
      </c>
      <c r="B792" s="100" t="s">
        <v>14447</v>
      </c>
      <c r="C792" s="96" t="s">
        <v>4516</v>
      </c>
      <c r="D792" s="95" t="s">
        <v>4517</v>
      </c>
      <c r="E792" s="95" t="s">
        <v>3715</v>
      </c>
      <c r="F792" s="95" t="s">
        <v>14504</v>
      </c>
      <c r="G792" s="95" t="s">
        <v>14447</v>
      </c>
      <c r="H792" s="95" t="s">
        <v>14447</v>
      </c>
      <c r="I792" s="95" t="s">
        <v>591</v>
      </c>
      <c r="J792" s="95" t="s">
        <v>591</v>
      </c>
      <c r="K792" s="95" t="s">
        <v>1210</v>
      </c>
      <c r="L792" s="95">
        <v>16</v>
      </c>
      <c r="M792" s="95">
        <v>0.01</v>
      </c>
      <c r="N792" s="95" t="s">
        <v>591</v>
      </c>
      <c r="O792" s="95" t="s">
        <v>593</v>
      </c>
      <c r="P792" s="95" t="s">
        <v>594</v>
      </c>
    </row>
    <row r="793" spans="1:16" ht="22.5" hidden="1" x14ac:dyDescent="0.25">
      <c r="A793" s="95" t="s">
        <v>4518</v>
      </c>
      <c r="B793" s="100" t="s">
        <v>14447</v>
      </c>
      <c r="C793" s="96" t="s">
        <v>4519</v>
      </c>
      <c r="D793" s="95" t="s">
        <v>4520</v>
      </c>
      <c r="E793" s="95" t="s">
        <v>618</v>
      </c>
      <c r="F793" s="95" t="s">
        <v>6151</v>
      </c>
      <c r="G793" s="95" t="s">
        <v>14447</v>
      </c>
      <c r="H793" s="95" t="s">
        <v>14447</v>
      </c>
      <c r="I793" s="95" t="s">
        <v>591</v>
      </c>
      <c r="J793" s="95" t="s">
        <v>591</v>
      </c>
      <c r="K793" s="95" t="s">
        <v>619</v>
      </c>
      <c r="L793" s="95">
        <v>16</v>
      </c>
      <c r="M793" s="95">
        <v>0.01</v>
      </c>
      <c r="N793" s="95" t="s">
        <v>591</v>
      </c>
      <c r="O793" s="95" t="s">
        <v>593</v>
      </c>
      <c r="P793" s="95" t="s">
        <v>594</v>
      </c>
    </row>
    <row r="794" spans="1:16" ht="180" hidden="1" x14ac:dyDescent="0.25">
      <c r="A794" s="95" t="s">
        <v>4521</v>
      </c>
      <c r="B794" s="100" t="s">
        <v>14447</v>
      </c>
      <c r="C794" s="96" t="s">
        <v>4522</v>
      </c>
      <c r="D794" s="95" t="s">
        <v>4523</v>
      </c>
      <c r="E794" s="95" t="s">
        <v>703</v>
      </c>
      <c r="F794" s="95" t="s">
        <v>704</v>
      </c>
      <c r="G794" s="95" t="s">
        <v>14447</v>
      </c>
      <c r="H794" s="95" t="s">
        <v>14447</v>
      </c>
      <c r="I794" s="95" t="s">
        <v>591</v>
      </c>
      <c r="J794" s="95" t="s">
        <v>591</v>
      </c>
      <c r="K794" s="95" t="s">
        <v>591</v>
      </c>
      <c r="L794" s="95">
        <v>2</v>
      </c>
      <c r="M794" s="95">
        <v>1</v>
      </c>
      <c r="N794" s="95" t="s">
        <v>4524</v>
      </c>
      <c r="O794" s="95" t="s">
        <v>593</v>
      </c>
      <c r="P794" s="95" t="s">
        <v>594</v>
      </c>
    </row>
    <row r="795" spans="1:16" ht="78.75" hidden="1" x14ac:dyDescent="0.25">
      <c r="A795" s="92" t="s">
        <v>4525</v>
      </c>
      <c r="B795" s="100" t="s">
        <v>14447</v>
      </c>
      <c r="C795" s="94" t="s">
        <v>4526</v>
      </c>
      <c r="D795" s="92" t="s">
        <v>588</v>
      </c>
      <c r="E795" s="92" t="s">
        <v>589</v>
      </c>
      <c r="F795" s="105" t="s">
        <v>590</v>
      </c>
      <c r="G795" s="92" t="s">
        <v>591</v>
      </c>
      <c r="H795" s="92" t="s">
        <v>591</v>
      </c>
      <c r="I795" s="92" t="s">
        <v>591</v>
      </c>
      <c r="J795" s="92" t="s">
        <v>591</v>
      </c>
      <c r="K795" s="105" t="s">
        <v>591</v>
      </c>
      <c r="L795" s="95">
        <v>32</v>
      </c>
      <c r="M795" s="95">
        <v>1</v>
      </c>
      <c r="N795" s="92" t="s">
        <v>592</v>
      </c>
      <c r="O795" s="92" t="s">
        <v>593</v>
      </c>
      <c r="P795" s="92" t="s">
        <v>600</v>
      </c>
    </row>
    <row r="796" spans="1:16" ht="45" hidden="1" x14ac:dyDescent="0.25">
      <c r="A796" s="96" t="s">
        <v>4527</v>
      </c>
      <c r="B796" s="96" t="s">
        <v>14447</v>
      </c>
      <c r="C796" s="96" t="s">
        <v>4528</v>
      </c>
      <c r="D796" s="96" t="s">
        <v>4529</v>
      </c>
      <c r="E796" s="96" t="s">
        <v>4530</v>
      </c>
      <c r="F796" s="96" t="s">
        <v>14505</v>
      </c>
      <c r="G796" s="96" t="s">
        <v>14447</v>
      </c>
      <c r="H796" s="96" t="s">
        <v>14447</v>
      </c>
      <c r="I796" s="96" t="s">
        <v>591</v>
      </c>
      <c r="J796" s="96" t="s">
        <v>591</v>
      </c>
      <c r="K796" s="96" t="s">
        <v>1076</v>
      </c>
      <c r="L796" s="96">
        <v>8</v>
      </c>
      <c r="M796" s="96">
        <v>0.01</v>
      </c>
      <c r="N796" s="96" t="s">
        <v>591</v>
      </c>
      <c r="O796" s="96" t="s">
        <v>593</v>
      </c>
      <c r="P796" s="96" t="s">
        <v>594</v>
      </c>
    </row>
    <row r="797" spans="1:16" ht="90" hidden="1" x14ac:dyDescent="0.25">
      <c r="A797" s="95" t="s">
        <v>4532</v>
      </c>
      <c r="B797" s="100" t="s">
        <v>14447</v>
      </c>
      <c r="C797" s="96" t="s">
        <v>4533</v>
      </c>
      <c r="D797" s="95" t="s">
        <v>4534</v>
      </c>
      <c r="E797" s="95" t="s">
        <v>703</v>
      </c>
      <c r="F797" s="95" t="s">
        <v>704</v>
      </c>
      <c r="G797" s="95" t="s">
        <v>14447</v>
      </c>
      <c r="H797" s="95" t="s">
        <v>14447</v>
      </c>
      <c r="I797" s="95" t="s">
        <v>591</v>
      </c>
      <c r="J797" s="95" t="s">
        <v>591</v>
      </c>
      <c r="K797" s="95" t="s">
        <v>591</v>
      </c>
      <c r="L797" s="95">
        <v>2</v>
      </c>
      <c r="M797" s="95">
        <v>1</v>
      </c>
      <c r="N797" s="95" t="s">
        <v>4535</v>
      </c>
      <c r="O797" s="95" t="s">
        <v>593</v>
      </c>
      <c r="P797" s="95" t="s">
        <v>594</v>
      </c>
    </row>
    <row r="798" spans="1:16" ht="90" hidden="1" x14ac:dyDescent="0.25">
      <c r="A798" s="95" t="s">
        <v>4536</v>
      </c>
      <c r="B798" s="100" t="s">
        <v>14447</v>
      </c>
      <c r="C798" s="96" t="s">
        <v>4537</v>
      </c>
      <c r="D798" s="95" t="s">
        <v>4538</v>
      </c>
      <c r="E798" s="95" t="s">
        <v>703</v>
      </c>
      <c r="F798" s="95" t="s">
        <v>704</v>
      </c>
      <c r="G798" s="95" t="s">
        <v>14447</v>
      </c>
      <c r="H798" s="95" t="s">
        <v>14447</v>
      </c>
      <c r="I798" s="95" t="s">
        <v>591</v>
      </c>
      <c r="J798" s="95" t="s">
        <v>591</v>
      </c>
      <c r="K798" s="95" t="s">
        <v>591</v>
      </c>
      <c r="L798" s="95">
        <v>2</v>
      </c>
      <c r="M798" s="95">
        <v>1</v>
      </c>
      <c r="N798" s="95" t="s">
        <v>4535</v>
      </c>
      <c r="O798" s="95" t="s">
        <v>593</v>
      </c>
      <c r="P798" s="95" t="s">
        <v>594</v>
      </c>
    </row>
    <row r="799" spans="1:16" ht="90" hidden="1" x14ac:dyDescent="0.25">
      <c r="A799" s="95" t="s">
        <v>4539</v>
      </c>
      <c r="B799" s="100" t="s">
        <v>14447</v>
      </c>
      <c r="C799" s="96" t="s">
        <v>4540</v>
      </c>
      <c r="D799" s="95" t="s">
        <v>4541</v>
      </c>
      <c r="E799" s="95" t="s">
        <v>703</v>
      </c>
      <c r="F799" s="95" t="s">
        <v>704</v>
      </c>
      <c r="G799" s="95" t="s">
        <v>14447</v>
      </c>
      <c r="H799" s="95" t="s">
        <v>14447</v>
      </c>
      <c r="I799" s="95" t="s">
        <v>591</v>
      </c>
      <c r="J799" s="95" t="s">
        <v>591</v>
      </c>
      <c r="K799" s="95" t="s">
        <v>591</v>
      </c>
      <c r="L799" s="95">
        <v>2</v>
      </c>
      <c r="M799" s="95">
        <v>1</v>
      </c>
      <c r="N799" s="95" t="s">
        <v>4535</v>
      </c>
      <c r="O799" s="95" t="s">
        <v>593</v>
      </c>
      <c r="P799" s="95" t="s">
        <v>594</v>
      </c>
    </row>
    <row r="800" spans="1:16" ht="112.5" hidden="1" x14ac:dyDescent="0.25">
      <c r="A800" s="95" t="s">
        <v>4542</v>
      </c>
      <c r="B800" s="100" t="s">
        <v>14447</v>
      </c>
      <c r="C800" s="96" t="s">
        <v>4543</v>
      </c>
      <c r="D800" s="95" t="s">
        <v>4544</v>
      </c>
      <c r="E800" s="95" t="s">
        <v>703</v>
      </c>
      <c r="F800" s="95" t="s">
        <v>704</v>
      </c>
      <c r="G800" s="95" t="s">
        <v>14447</v>
      </c>
      <c r="H800" s="95" t="s">
        <v>14447</v>
      </c>
      <c r="I800" s="95" t="s">
        <v>591</v>
      </c>
      <c r="J800" s="95" t="s">
        <v>591</v>
      </c>
      <c r="K800" s="95" t="s">
        <v>591</v>
      </c>
      <c r="L800" s="95">
        <v>2</v>
      </c>
      <c r="M800" s="95">
        <v>1</v>
      </c>
      <c r="N800" s="95" t="s">
        <v>4545</v>
      </c>
      <c r="O800" s="95" t="s">
        <v>593</v>
      </c>
      <c r="P800" s="95" t="s">
        <v>594</v>
      </c>
    </row>
    <row r="801" spans="1:16" ht="22.5" hidden="1" x14ac:dyDescent="0.25">
      <c r="A801" s="95" t="s">
        <v>4546</v>
      </c>
      <c r="B801" s="100" t="s">
        <v>14447</v>
      </c>
      <c r="C801" s="96" t="s">
        <v>4547</v>
      </c>
      <c r="D801" s="95" t="s">
        <v>4548</v>
      </c>
      <c r="E801" s="95" t="s">
        <v>595</v>
      </c>
      <c r="F801" s="95" t="s">
        <v>659</v>
      </c>
      <c r="G801" s="95" t="s">
        <v>14447</v>
      </c>
      <c r="H801" s="95" t="s">
        <v>14447</v>
      </c>
      <c r="I801" s="95" t="s">
        <v>591</v>
      </c>
      <c r="J801" s="95" t="s">
        <v>591</v>
      </c>
      <c r="K801" s="95" t="s">
        <v>591</v>
      </c>
      <c r="L801" s="95">
        <v>8</v>
      </c>
      <c r="M801" s="95">
        <v>1</v>
      </c>
      <c r="N801" s="95" t="s">
        <v>591</v>
      </c>
      <c r="O801" s="95" t="s">
        <v>593</v>
      </c>
      <c r="P801" s="95" t="s">
        <v>594</v>
      </c>
    </row>
    <row r="802" spans="1:16" ht="22.5" hidden="1" x14ac:dyDescent="0.25">
      <c r="A802" s="95" t="s">
        <v>4549</v>
      </c>
      <c r="B802" s="100" t="s">
        <v>14447</v>
      </c>
      <c r="C802" s="96" t="s">
        <v>4550</v>
      </c>
      <c r="D802" s="95" t="s">
        <v>4551</v>
      </c>
      <c r="E802" s="95" t="s">
        <v>852</v>
      </c>
      <c r="F802" s="95" t="s">
        <v>853</v>
      </c>
      <c r="G802" s="95" t="s">
        <v>14447</v>
      </c>
      <c r="H802" s="95" t="s">
        <v>14447</v>
      </c>
      <c r="I802" s="95" t="s">
        <v>591</v>
      </c>
      <c r="J802" s="95" t="s">
        <v>591</v>
      </c>
      <c r="K802" s="95" t="s">
        <v>732</v>
      </c>
      <c r="L802" s="95">
        <v>8</v>
      </c>
      <c r="M802" s="95">
        <v>0.39215686274509798</v>
      </c>
      <c r="N802" s="95" t="s">
        <v>591</v>
      </c>
      <c r="O802" s="95" t="s">
        <v>593</v>
      </c>
      <c r="P802" s="95" t="s">
        <v>594</v>
      </c>
    </row>
    <row r="803" spans="1:16" ht="45" hidden="1" x14ac:dyDescent="0.25">
      <c r="A803" s="95" t="s">
        <v>4552</v>
      </c>
      <c r="B803" s="100" t="s">
        <v>14447</v>
      </c>
      <c r="C803" s="96" t="s">
        <v>4553</v>
      </c>
      <c r="D803" s="95" t="s">
        <v>4554</v>
      </c>
      <c r="E803" s="95" t="s">
        <v>862</v>
      </c>
      <c r="F803" s="95" t="e">
        <v>#N/A</v>
      </c>
      <c r="G803" s="95" t="s">
        <v>14447</v>
      </c>
      <c r="H803" s="95" t="s">
        <v>14447</v>
      </c>
      <c r="I803" s="95" t="s">
        <v>591</v>
      </c>
      <c r="J803" s="95" t="s">
        <v>591</v>
      </c>
      <c r="K803" s="95" t="s">
        <v>864</v>
      </c>
      <c r="L803" s="95">
        <v>16</v>
      </c>
      <c r="M803" s="95">
        <v>10</v>
      </c>
      <c r="N803" s="95" t="s">
        <v>591</v>
      </c>
      <c r="O803" s="95" t="s">
        <v>593</v>
      </c>
      <c r="P803" s="95" t="s">
        <v>594</v>
      </c>
    </row>
    <row r="804" spans="1:16" ht="67.5" hidden="1" x14ac:dyDescent="0.25">
      <c r="A804" s="95" t="s">
        <v>4557</v>
      </c>
      <c r="B804" s="100" t="s">
        <v>14447</v>
      </c>
      <c r="C804" s="96" t="s">
        <v>4558</v>
      </c>
      <c r="D804" s="95" t="s">
        <v>4559</v>
      </c>
      <c r="E804" s="95" t="s">
        <v>3026</v>
      </c>
      <c r="F804" s="95" t="s">
        <v>14483</v>
      </c>
      <c r="G804" s="95" t="s">
        <v>14447</v>
      </c>
      <c r="H804" s="95" t="s">
        <v>14447</v>
      </c>
      <c r="I804" s="95" t="s">
        <v>591</v>
      </c>
      <c r="J804" s="95" t="s">
        <v>591</v>
      </c>
      <c r="K804" s="95" t="s">
        <v>1076</v>
      </c>
      <c r="L804" s="95">
        <v>16</v>
      </c>
      <c r="M804" s="95">
        <v>1.0172526041666666E-5</v>
      </c>
      <c r="N804" s="95" t="s">
        <v>591</v>
      </c>
      <c r="O804" s="95" t="s">
        <v>593</v>
      </c>
      <c r="P804" s="95" t="s">
        <v>594</v>
      </c>
    </row>
    <row r="805" spans="1:16" ht="33.75" hidden="1" x14ac:dyDescent="0.25">
      <c r="A805" s="95" t="s">
        <v>4560</v>
      </c>
      <c r="B805" s="100" t="s">
        <v>14447</v>
      </c>
      <c r="C805" s="96" t="s">
        <v>4561</v>
      </c>
      <c r="D805" s="95" t="s">
        <v>4562</v>
      </c>
      <c r="E805" s="95" t="s">
        <v>3026</v>
      </c>
      <c r="F805" s="95" t="s">
        <v>14483</v>
      </c>
      <c r="G805" s="95" t="s">
        <v>14447</v>
      </c>
      <c r="H805" s="95" t="s">
        <v>14447</v>
      </c>
      <c r="I805" s="95" t="s">
        <v>591</v>
      </c>
      <c r="J805" s="95" t="s">
        <v>591</v>
      </c>
      <c r="K805" s="95" t="s">
        <v>1076</v>
      </c>
      <c r="L805" s="95">
        <v>16</v>
      </c>
      <c r="M805" s="95">
        <v>1.0172526041666666E-5</v>
      </c>
      <c r="N805" s="95" t="s">
        <v>591</v>
      </c>
      <c r="O805" s="95" t="s">
        <v>593</v>
      </c>
      <c r="P805" s="95" t="s">
        <v>594</v>
      </c>
    </row>
    <row r="806" spans="1:16" ht="112.5" hidden="1" x14ac:dyDescent="0.25">
      <c r="A806" s="95" t="s">
        <v>4563</v>
      </c>
      <c r="B806" s="100" t="s">
        <v>14447</v>
      </c>
      <c r="C806" s="96" t="s">
        <v>4564</v>
      </c>
      <c r="D806" s="95" t="s">
        <v>4565</v>
      </c>
      <c r="E806" s="95" t="s">
        <v>703</v>
      </c>
      <c r="F806" s="95" t="s">
        <v>704</v>
      </c>
      <c r="G806" s="95" t="s">
        <v>14447</v>
      </c>
      <c r="H806" s="95" t="s">
        <v>14447</v>
      </c>
      <c r="I806" s="95" t="s">
        <v>591</v>
      </c>
      <c r="J806" s="95" t="s">
        <v>591</v>
      </c>
      <c r="K806" s="95" t="s">
        <v>591</v>
      </c>
      <c r="L806" s="95">
        <v>2</v>
      </c>
      <c r="M806" s="95">
        <v>1</v>
      </c>
      <c r="N806" s="95" t="s">
        <v>4545</v>
      </c>
      <c r="O806" s="95" t="s">
        <v>593</v>
      </c>
      <c r="P806" s="95" t="s">
        <v>594</v>
      </c>
    </row>
    <row r="807" spans="1:16" ht="112.5" hidden="1" x14ac:dyDescent="0.25">
      <c r="A807" s="95" t="s">
        <v>4566</v>
      </c>
      <c r="B807" s="100" t="s">
        <v>14447</v>
      </c>
      <c r="C807" s="96" t="s">
        <v>4567</v>
      </c>
      <c r="D807" s="95" t="s">
        <v>4568</v>
      </c>
      <c r="E807" s="95" t="s">
        <v>703</v>
      </c>
      <c r="F807" s="95" t="s">
        <v>704</v>
      </c>
      <c r="G807" s="95" t="s">
        <v>14447</v>
      </c>
      <c r="H807" s="95" t="s">
        <v>14447</v>
      </c>
      <c r="I807" s="95" t="s">
        <v>591</v>
      </c>
      <c r="J807" s="95" t="s">
        <v>591</v>
      </c>
      <c r="K807" s="95" t="s">
        <v>591</v>
      </c>
      <c r="L807" s="95">
        <v>2</v>
      </c>
      <c r="M807" s="95">
        <v>1</v>
      </c>
      <c r="N807" s="95" t="s">
        <v>4545</v>
      </c>
      <c r="O807" s="95" t="s">
        <v>593</v>
      </c>
      <c r="P807" s="95" t="s">
        <v>594</v>
      </c>
    </row>
    <row r="808" spans="1:16" ht="112.5" hidden="1" x14ac:dyDescent="0.25">
      <c r="A808" s="95" t="s">
        <v>4569</v>
      </c>
      <c r="B808" s="100" t="s">
        <v>14447</v>
      </c>
      <c r="C808" s="96" t="s">
        <v>4570</v>
      </c>
      <c r="D808" s="95" t="s">
        <v>4571</v>
      </c>
      <c r="E808" s="95" t="s">
        <v>624</v>
      </c>
      <c r="F808" s="95" t="s">
        <v>14450</v>
      </c>
      <c r="G808" s="95" t="s">
        <v>14447</v>
      </c>
      <c r="H808" s="95" t="s">
        <v>14447</v>
      </c>
      <c r="I808" s="95" t="s">
        <v>591</v>
      </c>
      <c r="J808" s="95" t="s">
        <v>591</v>
      </c>
      <c r="K808" s="95" t="s">
        <v>625</v>
      </c>
      <c r="L808" s="95">
        <v>24</v>
      </c>
      <c r="M808" s="95">
        <v>1</v>
      </c>
      <c r="N808" s="95" t="s">
        <v>591</v>
      </c>
      <c r="O808" s="95" t="s">
        <v>596</v>
      </c>
      <c r="P808" s="95" t="s">
        <v>594</v>
      </c>
    </row>
    <row r="809" spans="1:16" ht="112.5" hidden="1" x14ac:dyDescent="0.25">
      <c r="A809" s="95" t="s">
        <v>4572</v>
      </c>
      <c r="B809" s="100" t="s">
        <v>14447</v>
      </c>
      <c r="C809" s="96" t="s">
        <v>4573</v>
      </c>
      <c r="D809" s="95" t="s">
        <v>4574</v>
      </c>
      <c r="E809" s="95" t="s">
        <v>624</v>
      </c>
      <c r="F809" s="95" t="s">
        <v>14450</v>
      </c>
      <c r="G809" s="95" t="s">
        <v>14447</v>
      </c>
      <c r="H809" s="95" t="s">
        <v>14447</v>
      </c>
      <c r="I809" s="95" t="s">
        <v>591</v>
      </c>
      <c r="J809" s="95" t="s">
        <v>591</v>
      </c>
      <c r="K809" s="95" t="s">
        <v>625</v>
      </c>
      <c r="L809" s="95">
        <v>24</v>
      </c>
      <c r="M809" s="95">
        <v>1</v>
      </c>
      <c r="N809" s="95" t="s">
        <v>591</v>
      </c>
      <c r="O809" s="95" t="s">
        <v>596</v>
      </c>
      <c r="P809" s="95" t="s">
        <v>594</v>
      </c>
    </row>
    <row r="810" spans="1:16" ht="112.5" hidden="1" x14ac:dyDescent="0.25">
      <c r="A810" s="95" t="s">
        <v>4575</v>
      </c>
      <c r="B810" s="100" t="s">
        <v>14447</v>
      </c>
      <c r="C810" s="96" t="s">
        <v>4576</v>
      </c>
      <c r="D810" s="95" t="s">
        <v>4577</v>
      </c>
      <c r="E810" s="95" t="s">
        <v>624</v>
      </c>
      <c r="F810" s="95" t="s">
        <v>14450</v>
      </c>
      <c r="G810" s="95" t="s">
        <v>14447</v>
      </c>
      <c r="H810" s="95" t="s">
        <v>14447</v>
      </c>
      <c r="I810" s="95" t="s">
        <v>591</v>
      </c>
      <c r="J810" s="95" t="s">
        <v>591</v>
      </c>
      <c r="K810" s="95" t="s">
        <v>625</v>
      </c>
      <c r="L810" s="95">
        <v>24</v>
      </c>
      <c r="M810" s="95">
        <v>1</v>
      </c>
      <c r="N810" s="95" t="s">
        <v>591</v>
      </c>
      <c r="O810" s="95" t="s">
        <v>596</v>
      </c>
      <c r="P810" s="95" t="s">
        <v>594</v>
      </c>
    </row>
    <row r="811" spans="1:16" ht="112.5" hidden="1" x14ac:dyDescent="0.25">
      <c r="A811" s="95" t="s">
        <v>4578</v>
      </c>
      <c r="B811" s="100" t="s">
        <v>14447</v>
      </c>
      <c r="C811" s="96" t="s">
        <v>4579</v>
      </c>
      <c r="D811" s="95" t="s">
        <v>4580</v>
      </c>
      <c r="E811" s="95" t="s">
        <v>624</v>
      </c>
      <c r="F811" s="95" t="s">
        <v>14450</v>
      </c>
      <c r="G811" s="95" t="s">
        <v>14447</v>
      </c>
      <c r="H811" s="95" t="s">
        <v>14447</v>
      </c>
      <c r="I811" s="95" t="s">
        <v>591</v>
      </c>
      <c r="J811" s="95" t="s">
        <v>591</v>
      </c>
      <c r="K811" s="95" t="s">
        <v>625</v>
      </c>
      <c r="L811" s="95">
        <v>24</v>
      </c>
      <c r="M811" s="95">
        <v>1</v>
      </c>
      <c r="N811" s="95" t="s">
        <v>591</v>
      </c>
      <c r="O811" s="95" t="s">
        <v>596</v>
      </c>
      <c r="P811" s="95" t="s">
        <v>594</v>
      </c>
    </row>
    <row r="812" spans="1:16" ht="112.5" hidden="1" x14ac:dyDescent="0.25">
      <c r="A812" s="95" t="s">
        <v>4581</v>
      </c>
      <c r="B812" s="100" t="s">
        <v>14447</v>
      </c>
      <c r="C812" s="96" t="s">
        <v>4582</v>
      </c>
      <c r="D812" s="95" t="s">
        <v>4583</v>
      </c>
      <c r="E812" s="95" t="s">
        <v>624</v>
      </c>
      <c r="F812" s="95" t="s">
        <v>14450</v>
      </c>
      <c r="G812" s="95" t="s">
        <v>14447</v>
      </c>
      <c r="H812" s="95" t="s">
        <v>14447</v>
      </c>
      <c r="I812" s="95" t="s">
        <v>591</v>
      </c>
      <c r="J812" s="95" t="s">
        <v>591</v>
      </c>
      <c r="K812" s="95" t="s">
        <v>625</v>
      </c>
      <c r="L812" s="95">
        <v>24</v>
      </c>
      <c r="M812" s="95">
        <v>1</v>
      </c>
      <c r="N812" s="95" t="s">
        <v>591</v>
      </c>
      <c r="O812" s="95" t="s">
        <v>596</v>
      </c>
      <c r="P812" s="95" t="s">
        <v>594</v>
      </c>
    </row>
    <row r="813" spans="1:16" ht="112.5" hidden="1" x14ac:dyDescent="0.25">
      <c r="A813" s="95" t="s">
        <v>4584</v>
      </c>
      <c r="B813" s="100" t="s">
        <v>14447</v>
      </c>
      <c r="C813" s="96" t="s">
        <v>4585</v>
      </c>
      <c r="D813" s="95" t="s">
        <v>4586</v>
      </c>
      <c r="E813" s="95" t="s">
        <v>624</v>
      </c>
      <c r="F813" s="95" t="s">
        <v>14450</v>
      </c>
      <c r="G813" s="95" t="s">
        <v>14447</v>
      </c>
      <c r="H813" s="95" t="s">
        <v>14447</v>
      </c>
      <c r="I813" s="95" t="s">
        <v>591</v>
      </c>
      <c r="J813" s="95" t="s">
        <v>591</v>
      </c>
      <c r="K813" s="95" t="s">
        <v>625</v>
      </c>
      <c r="L813" s="95">
        <v>24</v>
      </c>
      <c r="M813" s="95">
        <v>1</v>
      </c>
      <c r="N813" s="95" t="s">
        <v>591</v>
      </c>
      <c r="O813" s="95" t="s">
        <v>596</v>
      </c>
      <c r="P813" s="95" t="s">
        <v>594</v>
      </c>
    </row>
    <row r="814" spans="1:16" ht="112.5" hidden="1" x14ac:dyDescent="0.25">
      <c r="A814" s="95" t="s">
        <v>4587</v>
      </c>
      <c r="B814" s="100" t="s">
        <v>14447</v>
      </c>
      <c r="C814" s="96" t="s">
        <v>4588</v>
      </c>
      <c r="D814" s="95" t="s">
        <v>4589</v>
      </c>
      <c r="E814" s="95" t="s">
        <v>624</v>
      </c>
      <c r="F814" s="95" t="s">
        <v>14450</v>
      </c>
      <c r="G814" s="95" t="s">
        <v>14447</v>
      </c>
      <c r="H814" s="95" t="s">
        <v>14447</v>
      </c>
      <c r="I814" s="95" t="s">
        <v>591</v>
      </c>
      <c r="J814" s="95" t="s">
        <v>591</v>
      </c>
      <c r="K814" s="95" t="s">
        <v>625</v>
      </c>
      <c r="L814" s="95">
        <v>24</v>
      </c>
      <c r="M814" s="95">
        <v>1</v>
      </c>
      <c r="N814" s="95" t="s">
        <v>591</v>
      </c>
      <c r="O814" s="95" t="s">
        <v>596</v>
      </c>
      <c r="P814" s="95" t="s">
        <v>594</v>
      </c>
    </row>
    <row r="815" spans="1:16" ht="101.25" hidden="1" x14ac:dyDescent="0.25">
      <c r="A815" s="95" t="s">
        <v>4594</v>
      </c>
      <c r="B815" s="100" t="s">
        <v>14447</v>
      </c>
      <c r="C815" s="96" t="s">
        <v>4595</v>
      </c>
      <c r="D815" s="95" t="s">
        <v>4596</v>
      </c>
      <c r="E815" s="95" t="s">
        <v>1190</v>
      </c>
      <c r="F815" s="95" t="s">
        <v>14464</v>
      </c>
      <c r="G815" s="95" t="s">
        <v>14447</v>
      </c>
      <c r="H815" s="95" t="s">
        <v>14447</v>
      </c>
      <c r="I815" s="95" t="s">
        <v>591</v>
      </c>
      <c r="J815" s="95" t="s">
        <v>591</v>
      </c>
      <c r="K815" s="95" t="s">
        <v>591</v>
      </c>
      <c r="L815" s="95">
        <v>64</v>
      </c>
      <c r="M815" s="95">
        <v>1</v>
      </c>
      <c r="N815" s="95" t="s">
        <v>591</v>
      </c>
      <c r="O815" s="95" t="s">
        <v>593</v>
      </c>
      <c r="P815" s="95" t="s">
        <v>594</v>
      </c>
    </row>
    <row r="816" spans="1:16" ht="101.25" hidden="1" x14ac:dyDescent="0.25">
      <c r="A816" s="95" t="s">
        <v>4597</v>
      </c>
      <c r="B816" s="100" t="s">
        <v>14447</v>
      </c>
      <c r="C816" s="96" t="s">
        <v>4598</v>
      </c>
      <c r="D816" s="95" t="s">
        <v>4599</v>
      </c>
      <c r="E816" s="95" t="s">
        <v>1190</v>
      </c>
      <c r="F816" s="95" t="s">
        <v>14464</v>
      </c>
      <c r="G816" s="95" t="s">
        <v>14447</v>
      </c>
      <c r="H816" s="95" t="s">
        <v>14447</v>
      </c>
      <c r="I816" s="95" t="s">
        <v>591</v>
      </c>
      <c r="J816" s="95" t="s">
        <v>591</v>
      </c>
      <c r="K816" s="95" t="s">
        <v>591</v>
      </c>
      <c r="L816" s="95">
        <v>64</v>
      </c>
      <c r="M816" s="95">
        <v>1</v>
      </c>
      <c r="N816" s="95" t="s">
        <v>591</v>
      </c>
      <c r="O816" s="95" t="s">
        <v>593</v>
      </c>
      <c r="P816" s="95" t="s">
        <v>594</v>
      </c>
    </row>
    <row r="817" spans="1:16" ht="90" hidden="1" x14ac:dyDescent="0.25">
      <c r="A817" s="95" t="s">
        <v>4600</v>
      </c>
      <c r="B817" s="100" t="s">
        <v>14447</v>
      </c>
      <c r="C817" s="96" t="s">
        <v>4601</v>
      </c>
      <c r="D817" s="95" t="s">
        <v>4602</v>
      </c>
      <c r="E817" s="95" t="s">
        <v>1190</v>
      </c>
      <c r="F817" s="95" t="s">
        <v>14464</v>
      </c>
      <c r="G817" s="95" t="s">
        <v>14447</v>
      </c>
      <c r="H817" s="95" t="s">
        <v>14447</v>
      </c>
      <c r="I817" s="95" t="s">
        <v>591</v>
      </c>
      <c r="J817" s="95" t="s">
        <v>591</v>
      </c>
      <c r="K817" s="95" t="s">
        <v>591</v>
      </c>
      <c r="L817" s="95">
        <v>64</v>
      </c>
      <c r="M817" s="95">
        <v>1</v>
      </c>
      <c r="N817" s="95" t="s">
        <v>591</v>
      </c>
      <c r="O817" s="95" t="s">
        <v>593</v>
      </c>
      <c r="P817" s="95" t="s">
        <v>594</v>
      </c>
    </row>
    <row r="818" spans="1:16" ht="90" hidden="1" x14ac:dyDescent="0.25">
      <c r="A818" s="95" t="s">
        <v>4603</v>
      </c>
      <c r="B818" s="100" t="s">
        <v>14447</v>
      </c>
      <c r="C818" s="96" t="s">
        <v>4604</v>
      </c>
      <c r="D818" s="95" t="s">
        <v>4605</v>
      </c>
      <c r="E818" s="95" t="s">
        <v>1190</v>
      </c>
      <c r="F818" s="95" t="s">
        <v>14464</v>
      </c>
      <c r="G818" s="95" t="s">
        <v>14447</v>
      </c>
      <c r="H818" s="95" t="s">
        <v>14447</v>
      </c>
      <c r="I818" s="95" t="s">
        <v>591</v>
      </c>
      <c r="J818" s="95" t="s">
        <v>591</v>
      </c>
      <c r="K818" s="95" t="s">
        <v>591</v>
      </c>
      <c r="L818" s="95">
        <v>64</v>
      </c>
      <c r="M818" s="95">
        <v>1</v>
      </c>
      <c r="N818" s="95" t="s">
        <v>591</v>
      </c>
      <c r="O818" s="95" t="s">
        <v>593</v>
      </c>
      <c r="P818" s="95" t="s">
        <v>594</v>
      </c>
    </row>
    <row r="819" spans="1:16" ht="78.75" hidden="1" x14ac:dyDescent="0.25">
      <c r="A819" s="92" t="s">
        <v>4606</v>
      </c>
      <c r="B819" s="100" t="s">
        <v>14447</v>
      </c>
      <c r="C819" s="94" t="s">
        <v>4607</v>
      </c>
      <c r="D819" s="92" t="s">
        <v>588</v>
      </c>
      <c r="E819" s="92" t="s">
        <v>589</v>
      </c>
      <c r="F819" s="105" t="s">
        <v>590</v>
      </c>
      <c r="G819" s="92" t="s">
        <v>591</v>
      </c>
      <c r="H819" s="92" t="s">
        <v>591</v>
      </c>
      <c r="I819" s="92" t="s">
        <v>591</v>
      </c>
      <c r="J819" s="92" t="s">
        <v>591</v>
      </c>
      <c r="K819" s="105" t="s">
        <v>591</v>
      </c>
      <c r="L819" s="95">
        <v>32</v>
      </c>
      <c r="M819" s="95">
        <v>1</v>
      </c>
      <c r="N819" s="92" t="s">
        <v>592</v>
      </c>
      <c r="O819" s="92" t="s">
        <v>593</v>
      </c>
      <c r="P819" s="92" t="s">
        <v>600</v>
      </c>
    </row>
    <row r="820" spans="1:16" ht="90" hidden="1" x14ac:dyDescent="0.25">
      <c r="A820" s="95" t="s">
        <v>4608</v>
      </c>
      <c r="B820" s="100" t="s">
        <v>14447</v>
      </c>
      <c r="C820" s="96" t="s">
        <v>4609</v>
      </c>
      <c r="D820" s="95" t="s">
        <v>4610</v>
      </c>
      <c r="E820" s="95" t="s">
        <v>1190</v>
      </c>
      <c r="F820" s="95" t="s">
        <v>14464</v>
      </c>
      <c r="G820" s="95" t="s">
        <v>14447</v>
      </c>
      <c r="H820" s="95" t="s">
        <v>14447</v>
      </c>
      <c r="I820" s="95" t="s">
        <v>591</v>
      </c>
      <c r="J820" s="95" t="s">
        <v>591</v>
      </c>
      <c r="K820" s="95" t="s">
        <v>591</v>
      </c>
      <c r="L820" s="95">
        <v>64</v>
      </c>
      <c r="M820" s="95">
        <v>1</v>
      </c>
      <c r="N820" s="95" t="s">
        <v>591</v>
      </c>
      <c r="O820" s="95" t="s">
        <v>593</v>
      </c>
      <c r="P820" s="95" t="s">
        <v>594</v>
      </c>
    </row>
    <row r="821" spans="1:16" ht="90" hidden="1" x14ac:dyDescent="0.25">
      <c r="A821" s="95" t="s">
        <v>4611</v>
      </c>
      <c r="B821" s="100" t="s">
        <v>14447</v>
      </c>
      <c r="C821" s="96" t="s">
        <v>4612</v>
      </c>
      <c r="D821" s="95" t="s">
        <v>4613</v>
      </c>
      <c r="E821" s="95" t="s">
        <v>648</v>
      </c>
      <c r="F821" s="95" t="s">
        <v>649</v>
      </c>
      <c r="G821" s="95" t="s">
        <v>14447</v>
      </c>
      <c r="H821" s="95" t="s">
        <v>14447</v>
      </c>
      <c r="I821" s="95" t="s">
        <v>591</v>
      </c>
      <c r="J821" s="95" t="s">
        <v>591</v>
      </c>
      <c r="K821" s="95" t="s">
        <v>591</v>
      </c>
      <c r="L821" s="95">
        <v>1</v>
      </c>
      <c r="M821" s="95">
        <v>1</v>
      </c>
      <c r="N821" s="95" t="s">
        <v>4614</v>
      </c>
      <c r="O821" s="95" t="s">
        <v>596</v>
      </c>
      <c r="P821" s="95" t="s">
        <v>594</v>
      </c>
    </row>
    <row r="822" spans="1:16" ht="45" hidden="1" x14ac:dyDescent="0.25">
      <c r="A822" s="95" t="s">
        <v>4617</v>
      </c>
      <c r="B822" s="100" t="s">
        <v>14447</v>
      </c>
      <c r="C822" s="96" t="s">
        <v>4618</v>
      </c>
      <c r="D822" s="95" t="s">
        <v>4619</v>
      </c>
      <c r="E822" s="95" t="s">
        <v>648</v>
      </c>
      <c r="F822" s="95" t="s">
        <v>649</v>
      </c>
      <c r="G822" s="95" t="s">
        <v>14447</v>
      </c>
      <c r="H822" s="95" t="s">
        <v>14447</v>
      </c>
      <c r="I822" s="95" t="s">
        <v>591</v>
      </c>
      <c r="J822" s="95" t="s">
        <v>591</v>
      </c>
      <c r="K822" s="95" t="s">
        <v>591</v>
      </c>
      <c r="L822" s="95">
        <v>1</v>
      </c>
      <c r="M822" s="95">
        <v>1</v>
      </c>
      <c r="N822" s="95" t="s">
        <v>4620</v>
      </c>
      <c r="O822" s="95" t="s">
        <v>596</v>
      </c>
      <c r="P822" s="95" t="s">
        <v>594</v>
      </c>
    </row>
    <row r="823" spans="1:16" ht="67.5" hidden="1" x14ac:dyDescent="0.25">
      <c r="A823" s="95" t="s">
        <v>4621</v>
      </c>
      <c r="B823" s="100" t="s">
        <v>14447</v>
      </c>
      <c r="C823" s="96" t="s">
        <v>4622</v>
      </c>
      <c r="D823" s="95" t="s">
        <v>4623</v>
      </c>
      <c r="E823" s="95" t="s">
        <v>624</v>
      </c>
      <c r="F823" s="95" t="s">
        <v>14450</v>
      </c>
      <c r="G823" s="95" t="s">
        <v>14447</v>
      </c>
      <c r="H823" s="95" t="s">
        <v>14447</v>
      </c>
      <c r="I823" s="95" t="s">
        <v>591</v>
      </c>
      <c r="J823" s="95" t="s">
        <v>591</v>
      </c>
      <c r="K823" s="95" t="s">
        <v>625</v>
      </c>
      <c r="L823" s="95">
        <v>24</v>
      </c>
      <c r="M823" s="95">
        <v>1</v>
      </c>
      <c r="N823" s="95" t="s">
        <v>591</v>
      </c>
      <c r="O823" s="95" t="s">
        <v>596</v>
      </c>
      <c r="P823" s="95" t="s">
        <v>594</v>
      </c>
    </row>
    <row r="824" spans="1:16" ht="90" hidden="1" x14ac:dyDescent="0.25">
      <c r="A824" s="95" t="s">
        <v>4624</v>
      </c>
      <c r="B824" s="100" t="s">
        <v>14447</v>
      </c>
      <c r="C824" s="96" t="s">
        <v>4625</v>
      </c>
      <c r="D824" s="95" t="s">
        <v>4626</v>
      </c>
      <c r="E824" s="95" t="s">
        <v>595</v>
      </c>
      <c r="F824" s="95" t="s">
        <v>659</v>
      </c>
      <c r="G824" s="95" t="s">
        <v>14447</v>
      </c>
      <c r="H824" s="95" t="s">
        <v>14447</v>
      </c>
      <c r="I824" s="95" t="s">
        <v>591</v>
      </c>
      <c r="J824" s="95" t="s">
        <v>591</v>
      </c>
      <c r="K824" s="95" t="s">
        <v>591</v>
      </c>
      <c r="L824" s="95">
        <v>8</v>
      </c>
      <c r="M824" s="95">
        <v>1</v>
      </c>
      <c r="N824" s="95" t="s">
        <v>591</v>
      </c>
      <c r="O824" s="95" t="s">
        <v>596</v>
      </c>
      <c r="P824" s="95" t="s">
        <v>594</v>
      </c>
    </row>
    <row r="825" spans="1:16" ht="56.25" hidden="1" x14ac:dyDescent="0.25">
      <c r="A825" s="95" t="s">
        <v>4627</v>
      </c>
      <c r="B825" s="100" t="s">
        <v>14447</v>
      </c>
      <c r="C825" s="96" t="s">
        <v>4628</v>
      </c>
      <c r="D825" s="95" t="s">
        <v>4629</v>
      </c>
      <c r="E825" s="95" t="s">
        <v>648</v>
      </c>
      <c r="F825" s="95" t="s">
        <v>649</v>
      </c>
      <c r="G825" s="95" t="s">
        <v>14447</v>
      </c>
      <c r="H825" s="95" t="s">
        <v>14447</v>
      </c>
      <c r="I825" s="95" t="s">
        <v>591</v>
      </c>
      <c r="J825" s="95" t="s">
        <v>591</v>
      </c>
      <c r="K825" s="95" t="s">
        <v>591</v>
      </c>
      <c r="L825" s="95">
        <v>1</v>
      </c>
      <c r="M825" s="95">
        <v>1</v>
      </c>
      <c r="N825" s="95" t="s">
        <v>4630</v>
      </c>
      <c r="O825" s="95" t="s">
        <v>596</v>
      </c>
      <c r="P825" s="95" t="s">
        <v>594</v>
      </c>
    </row>
    <row r="826" spans="1:16" ht="45" hidden="1" x14ac:dyDescent="0.25">
      <c r="A826" s="95" t="s">
        <v>4631</v>
      </c>
      <c r="B826" s="100" t="s">
        <v>14447</v>
      </c>
      <c r="C826" s="96" t="s">
        <v>4632</v>
      </c>
      <c r="D826" s="95" t="s">
        <v>4633</v>
      </c>
      <c r="E826" s="95" t="s">
        <v>648</v>
      </c>
      <c r="F826" s="95" t="s">
        <v>649</v>
      </c>
      <c r="G826" s="95" t="s">
        <v>14447</v>
      </c>
      <c r="H826" s="95" t="s">
        <v>14447</v>
      </c>
      <c r="I826" s="95" t="s">
        <v>591</v>
      </c>
      <c r="J826" s="95" t="s">
        <v>591</v>
      </c>
      <c r="K826" s="95" t="s">
        <v>591</v>
      </c>
      <c r="L826" s="95">
        <v>1</v>
      </c>
      <c r="M826" s="95">
        <v>1</v>
      </c>
      <c r="N826" s="95" t="s">
        <v>4634</v>
      </c>
      <c r="O826" s="95" t="s">
        <v>685</v>
      </c>
      <c r="P826" s="95" t="s">
        <v>594</v>
      </c>
    </row>
    <row r="827" spans="1:16" ht="56.25" hidden="1" x14ac:dyDescent="0.25">
      <c r="A827" s="95" t="s">
        <v>4635</v>
      </c>
      <c r="B827" s="100" t="s">
        <v>14447</v>
      </c>
      <c r="C827" s="96" t="s">
        <v>4636</v>
      </c>
      <c r="D827" s="95" t="s">
        <v>4637</v>
      </c>
      <c r="E827" s="95" t="s">
        <v>2074</v>
      </c>
      <c r="F827" s="95" t="e">
        <v>#N/A</v>
      </c>
      <c r="G827" s="95" t="s">
        <v>14447</v>
      </c>
      <c r="H827" s="95" t="s">
        <v>14447</v>
      </c>
      <c r="I827" s="95" t="s">
        <v>591</v>
      </c>
      <c r="J827" s="95" t="s">
        <v>591</v>
      </c>
      <c r="K827" s="95" t="s">
        <v>732</v>
      </c>
      <c r="L827" s="95">
        <v>16</v>
      </c>
      <c r="M827" s="95">
        <v>0.1</v>
      </c>
      <c r="N827" s="95" t="s">
        <v>591</v>
      </c>
      <c r="O827" s="95" t="s">
        <v>685</v>
      </c>
      <c r="P827" s="95" t="s">
        <v>594</v>
      </c>
    </row>
    <row r="828" spans="1:16" ht="56.25" hidden="1" x14ac:dyDescent="0.25">
      <c r="A828" s="95" t="s">
        <v>4638</v>
      </c>
      <c r="B828" s="100" t="s">
        <v>14447</v>
      </c>
      <c r="C828" s="96" t="s">
        <v>4639</v>
      </c>
      <c r="D828" s="95" t="s">
        <v>4640</v>
      </c>
      <c r="E828" s="95" t="s">
        <v>4641</v>
      </c>
      <c r="F828" s="95" t="s">
        <v>6152</v>
      </c>
      <c r="G828" s="95" t="s">
        <v>14447</v>
      </c>
      <c r="H828" s="95" t="s">
        <v>14447</v>
      </c>
      <c r="I828" s="95" t="s">
        <v>591</v>
      </c>
      <c r="J828" s="95" t="s">
        <v>591</v>
      </c>
      <c r="K828" s="95" t="s">
        <v>604</v>
      </c>
      <c r="L828" s="95">
        <v>16</v>
      </c>
      <c r="M828" s="95">
        <v>0.1</v>
      </c>
      <c r="N828" s="95" t="s">
        <v>591</v>
      </c>
      <c r="O828" s="95" t="s">
        <v>593</v>
      </c>
      <c r="P828" s="95" t="s">
        <v>594</v>
      </c>
    </row>
    <row r="829" spans="1:16" ht="45" hidden="1" x14ac:dyDescent="0.25">
      <c r="A829" s="95" t="s">
        <v>4642</v>
      </c>
      <c r="B829" s="100" t="s">
        <v>14447</v>
      </c>
      <c r="C829" s="96" t="s">
        <v>4643</v>
      </c>
      <c r="D829" s="95" t="s">
        <v>4644</v>
      </c>
      <c r="E829" s="95" t="s">
        <v>4645</v>
      </c>
      <c r="F829" s="95" t="s">
        <v>14452</v>
      </c>
      <c r="G829" s="95" t="s">
        <v>14447</v>
      </c>
      <c r="H829" s="95" t="s">
        <v>14447</v>
      </c>
      <c r="I829" s="95" t="s">
        <v>591</v>
      </c>
      <c r="J829" s="95" t="s">
        <v>591</v>
      </c>
      <c r="K829" s="95" t="s">
        <v>619</v>
      </c>
      <c r="L829" s="95">
        <v>16</v>
      </c>
      <c r="M829" s="95">
        <v>0.02</v>
      </c>
      <c r="N829" s="95" t="s">
        <v>591</v>
      </c>
      <c r="O829" s="95" t="s">
        <v>593</v>
      </c>
      <c r="P829" s="95" t="s">
        <v>594</v>
      </c>
    </row>
    <row r="830" spans="1:16" ht="45" hidden="1" x14ac:dyDescent="0.25">
      <c r="A830" s="95" t="s">
        <v>4646</v>
      </c>
      <c r="B830" s="100" t="s">
        <v>14447</v>
      </c>
      <c r="C830" s="96" t="s">
        <v>4647</v>
      </c>
      <c r="D830" s="95" t="s">
        <v>4648</v>
      </c>
      <c r="E830" s="95" t="s">
        <v>4645</v>
      </c>
      <c r="F830" s="95" t="s">
        <v>14452</v>
      </c>
      <c r="G830" s="95" t="s">
        <v>14447</v>
      </c>
      <c r="H830" s="95" t="s">
        <v>14447</v>
      </c>
      <c r="I830" s="95" t="s">
        <v>591</v>
      </c>
      <c r="J830" s="95" t="s">
        <v>591</v>
      </c>
      <c r="K830" s="95" t="s">
        <v>619</v>
      </c>
      <c r="L830" s="95">
        <v>16</v>
      </c>
      <c r="M830" s="95">
        <v>0.02</v>
      </c>
      <c r="N830" s="95" t="s">
        <v>591</v>
      </c>
      <c r="O830" s="95" t="s">
        <v>593</v>
      </c>
      <c r="P830" s="95" t="s">
        <v>594</v>
      </c>
    </row>
    <row r="831" spans="1:16" ht="67.5" hidden="1" x14ac:dyDescent="0.25">
      <c r="A831" s="95" t="s">
        <v>4649</v>
      </c>
      <c r="B831" s="100" t="s">
        <v>14447</v>
      </c>
      <c r="C831" s="96" t="s">
        <v>4650</v>
      </c>
      <c r="D831" s="95" t="s">
        <v>4651</v>
      </c>
      <c r="E831" s="95" t="s">
        <v>653</v>
      </c>
      <c r="F831" s="95" t="s">
        <v>654</v>
      </c>
      <c r="G831" s="95" t="s">
        <v>14447</v>
      </c>
      <c r="H831" s="95" t="s">
        <v>14447</v>
      </c>
      <c r="I831" s="95" t="s">
        <v>591</v>
      </c>
      <c r="J831" s="95" t="s">
        <v>591</v>
      </c>
      <c r="K831" s="95" t="s">
        <v>591</v>
      </c>
      <c r="L831" s="95">
        <v>4</v>
      </c>
      <c r="M831" s="95">
        <v>1</v>
      </c>
      <c r="N831" s="95" t="s">
        <v>4652</v>
      </c>
      <c r="O831" s="95" t="s">
        <v>593</v>
      </c>
      <c r="P831" s="95" t="s">
        <v>594</v>
      </c>
    </row>
    <row r="832" spans="1:16" ht="56.25" hidden="1" x14ac:dyDescent="0.25">
      <c r="A832" s="95" t="s">
        <v>4653</v>
      </c>
      <c r="B832" s="100" t="s">
        <v>14447</v>
      </c>
      <c r="C832" s="96" t="s">
        <v>4654</v>
      </c>
      <c r="D832" s="95" t="s">
        <v>4655</v>
      </c>
      <c r="E832" s="95" t="s">
        <v>648</v>
      </c>
      <c r="F832" s="95" t="s">
        <v>649</v>
      </c>
      <c r="G832" s="95" t="s">
        <v>14447</v>
      </c>
      <c r="H832" s="95" t="s">
        <v>14447</v>
      </c>
      <c r="I832" s="95" t="s">
        <v>591</v>
      </c>
      <c r="J832" s="95" t="s">
        <v>591</v>
      </c>
      <c r="K832" s="95" t="s">
        <v>591</v>
      </c>
      <c r="L832" s="95">
        <v>1</v>
      </c>
      <c r="M832" s="95">
        <v>1</v>
      </c>
      <c r="N832" s="95" t="s">
        <v>4634</v>
      </c>
      <c r="O832" s="95" t="s">
        <v>593</v>
      </c>
      <c r="P832" s="95" t="s">
        <v>594</v>
      </c>
    </row>
    <row r="833" spans="1:16" ht="78.75" hidden="1" x14ac:dyDescent="0.25">
      <c r="A833" s="95" t="s">
        <v>4656</v>
      </c>
      <c r="B833" s="100" t="s">
        <v>14447</v>
      </c>
      <c r="C833" s="96" t="s">
        <v>4657</v>
      </c>
      <c r="D833" s="95" t="s">
        <v>4658</v>
      </c>
      <c r="E833" s="95" t="s">
        <v>2074</v>
      </c>
      <c r="F833" s="95" t="e">
        <v>#N/A</v>
      </c>
      <c r="G833" s="95" t="s">
        <v>14447</v>
      </c>
      <c r="H833" s="95" t="s">
        <v>14447</v>
      </c>
      <c r="I833" s="95" t="s">
        <v>591</v>
      </c>
      <c r="J833" s="95" t="s">
        <v>591</v>
      </c>
      <c r="K833" s="95" t="s">
        <v>732</v>
      </c>
      <c r="L833" s="95">
        <v>16</v>
      </c>
      <c r="M833" s="95">
        <v>0.1</v>
      </c>
      <c r="N833" s="95" t="s">
        <v>591</v>
      </c>
      <c r="O833" s="95" t="s">
        <v>593</v>
      </c>
      <c r="P833" s="95" t="s">
        <v>594</v>
      </c>
    </row>
    <row r="834" spans="1:16" ht="90" hidden="1" x14ac:dyDescent="0.25">
      <c r="A834" s="95" t="s">
        <v>4659</v>
      </c>
      <c r="B834" s="100" t="s">
        <v>14447</v>
      </c>
      <c r="C834" s="96" t="s">
        <v>4660</v>
      </c>
      <c r="D834" s="95" t="s">
        <v>4661</v>
      </c>
      <c r="E834" s="95" t="s">
        <v>648</v>
      </c>
      <c r="F834" s="95" t="s">
        <v>649</v>
      </c>
      <c r="G834" s="95" t="s">
        <v>14447</v>
      </c>
      <c r="H834" s="95" t="s">
        <v>14447</v>
      </c>
      <c r="I834" s="95" t="s">
        <v>591</v>
      </c>
      <c r="J834" s="95" t="s">
        <v>591</v>
      </c>
      <c r="K834" s="95" t="s">
        <v>591</v>
      </c>
      <c r="L834" s="95">
        <v>1</v>
      </c>
      <c r="M834" s="95">
        <v>1</v>
      </c>
      <c r="N834" s="95" t="s">
        <v>4662</v>
      </c>
      <c r="O834" s="95" t="s">
        <v>596</v>
      </c>
      <c r="P834" s="95" t="s">
        <v>594</v>
      </c>
    </row>
    <row r="835" spans="1:16" ht="67.5" hidden="1" x14ac:dyDescent="0.25">
      <c r="A835" s="95" t="s">
        <v>4669</v>
      </c>
      <c r="B835" s="100" t="s">
        <v>14447</v>
      </c>
      <c r="C835" s="96" t="s">
        <v>4670</v>
      </c>
      <c r="D835" s="95" t="s">
        <v>4671</v>
      </c>
      <c r="E835" s="95" t="s">
        <v>1190</v>
      </c>
      <c r="F835" s="95" t="s">
        <v>635</v>
      </c>
      <c r="G835" s="95" t="s">
        <v>14447</v>
      </c>
      <c r="H835" s="95" t="s">
        <v>14447</v>
      </c>
      <c r="I835" s="95" t="s">
        <v>591</v>
      </c>
      <c r="J835" s="95" t="s">
        <v>591</v>
      </c>
      <c r="K835" s="95" t="s">
        <v>591</v>
      </c>
      <c r="L835" s="95">
        <v>16</v>
      </c>
      <c r="M835" s="95">
        <v>1</v>
      </c>
      <c r="N835" s="95" t="s">
        <v>591</v>
      </c>
      <c r="O835" s="95" t="s">
        <v>596</v>
      </c>
      <c r="P835" s="95" t="s">
        <v>594</v>
      </c>
    </row>
    <row r="836" spans="1:16" ht="33.75" hidden="1" x14ac:dyDescent="0.25">
      <c r="A836" s="95" t="s">
        <v>4672</v>
      </c>
      <c r="B836" s="100" t="s">
        <v>14447</v>
      </c>
      <c r="C836" s="96" t="s">
        <v>4673</v>
      </c>
      <c r="D836" s="95" t="s">
        <v>4674</v>
      </c>
      <c r="E836" s="95" t="s">
        <v>1474</v>
      </c>
      <c r="F836" s="95" t="s">
        <v>853</v>
      </c>
      <c r="G836" s="95" t="s">
        <v>14447</v>
      </c>
      <c r="H836" s="95" t="s">
        <v>14447</v>
      </c>
      <c r="I836" s="95" t="s">
        <v>591</v>
      </c>
      <c r="J836" s="95" t="s">
        <v>591</v>
      </c>
      <c r="K836" s="95" t="s">
        <v>732</v>
      </c>
      <c r="L836" s="95">
        <v>16</v>
      </c>
      <c r="M836" s="95">
        <v>1.5259021896696422E-3</v>
      </c>
      <c r="N836" s="95" t="s">
        <v>591</v>
      </c>
      <c r="O836" s="95" t="s">
        <v>593</v>
      </c>
      <c r="P836" s="95" t="s">
        <v>594</v>
      </c>
    </row>
    <row r="837" spans="1:16" ht="22.5" hidden="1" x14ac:dyDescent="0.25">
      <c r="A837" s="95" t="s">
        <v>4675</v>
      </c>
      <c r="B837" s="100" t="s">
        <v>14447</v>
      </c>
      <c r="C837" s="96" t="s">
        <v>4676</v>
      </c>
      <c r="D837" s="95" t="s">
        <v>4677</v>
      </c>
      <c r="E837" s="95" t="s">
        <v>4678</v>
      </c>
      <c r="F837" s="95" t="s">
        <v>14506</v>
      </c>
      <c r="G837" s="95" t="s">
        <v>14447</v>
      </c>
      <c r="H837" s="95" t="s">
        <v>14447</v>
      </c>
      <c r="I837" s="95" t="s">
        <v>591</v>
      </c>
      <c r="J837" s="95" t="s">
        <v>591</v>
      </c>
      <c r="K837" s="95" t="s">
        <v>591</v>
      </c>
      <c r="L837" s="95">
        <v>16</v>
      </c>
      <c r="M837" s="95">
        <v>1.0172526041666666E-5</v>
      </c>
      <c r="N837" s="95" t="s">
        <v>591</v>
      </c>
      <c r="O837" s="95" t="s">
        <v>593</v>
      </c>
      <c r="P837" s="95" t="s">
        <v>594</v>
      </c>
    </row>
    <row r="838" spans="1:16" ht="33.75" hidden="1" x14ac:dyDescent="0.25">
      <c r="A838" s="95" t="s">
        <v>4679</v>
      </c>
      <c r="B838" s="100" t="s">
        <v>14447</v>
      </c>
      <c r="C838" s="96" t="s">
        <v>4680</v>
      </c>
      <c r="D838" s="95" t="s">
        <v>4681</v>
      </c>
      <c r="E838" s="95" t="s">
        <v>4682</v>
      </c>
      <c r="F838" s="95" t="e">
        <v>#N/A</v>
      </c>
      <c r="G838" s="95" t="s">
        <v>14447</v>
      </c>
      <c r="H838" s="95" t="s">
        <v>14447</v>
      </c>
      <c r="I838" s="95" t="s">
        <v>591</v>
      </c>
      <c r="J838" s="95" t="s">
        <v>591</v>
      </c>
      <c r="K838" s="95" t="s">
        <v>732</v>
      </c>
      <c r="L838" s="95">
        <v>16</v>
      </c>
      <c r="M838" s="95">
        <v>3.0518043793392844E-5</v>
      </c>
      <c r="N838" s="95" t="s">
        <v>591</v>
      </c>
      <c r="O838" s="95" t="s">
        <v>593</v>
      </c>
      <c r="P838" s="95" t="s">
        <v>594</v>
      </c>
    </row>
    <row r="839" spans="1:16" ht="78.75" hidden="1" x14ac:dyDescent="0.25">
      <c r="A839" s="92" t="s">
        <v>4688</v>
      </c>
      <c r="B839" s="100" t="s">
        <v>14447</v>
      </c>
      <c r="C839" s="94" t="s">
        <v>4689</v>
      </c>
      <c r="D839" s="92" t="s">
        <v>588</v>
      </c>
      <c r="E839" s="92" t="s">
        <v>589</v>
      </c>
      <c r="F839" s="105" t="s">
        <v>590</v>
      </c>
      <c r="G839" s="92" t="s">
        <v>591</v>
      </c>
      <c r="H839" s="92" t="s">
        <v>591</v>
      </c>
      <c r="I839" s="92" t="s">
        <v>591</v>
      </c>
      <c r="J839" s="92" t="s">
        <v>591</v>
      </c>
      <c r="K839" s="105" t="s">
        <v>591</v>
      </c>
      <c r="L839" s="95">
        <v>32</v>
      </c>
      <c r="M839" s="95">
        <v>1</v>
      </c>
      <c r="N839" s="92" t="s">
        <v>592</v>
      </c>
      <c r="O839" s="92" t="s">
        <v>593</v>
      </c>
      <c r="P839" s="92" t="s">
        <v>600</v>
      </c>
    </row>
    <row r="840" spans="1:16" ht="56.25" hidden="1" x14ac:dyDescent="0.25">
      <c r="A840" s="95" t="s">
        <v>4693</v>
      </c>
      <c r="B840" s="100" t="s">
        <v>14447</v>
      </c>
      <c r="C840" s="96" t="s">
        <v>4694</v>
      </c>
      <c r="D840" s="95" t="s">
        <v>4695</v>
      </c>
      <c r="E840" s="95" t="s">
        <v>4696</v>
      </c>
      <c r="F840" s="95" t="s">
        <v>14507</v>
      </c>
      <c r="G840" s="95" t="s">
        <v>14447</v>
      </c>
      <c r="H840" s="95" t="s">
        <v>14447</v>
      </c>
      <c r="I840" s="95" t="s">
        <v>591</v>
      </c>
      <c r="J840" s="95" t="s">
        <v>591</v>
      </c>
      <c r="K840" s="95" t="s">
        <v>1076</v>
      </c>
      <c r="L840" s="95">
        <v>96</v>
      </c>
      <c r="M840" s="95">
        <v>1.5259021896696423E-6</v>
      </c>
      <c r="N840" s="95" t="s">
        <v>591</v>
      </c>
      <c r="O840" s="95" t="s">
        <v>596</v>
      </c>
      <c r="P840" s="95" t="s">
        <v>594</v>
      </c>
    </row>
    <row r="841" spans="1:16" ht="33.75" hidden="1" x14ac:dyDescent="0.25">
      <c r="A841" s="95" t="s">
        <v>4697</v>
      </c>
      <c r="B841" s="100" t="s">
        <v>14447</v>
      </c>
      <c r="C841" s="96" t="s">
        <v>4698</v>
      </c>
      <c r="D841" s="95" t="s">
        <v>4699</v>
      </c>
      <c r="E841" s="95" t="s">
        <v>1433</v>
      </c>
      <c r="F841" s="95" t="s">
        <v>649</v>
      </c>
      <c r="G841" s="95" t="s">
        <v>14447</v>
      </c>
      <c r="H841" s="95" t="s">
        <v>14447</v>
      </c>
      <c r="I841" s="95" t="s">
        <v>591</v>
      </c>
      <c r="J841" s="95" t="s">
        <v>591</v>
      </c>
      <c r="K841" s="95" t="s">
        <v>1076</v>
      </c>
      <c r="L841" s="95">
        <v>16</v>
      </c>
      <c r="M841" s="95">
        <v>1.5259021896696422E-5</v>
      </c>
      <c r="N841" s="95" t="s">
        <v>591</v>
      </c>
      <c r="O841" s="95" t="s">
        <v>596</v>
      </c>
      <c r="P841" s="95" t="s">
        <v>594</v>
      </c>
    </row>
    <row r="842" spans="1:16" ht="45" hidden="1" x14ac:dyDescent="0.25">
      <c r="A842" s="95" t="s">
        <v>4700</v>
      </c>
      <c r="B842" s="100" t="s">
        <v>14447</v>
      </c>
      <c r="C842" s="96" t="s">
        <v>4701</v>
      </c>
      <c r="D842" s="95" t="s">
        <v>4702</v>
      </c>
      <c r="E842" s="95" t="s">
        <v>4703</v>
      </c>
      <c r="F842" s="95" t="s">
        <v>14456</v>
      </c>
      <c r="G842" s="95" t="s">
        <v>14447</v>
      </c>
      <c r="H842" s="95" t="s">
        <v>14447</v>
      </c>
      <c r="I842" s="95" t="s">
        <v>591</v>
      </c>
      <c r="J842" s="95" t="s">
        <v>591</v>
      </c>
      <c r="K842" s="95" t="s">
        <v>4704</v>
      </c>
      <c r="L842" s="95">
        <v>16</v>
      </c>
      <c r="M842" s="95">
        <v>0.1</v>
      </c>
      <c r="N842" s="95" t="s">
        <v>591</v>
      </c>
      <c r="O842" s="95" t="s">
        <v>596</v>
      </c>
      <c r="P842" s="95" t="s">
        <v>594</v>
      </c>
    </row>
    <row r="843" spans="1:16" ht="135" hidden="1" x14ac:dyDescent="0.25">
      <c r="A843" s="95" t="s">
        <v>4725</v>
      </c>
      <c r="B843" s="100" t="s">
        <v>14447</v>
      </c>
      <c r="C843" s="96" t="s">
        <v>4726</v>
      </c>
      <c r="D843" s="95" t="s">
        <v>4727</v>
      </c>
      <c r="E843" s="95" t="s">
        <v>648</v>
      </c>
      <c r="F843" s="95" t="s">
        <v>649</v>
      </c>
      <c r="G843" s="95" t="s">
        <v>14447</v>
      </c>
      <c r="H843" s="95" t="s">
        <v>14447</v>
      </c>
      <c r="I843" s="95" t="s">
        <v>591</v>
      </c>
      <c r="J843" s="95" t="s">
        <v>591</v>
      </c>
      <c r="K843" s="95" t="s">
        <v>591</v>
      </c>
      <c r="L843" s="95">
        <v>1</v>
      </c>
      <c r="M843" s="95">
        <v>1</v>
      </c>
      <c r="N843" s="95" t="s">
        <v>4728</v>
      </c>
      <c r="O843" s="95" t="s">
        <v>596</v>
      </c>
      <c r="P843" s="95" t="s">
        <v>594</v>
      </c>
    </row>
    <row r="844" spans="1:16" ht="101.25" hidden="1" x14ac:dyDescent="0.25">
      <c r="A844" s="96" t="s">
        <v>4730</v>
      </c>
      <c r="B844" s="96" t="s">
        <v>14447</v>
      </c>
      <c r="C844" s="96" t="s">
        <v>4731</v>
      </c>
      <c r="D844" s="96" t="s">
        <v>4732</v>
      </c>
      <c r="E844" s="96" t="s">
        <v>648</v>
      </c>
      <c r="F844" s="96" t="s">
        <v>649</v>
      </c>
      <c r="G844" s="96" t="s">
        <v>14447</v>
      </c>
      <c r="H844" s="96" t="s">
        <v>14447</v>
      </c>
      <c r="I844" s="96" t="s">
        <v>591</v>
      </c>
      <c r="J844" s="96" t="s">
        <v>591</v>
      </c>
      <c r="K844" s="96" t="s">
        <v>591</v>
      </c>
      <c r="L844" s="96">
        <v>1</v>
      </c>
      <c r="M844" s="96">
        <v>1</v>
      </c>
      <c r="N844" s="96" t="s">
        <v>4733</v>
      </c>
      <c r="O844" s="96" t="s">
        <v>593</v>
      </c>
      <c r="P844" s="96" t="s">
        <v>594</v>
      </c>
    </row>
    <row r="845" spans="1:16" ht="90" hidden="1" x14ac:dyDescent="0.25">
      <c r="A845" s="96" t="s">
        <v>4734</v>
      </c>
      <c r="B845" s="96" t="s">
        <v>14447</v>
      </c>
      <c r="C845" s="96" t="s">
        <v>4735</v>
      </c>
      <c r="D845" s="96" t="s">
        <v>4736</v>
      </c>
      <c r="E845" s="96" t="s">
        <v>3926</v>
      </c>
      <c r="F845" s="96" t="e">
        <v>#N/A</v>
      </c>
      <c r="G845" s="96" t="s">
        <v>14447</v>
      </c>
      <c r="H845" s="96" t="s">
        <v>14447</v>
      </c>
      <c r="I845" s="96" t="s">
        <v>591</v>
      </c>
      <c r="J845" s="96" t="s">
        <v>591</v>
      </c>
      <c r="K845" s="96" t="s">
        <v>591</v>
      </c>
      <c r="L845" s="96">
        <v>8</v>
      </c>
      <c r="M845" s="96">
        <v>3.9215686274509803E-3</v>
      </c>
      <c r="N845" s="96" t="s">
        <v>591</v>
      </c>
      <c r="O845" s="96" t="s">
        <v>593</v>
      </c>
      <c r="P845" s="96" t="s">
        <v>594</v>
      </c>
    </row>
    <row r="846" spans="1:16" ht="67.5" hidden="1" x14ac:dyDescent="0.25">
      <c r="A846" s="96" t="s">
        <v>4737</v>
      </c>
      <c r="B846" s="96" t="s">
        <v>14447</v>
      </c>
      <c r="C846" s="96" t="s">
        <v>4738</v>
      </c>
      <c r="D846" s="96" t="s">
        <v>4739</v>
      </c>
      <c r="E846" s="96" t="s">
        <v>3926</v>
      </c>
      <c r="F846" s="96" t="e">
        <v>#N/A</v>
      </c>
      <c r="G846" s="96" t="s">
        <v>14447</v>
      </c>
      <c r="H846" s="96" t="s">
        <v>14447</v>
      </c>
      <c r="I846" s="96" t="s">
        <v>591</v>
      </c>
      <c r="J846" s="96" t="s">
        <v>591</v>
      </c>
      <c r="K846" s="96" t="s">
        <v>591</v>
      </c>
      <c r="L846" s="96">
        <v>8</v>
      </c>
      <c r="M846" s="96">
        <v>3.9215686274509803E-3</v>
      </c>
      <c r="N846" s="96" t="s">
        <v>591</v>
      </c>
      <c r="O846" s="96" t="s">
        <v>593</v>
      </c>
      <c r="P846" s="96" t="s">
        <v>594</v>
      </c>
    </row>
    <row r="847" spans="1:16" ht="78.75" hidden="1" x14ac:dyDescent="0.25">
      <c r="A847" s="92" t="s">
        <v>4740</v>
      </c>
      <c r="B847" s="100" t="s">
        <v>14447</v>
      </c>
      <c r="C847" s="94" t="s">
        <v>4741</v>
      </c>
      <c r="D847" s="92" t="s">
        <v>588</v>
      </c>
      <c r="E847" s="92" t="s">
        <v>589</v>
      </c>
      <c r="F847" s="92" t="s">
        <v>590</v>
      </c>
      <c r="G847" s="92" t="s">
        <v>591</v>
      </c>
      <c r="H847" s="92" t="s">
        <v>591</v>
      </c>
      <c r="I847" s="92" t="s">
        <v>591</v>
      </c>
      <c r="J847" s="92" t="s">
        <v>591</v>
      </c>
      <c r="K847" s="92" t="s">
        <v>591</v>
      </c>
      <c r="L847" s="92">
        <v>32</v>
      </c>
      <c r="M847" s="92">
        <v>1</v>
      </c>
      <c r="N847" s="92" t="s">
        <v>592</v>
      </c>
      <c r="O847" s="92" t="s">
        <v>593</v>
      </c>
      <c r="P847" s="92" t="s">
        <v>600</v>
      </c>
    </row>
    <row r="848" spans="1:16" ht="112.5" hidden="1" x14ac:dyDescent="0.25">
      <c r="A848" s="95" t="s">
        <v>4742</v>
      </c>
      <c r="B848" s="100" t="s">
        <v>14447</v>
      </c>
      <c r="C848" s="96" t="s">
        <v>4743</v>
      </c>
      <c r="D848" s="95" t="s">
        <v>4744</v>
      </c>
      <c r="E848" s="95" t="s">
        <v>648</v>
      </c>
      <c r="F848" s="95" t="s">
        <v>649</v>
      </c>
      <c r="G848" s="95" t="s">
        <v>14447</v>
      </c>
      <c r="H848" s="95" t="s">
        <v>14447</v>
      </c>
      <c r="I848" s="95" t="s">
        <v>591</v>
      </c>
      <c r="J848" s="95" t="s">
        <v>591</v>
      </c>
      <c r="K848" s="95" t="s">
        <v>591</v>
      </c>
      <c r="L848" s="95">
        <v>1</v>
      </c>
      <c r="M848" s="95">
        <v>1</v>
      </c>
      <c r="N848" s="95" t="s">
        <v>1327</v>
      </c>
      <c r="O848" s="95" t="s">
        <v>596</v>
      </c>
      <c r="P848" s="95" t="s">
        <v>594</v>
      </c>
    </row>
    <row r="849" spans="1:16" ht="45" hidden="1" x14ac:dyDescent="0.25">
      <c r="A849" s="95" t="s">
        <v>4756</v>
      </c>
      <c r="B849" s="100" t="s">
        <v>14447</v>
      </c>
      <c r="C849" s="96" t="s">
        <v>4757</v>
      </c>
      <c r="D849" s="95" t="s">
        <v>4758</v>
      </c>
      <c r="E849" s="95" t="s">
        <v>648</v>
      </c>
      <c r="F849" s="95" t="s">
        <v>649</v>
      </c>
      <c r="G849" s="95" t="s">
        <v>14447</v>
      </c>
      <c r="H849" s="95" t="s">
        <v>14447</v>
      </c>
      <c r="I849" s="95" t="s">
        <v>591</v>
      </c>
      <c r="J849" s="95" t="s">
        <v>591</v>
      </c>
      <c r="K849" s="95" t="s">
        <v>591</v>
      </c>
      <c r="L849" s="95">
        <v>1</v>
      </c>
      <c r="M849" s="95">
        <v>1</v>
      </c>
      <c r="N849" s="95" t="s">
        <v>1327</v>
      </c>
      <c r="O849" s="95" t="s">
        <v>593</v>
      </c>
      <c r="P849" s="95" t="s">
        <v>594</v>
      </c>
    </row>
    <row r="850" spans="1:16" ht="45" hidden="1" x14ac:dyDescent="0.25">
      <c r="A850" s="95" t="s">
        <v>4769</v>
      </c>
      <c r="B850" s="100" t="s">
        <v>14447</v>
      </c>
      <c r="C850" s="96" t="s">
        <v>4770</v>
      </c>
      <c r="D850" s="95" t="s">
        <v>4771</v>
      </c>
      <c r="E850" s="95" t="s">
        <v>1006</v>
      </c>
      <c r="F850" s="95" t="s">
        <v>659</v>
      </c>
      <c r="G850" s="95" t="s">
        <v>14447</v>
      </c>
      <c r="H850" s="95" t="s">
        <v>14447</v>
      </c>
      <c r="I850" s="95" t="s">
        <v>591</v>
      </c>
      <c r="J850" s="95" t="s">
        <v>591</v>
      </c>
      <c r="K850" s="95" t="s">
        <v>939</v>
      </c>
      <c r="L850" s="95">
        <v>8</v>
      </c>
      <c r="M850" s="95">
        <v>1</v>
      </c>
      <c r="N850" s="95" t="s">
        <v>591</v>
      </c>
      <c r="O850" s="95" t="s">
        <v>593</v>
      </c>
      <c r="P850" s="95" t="s">
        <v>594</v>
      </c>
    </row>
    <row r="851" spans="1:16" ht="45" hidden="1" x14ac:dyDescent="0.25">
      <c r="A851" s="95" t="s">
        <v>4772</v>
      </c>
      <c r="B851" s="100" t="s">
        <v>14447</v>
      </c>
      <c r="C851" s="96" t="s">
        <v>4773</v>
      </c>
      <c r="D851" s="95" t="s">
        <v>4774</v>
      </c>
      <c r="E851" s="95" t="s">
        <v>1006</v>
      </c>
      <c r="F851" s="95" t="s">
        <v>659</v>
      </c>
      <c r="G851" s="95" t="s">
        <v>14447</v>
      </c>
      <c r="H851" s="95" t="s">
        <v>14447</v>
      </c>
      <c r="I851" s="95" t="s">
        <v>591</v>
      </c>
      <c r="J851" s="95" t="s">
        <v>591</v>
      </c>
      <c r="K851" s="95" t="s">
        <v>939</v>
      </c>
      <c r="L851" s="95">
        <v>8</v>
      </c>
      <c r="M851" s="95">
        <v>1</v>
      </c>
      <c r="N851" s="95" t="s">
        <v>591</v>
      </c>
      <c r="O851" s="95" t="s">
        <v>593</v>
      </c>
      <c r="P851" s="95" t="s">
        <v>594</v>
      </c>
    </row>
    <row r="852" spans="1:16" ht="45" hidden="1" x14ac:dyDescent="0.25">
      <c r="A852" s="95" t="s">
        <v>4775</v>
      </c>
      <c r="B852" s="100" t="s">
        <v>14447</v>
      </c>
      <c r="C852" s="96" t="s">
        <v>4776</v>
      </c>
      <c r="D852" s="95" t="s">
        <v>4777</v>
      </c>
      <c r="E852" s="95" t="s">
        <v>819</v>
      </c>
      <c r="F852" s="95" t="s">
        <v>659</v>
      </c>
      <c r="G852" s="95" t="s">
        <v>14447</v>
      </c>
      <c r="H852" s="95" t="s">
        <v>14447</v>
      </c>
      <c r="I852" s="95" t="s">
        <v>591</v>
      </c>
      <c r="J852" s="95" t="s">
        <v>591</v>
      </c>
      <c r="K852" s="95" t="s">
        <v>591</v>
      </c>
      <c r="L852" s="95">
        <v>8</v>
      </c>
      <c r="M852" s="95">
        <v>1</v>
      </c>
      <c r="N852" s="95" t="s">
        <v>591</v>
      </c>
      <c r="O852" s="95" t="s">
        <v>593</v>
      </c>
      <c r="P852" s="95" t="s">
        <v>594</v>
      </c>
    </row>
    <row r="853" spans="1:16" ht="56.25" hidden="1" x14ac:dyDescent="0.25">
      <c r="A853" s="95" t="s">
        <v>4779</v>
      </c>
      <c r="B853" s="100" t="s">
        <v>14447</v>
      </c>
      <c r="C853" s="96" t="s">
        <v>4780</v>
      </c>
      <c r="D853" s="95" t="s">
        <v>4781</v>
      </c>
      <c r="E853" s="95" t="s">
        <v>618</v>
      </c>
      <c r="F853" s="95" t="s">
        <v>6151</v>
      </c>
      <c r="G853" s="95" t="s">
        <v>14447</v>
      </c>
      <c r="H853" s="95" t="s">
        <v>14447</v>
      </c>
      <c r="I853" s="95" t="s">
        <v>591</v>
      </c>
      <c r="J853" s="95" t="s">
        <v>591</v>
      </c>
      <c r="K853" s="95" t="s">
        <v>619</v>
      </c>
      <c r="L853" s="95">
        <v>16</v>
      </c>
      <c r="M853" s="95">
        <v>0.01</v>
      </c>
      <c r="N853" s="95" t="s">
        <v>591</v>
      </c>
      <c r="O853" s="95" t="s">
        <v>593</v>
      </c>
      <c r="P853" s="95" t="s">
        <v>594</v>
      </c>
    </row>
    <row r="854" spans="1:16" ht="101.25" hidden="1" x14ac:dyDescent="0.25">
      <c r="A854" s="95" t="s">
        <v>4782</v>
      </c>
      <c r="B854" s="100" t="s">
        <v>14447</v>
      </c>
      <c r="C854" s="96" t="s">
        <v>4783</v>
      </c>
      <c r="D854" s="95" t="s">
        <v>4784</v>
      </c>
      <c r="E854" s="95" t="s">
        <v>703</v>
      </c>
      <c r="F854" s="95" t="s">
        <v>704</v>
      </c>
      <c r="G854" s="95" t="s">
        <v>14447</v>
      </c>
      <c r="H854" s="95" t="s">
        <v>14447</v>
      </c>
      <c r="I854" s="95" t="s">
        <v>591</v>
      </c>
      <c r="J854" s="95" t="s">
        <v>591</v>
      </c>
      <c r="K854" s="95" t="s">
        <v>591</v>
      </c>
      <c r="L854" s="95">
        <v>2</v>
      </c>
      <c r="M854" s="95">
        <v>1</v>
      </c>
      <c r="N854" s="95" t="s">
        <v>14416</v>
      </c>
      <c r="O854" s="95" t="s">
        <v>593</v>
      </c>
      <c r="P854" s="95" t="s">
        <v>594</v>
      </c>
    </row>
    <row r="855" spans="1:16" ht="112.5" hidden="1" x14ac:dyDescent="0.25">
      <c r="A855" s="95" t="s">
        <v>4785</v>
      </c>
      <c r="B855" s="100" t="s">
        <v>14447</v>
      </c>
      <c r="C855" s="96" t="s">
        <v>4786</v>
      </c>
      <c r="D855" s="95" t="s">
        <v>4787</v>
      </c>
      <c r="E855" s="95" t="s">
        <v>813</v>
      </c>
      <c r="F855" s="95" t="s">
        <v>683</v>
      </c>
      <c r="G855" s="95" t="s">
        <v>14447</v>
      </c>
      <c r="H855" s="95" t="s">
        <v>14447</v>
      </c>
      <c r="I855" s="95" t="s">
        <v>591</v>
      </c>
      <c r="J855" s="95" t="s">
        <v>591</v>
      </c>
      <c r="K855" s="95" t="s">
        <v>591</v>
      </c>
      <c r="L855" s="95">
        <v>3</v>
      </c>
      <c r="M855" s="95">
        <v>1</v>
      </c>
      <c r="N855" s="95" t="s">
        <v>4788</v>
      </c>
      <c r="O855" s="95" t="s">
        <v>593</v>
      </c>
      <c r="P855" s="95" t="s">
        <v>594</v>
      </c>
    </row>
    <row r="856" spans="1:16" ht="33.75" hidden="1" x14ac:dyDescent="0.25">
      <c r="A856" s="95" t="s">
        <v>4789</v>
      </c>
      <c r="B856" s="100" t="s">
        <v>14447</v>
      </c>
      <c r="C856" s="96" t="s">
        <v>4790</v>
      </c>
      <c r="D856" s="95" t="s">
        <v>4791</v>
      </c>
      <c r="E856" s="95" t="s">
        <v>618</v>
      </c>
      <c r="F856" s="95" t="s">
        <v>6151</v>
      </c>
      <c r="G856" s="95" t="s">
        <v>14447</v>
      </c>
      <c r="H856" s="95" t="s">
        <v>14447</v>
      </c>
      <c r="I856" s="95" t="s">
        <v>591</v>
      </c>
      <c r="J856" s="95" t="s">
        <v>591</v>
      </c>
      <c r="K856" s="95" t="s">
        <v>619</v>
      </c>
      <c r="L856" s="95">
        <v>16</v>
      </c>
      <c r="M856" s="95">
        <v>0.01</v>
      </c>
      <c r="N856" s="95" t="s">
        <v>591</v>
      </c>
      <c r="O856" s="95" t="s">
        <v>593</v>
      </c>
      <c r="P856" s="95" t="s">
        <v>594</v>
      </c>
    </row>
    <row r="857" spans="1:16" ht="78.75" hidden="1" x14ac:dyDescent="0.25">
      <c r="A857" s="92" t="s">
        <v>4792</v>
      </c>
      <c r="B857" s="100" t="s">
        <v>14447</v>
      </c>
      <c r="C857" s="94" t="s">
        <v>4793</v>
      </c>
      <c r="D857" s="92" t="s">
        <v>588</v>
      </c>
      <c r="E857" s="92" t="s">
        <v>589</v>
      </c>
      <c r="F857" s="105" t="s">
        <v>590</v>
      </c>
      <c r="G857" s="92" t="s">
        <v>591</v>
      </c>
      <c r="H857" s="92" t="s">
        <v>591</v>
      </c>
      <c r="I857" s="92" t="s">
        <v>591</v>
      </c>
      <c r="J857" s="92" t="s">
        <v>591</v>
      </c>
      <c r="K857" s="105" t="s">
        <v>591</v>
      </c>
      <c r="L857" s="105">
        <v>32</v>
      </c>
      <c r="M857" s="105">
        <v>1</v>
      </c>
      <c r="N857" s="92" t="s">
        <v>592</v>
      </c>
      <c r="O857" s="92" t="s">
        <v>593</v>
      </c>
      <c r="P857" s="92" t="s">
        <v>600</v>
      </c>
    </row>
    <row r="858" spans="1:16" ht="67.5" hidden="1" x14ac:dyDescent="0.25">
      <c r="A858" s="95" t="s">
        <v>4794</v>
      </c>
      <c r="B858" s="100" t="s">
        <v>14447</v>
      </c>
      <c r="C858" s="96" t="s">
        <v>4795</v>
      </c>
      <c r="D858" s="95" t="s">
        <v>4796</v>
      </c>
      <c r="E858" s="95" t="s">
        <v>4505</v>
      </c>
      <c r="F858" s="95" t="e">
        <v>#N/A</v>
      </c>
      <c r="G858" s="95" t="s">
        <v>14447</v>
      </c>
      <c r="H858" s="95" t="s">
        <v>14447</v>
      </c>
      <c r="I858" s="95" t="s">
        <v>591</v>
      </c>
      <c r="J858" s="95" t="s">
        <v>591</v>
      </c>
      <c r="K858" s="95" t="s">
        <v>4506</v>
      </c>
      <c r="L858" s="95">
        <v>16</v>
      </c>
      <c r="M858" s="95">
        <v>10</v>
      </c>
      <c r="N858" s="95" t="s">
        <v>591</v>
      </c>
      <c r="O858" s="95" t="s">
        <v>593</v>
      </c>
      <c r="P858" s="95" t="s">
        <v>594</v>
      </c>
    </row>
    <row r="859" spans="1:16" ht="56.25" hidden="1" x14ac:dyDescent="0.25">
      <c r="A859" s="95" t="s">
        <v>4799</v>
      </c>
      <c r="B859" s="100" t="s">
        <v>14447</v>
      </c>
      <c r="C859" s="96" t="s">
        <v>4800</v>
      </c>
      <c r="D859" s="95" t="s">
        <v>4801</v>
      </c>
      <c r="E859" s="95" t="s">
        <v>862</v>
      </c>
      <c r="F859" s="95" t="e">
        <v>#N/A</v>
      </c>
      <c r="G859" s="95" t="s">
        <v>14447</v>
      </c>
      <c r="H859" s="95" t="s">
        <v>14447</v>
      </c>
      <c r="I859" s="95" t="s">
        <v>591</v>
      </c>
      <c r="J859" s="95" t="s">
        <v>591</v>
      </c>
      <c r="K859" s="95" t="s">
        <v>864</v>
      </c>
      <c r="L859" s="95">
        <v>16</v>
      </c>
      <c r="M859" s="95">
        <v>10</v>
      </c>
      <c r="N859" s="95" t="s">
        <v>591</v>
      </c>
      <c r="O859" s="95" t="s">
        <v>593</v>
      </c>
      <c r="P859" s="95" t="s">
        <v>594</v>
      </c>
    </row>
    <row r="860" spans="1:16" ht="409.5" hidden="1" x14ac:dyDescent="0.25">
      <c r="A860" s="95" t="s">
        <v>4803</v>
      </c>
      <c r="B860" s="100" t="s">
        <v>14447</v>
      </c>
      <c r="C860" s="96" t="s">
        <v>4804</v>
      </c>
      <c r="D860" s="95" t="s">
        <v>4805</v>
      </c>
      <c r="E860" s="95" t="s">
        <v>653</v>
      </c>
      <c r="F860" s="95" t="s">
        <v>654</v>
      </c>
      <c r="G860" s="95" t="s">
        <v>14447</v>
      </c>
      <c r="H860" s="95" t="s">
        <v>14447</v>
      </c>
      <c r="I860" s="95" t="s">
        <v>591</v>
      </c>
      <c r="J860" s="95" t="s">
        <v>591</v>
      </c>
      <c r="K860" s="95" t="s">
        <v>591</v>
      </c>
      <c r="L860" s="95">
        <v>4</v>
      </c>
      <c r="M860" s="95">
        <v>1</v>
      </c>
      <c r="N860" s="95" t="s">
        <v>4806</v>
      </c>
      <c r="O860" s="95" t="s">
        <v>593</v>
      </c>
      <c r="P860" s="95" t="s">
        <v>594</v>
      </c>
    </row>
    <row r="861" spans="1:16" ht="33.75" hidden="1" x14ac:dyDescent="0.25">
      <c r="A861" s="95" t="s">
        <v>4809</v>
      </c>
      <c r="B861" s="100" t="s">
        <v>14447</v>
      </c>
      <c r="C861" s="96" t="s">
        <v>4810</v>
      </c>
      <c r="D861" s="95" t="s">
        <v>4811</v>
      </c>
      <c r="E861" s="95" t="s">
        <v>618</v>
      </c>
      <c r="F861" s="95" t="s">
        <v>6151</v>
      </c>
      <c r="G861" s="95" t="s">
        <v>14447</v>
      </c>
      <c r="H861" s="95" t="s">
        <v>14447</v>
      </c>
      <c r="I861" s="95" t="s">
        <v>591</v>
      </c>
      <c r="J861" s="95" t="s">
        <v>591</v>
      </c>
      <c r="K861" s="95" t="s">
        <v>619</v>
      </c>
      <c r="L861" s="95">
        <v>16</v>
      </c>
      <c r="M861" s="95">
        <v>0.01</v>
      </c>
      <c r="N861" s="95" t="s">
        <v>591</v>
      </c>
      <c r="O861" s="95" t="s">
        <v>593</v>
      </c>
      <c r="P861" s="95" t="s">
        <v>594</v>
      </c>
    </row>
    <row r="862" spans="1:16" ht="101.25" hidden="1" x14ac:dyDescent="0.25">
      <c r="A862" s="95" t="s">
        <v>4812</v>
      </c>
      <c r="B862" s="100" t="s">
        <v>14447</v>
      </c>
      <c r="C862" s="96" t="s">
        <v>4813</v>
      </c>
      <c r="D862" s="95" t="s">
        <v>4814</v>
      </c>
      <c r="E862" s="95" t="s">
        <v>813</v>
      </c>
      <c r="F862" s="95" t="s">
        <v>683</v>
      </c>
      <c r="G862" s="95" t="s">
        <v>14447</v>
      </c>
      <c r="H862" s="95" t="s">
        <v>14447</v>
      </c>
      <c r="I862" s="95" t="s">
        <v>591</v>
      </c>
      <c r="J862" s="95" t="s">
        <v>591</v>
      </c>
      <c r="K862" s="95" t="s">
        <v>591</v>
      </c>
      <c r="L862" s="95">
        <v>3</v>
      </c>
      <c r="M862" s="95">
        <v>1</v>
      </c>
      <c r="N862" s="95" t="s">
        <v>4815</v>
      </c>
      <c r="O862" s="95" t="s">
        <v>593</v>
      </c>
      <c r="P862" s="95" t="s">
        <v>594</v>
      </c>
    </row>
    <row r="863" spans="1:16" ht="22.5" hidden="1" x14ac:dyDescent="0.25">
      <c r="A863" s="95" t="s">
        <v>4816</v>
      </c>
      <c r="B863" s="100" t="s">
        <v>14447</v>
      </c>
      <c r="C863" s="96" t="s">
        <v>4817</v>
      </c>
      <c r="D863" s="95" t="s">
        <v>4818</v>
      </c>
      <c r="E863" s="95" t="s">
        <v>852</v>
      </c>
      <c r="F863" s="95" t="s">
        <v>853</v>
      </c>
      <c r="G863" s="95" t="s">
        <v>14447</v>
      </c>
      <c r="H863" s="95" t="s">
        <v>14447</v>
      </c>
      <c r="I863" s="95" t="s">
        <v>591</v>
      </c>
      <c r="J863" s="95" t="s">
        <v>591</v>
      </c>
      <c r="K863" s="95" t="s">
        <v>732</v>
      </c>
      <c r="L863" s="95">
        <v>8</v>
      </c>
      <c r="M863" s="95">
        <v>0.39215686274509798</v>
      </c>
      <c r="N863" s="95" t="s">
        <v>591</v>
      </c>
      <c r="O863" s="95" t="s">
        <v>593</v>
      </c>
      <c r="P863" s="95" t="s">
        <v>594</v>
      </c>
    </row>
    <row r="864" spans="1:16" ht="22.5" hidden="1" x14ac:dyDescent="0.25">
      <c r="A864" s="95" t="s">
        <v>4819</v>
      </c>
      <c r="B864" s="100" t="s">
        <v>14447</v>
      </c>
      <c r="C864" s="96" t="s">
        <v>4820</v>
      </c>
      <c r="D864" s="95" t="s">
        <v>4821</v>
      </c>
      <c r="E864" s="95" t="s">
        <v>1218</v>
      </c>
      <c r="F864" s="95" t="s">
        <v>659</v>
      </c>
      <c r="G864" s="95" t="s">
        <v>14447</v>
      </c>
      <c r="H864" s="95" t="s">
        <v>14447</v>
      </c>
      <c r="I864" s="95" t="s">
        <v>591</v>
      </c>
      <c r="J864" s="95" t="s">
        <v>591</v>
      </c>
      <c r="K864" s="95" t="s">
        <v>1210</v>
      </c>
      <c r="L864" s="95">
        <v>8</v>
      </c>
      <c r="M864" s="95">
        <v>1</v>
      </c>
      <c r="N864" s="95" t="s">
        <v>591</v>
      </c>
      <c r="O864" s="95" t="s">
        <v>593</v>
      </c>
      <c r="P864" s="95" t="s">
        <v>594</v>
      </c>
    </row>
    <row r="865" spans="1:16" ht="33.75" hidden="1" x14ac:dyDescent="0.25">
      <c r="A865" s="95" t="s">
        <v>4822</v>
      </c>
      <c r="B865" s="100" t="s">
        <v>14447</v>
      </c>
      <c r="C865" s="96" t="s">
        <v>4823</v>
      </c>
      <c r="D865" s="95" t="s">
        <v>4824</v>
      </c>
      <c r="E865" s="95" t="s">
        <v>618</v>
      </c>
      <c r="F865" s="95" t="s">
        <v>6151</v>
      </c>
      <c r="G865" s="95" t="s">
        <v>14447</v>
      </c>
      <c r="H865" s="95" t="s">
        <v>14447</v>
      </c>
      <c r="I865" s="95" t="s">
        <v>591</v>
      </c>
      <c r="J865" s="95" t="s">
        <v>591</v>
      </c>
      <c r="K865" s="95" t="s">
        <v>619</v>
      </c>
      <c r="L865" s="95">
        <v>16</v>
      </c>
      <c r="M865" s="95">
        <v>0.01</v>
      </c>
      <c r="N865" s="95" t="s">
        <v>591</v>
      </c>
      <c r="O865" s="95" t="s">
        <v>593</v>
      </c>
      <c r="P865" s="95" t="s">
        <v>594</v>
      </c>
    </row>
    <row r="866" spans="1:16" ht="45" hidden="1" x14ac:dyDescent="0.25">
      <c r="A866" s="95" t="s">
        <v>4825</v>
      </c>
      <c r="B866" s="100" t="s">
        <v>14447</v>
      </c>
      <c r="C866" s="96" t="s">
        <v>4826</v>
      </c>
      <c r="D866" s="95" t="s">
        <v>4827</v>
      </c>
      <c r="E866" s="95" t="s">
        <v>648</v>
      </c>
      <c r="F866" s="95" t="s">
        <v>649</v>
      </c>
      <c r="G866" s="95" t="s">
        <v>14447</v>
      </c>
      <c r="H866" s="95" t="s">
        <v>14447</v>
      </c>
      <c r="I866" s="95" t="s">
        <v>591</v>
      </c>
      <c r="J866" s="95" t="s">
        <v>591</v>
      </c>
      <c r="K866" s="95" t="s">
        <v>591</v>
      </c>
      <c r="L866" s="95">
        <v>1</v>
      </c>
      <c r="M866" s="95">
        <v>1</v>
      </c>
      <c r="N866" s="95" t="s">
        <v>2319</v>
      </c>
      <c r="O866" s="95" t="s">
        <v>593</v>
      </c>
      <c r="P866" s="95" t="s">
        <v>594</v>
      </c>
    </row>
    <row r="867" spans="1:16" ht="236.25" hidden="1" x14ac:dyDescent="0.25">
      <c r="A867" s="96" t="s">
        <v>4829</v>
      </c>
      <c r="B867" s="100" t="s">
        <v>14447</v>
      </c>
      <c r="C867" s="96" t="s">
        <v>4830</v>
      </c>
      <c r="D867" s="95" t="s">
        <v>4831</v>
      </c>
      <c r="E867" s="95" t="s">
        <v>813</v>
      </c>
      <c r="F867" s="95" t="s">
        <v>683</v>
      </c>
      <c r="G867" s="95" t="s">
        <v>14447</v>
      </c>
      <c r="H867" s="95" t="s">
        <v>14447</v>
      </c>
      <c r="I867" s="95" t="s">
        <v>591</v>
      </c>
      <c r="J867" s="95" t="s">
        <v>591</v>
      </c>
      <c r="K867" s="95" t="s">
        <v>591</v>
      </c>
      <c r="L867" s="95">
        <v>3</v>
      </c>
      <c r="M867" s="95">
        <v>1</v>
      </c>
      <c r="N867" s="96" t="s">
        <v>4832</v>
      </c>
      <c r="O867" s="95" t="s">
        <v>593</v>
      </c>
      <c r="P867" s="95" t="s">
        <v>594</v>
      </c>
    </row>
    <row r="868" spans="1:16" ht="213.75" hidden="1" x14ac:dyDescent="0.25">
      <c r="A868" s="95" t="s">
        <v>4834</v>
      </c>
      <c r="B868" s="100" t="s">
        <v>14447</v>
      </c>
      <c r="C868" s="96" t="s">
        <v>4835</v>
      </c>
      <c r="D868" s="95" t="s">
        <v>4836</v>
      </c>
      <c r="E868" s="95" t="s">
        <v>653</v>
      </c>
      <c r="F868" s="95" t="s">
        <v>654</v>
      </c>
      <c r="G868" s="95" t="s">
        <v>14447</v>
      </c>
      <c r="H868" s="95" t="s">
        <v>14447</v>
      </c>
      <c r="I868" s="95" t="s">
        <v>591</v>
      </c>
      <c r="J868" s="95" t="s">
        <v>591</v>
      </c>
      <c r="K868" s="95" t="s">
        <v>591</v>
      </c>
      <c r="L868" s="95">
        <v>4</v>
      </c>
      <c r="M868" s="95">
        <v>1</v>
      </c>
      <c r="N868" s="95" t="s">
        <v>4837</v>
      </c>
      <c r="O868" s="95" t="s">
        <v>593</v>
      </c>
      <c r="P868" s="95" t="s">
        <v>594</v>
      </c>
    </row>
    <row r="869" spans="1:16" ht="45" hidden="1" x14ac:dyDescent="0.25">
      <c r="A869" s="95" t="s">
        <v>4850</v>
      </c>
      <c r="B869" s="100" t="s">
        <v>14447</v>
      </c>
      <c r="C869" s="96" t="s">
        <v>4851</v>
      </c>
      <c r="D869" s="95" t="s">
        <v>4852</v>
      </c>
      <c r="E869" s="95" t="s">
        <v>648</v>
      </c>
      <c r="F869" s="95" t="s">
        <v>649</v>
      </c>
      <c r="G869" s="95" t="s">
        <v>14447</v>
      </c>
      <c r="H869" s="95" t="s">
        <v>14447</v>
      </c>
      <c r="I869" s="95" t="s">
        <v>591</v>
      </c>
      <c r="J869" s="95" t="s">
        <v>591</v>
      </c>
      <c r="K869" s="95" t="s">
        <v>591</v>
      </c>
      <c r="L869" s="95">
        <v>1</v>
      </c>
      <c r="M869" s="95">
        <v>1</v>
      </c>
      <c r="N869" s="95" t="s">
        <v>4853</v>
      </c>
      <c r="O869" s="95" t="s">
        <v>596</v>
      </c>
      <c r="P869" s="95" t="s">
        <v>594</v>
      </c>
    </row>
    <row r="870" spans="1:16" ht="78.75" hidden="1" x14ac:dyDescent="0.25">
      <c r="A870" s="92" t="s">
        <v>4854</v>
      </c>
      <c r="B870" s="100" t="s">
        <v>14447</v>
      </c>
      <c r="C870" s="94" t="s">
        <v>4855</v>
      </c>
      <c r="D870" s="92" t="s">
        <v>588</v>
      </c>
      <c r="E870" s="92" t="s">
        <v>589</v>
      </c>
      <c r="F870" s="92" t="s">
        <v>590</v>
      </c>
      <c r="G870" s="92" t="s">
        <v>591</v>
      </c>
      <c r="H870" s="92" t="s">
        <v>591</v>
      </c>
      <c r="I870" s="92" t="s">
        <v>591</v>
      </c>
      <c r="J870" s="92" t="s">
        <v>591</v>
      </c>
      <c r="K870" s="92" t="s">
        <v>591</v>
      </c>
      <c r="L870" s="95">
        <v>32</v>
      </c>
      <c r="M870" s="95">
        <v>1</v>
      </c>
      <c r="N870" s="92" t="s">
        <v>592</v>
      </c>
      <c r="O870" s="92" t="s">
        <v>593</v>
      </c>
      <c r="P870" s="92" t="s">
        <v>600</v>
      </c>
    </row>
    <row r="871" spans="1:16" ht="56.25" hidden="1" x14ac:dyDescent="0.25">
      <c r="A871" s="95" t="s">
        <v>4857</v>
      </c>
      <c r="B871" s="100" t="s">
        <v>14447</v>
      </c>
      <c r="C871" s="96" t="s">
        <v>4858</v>
      </c>
      <c r="D871" s="95" t="s">
        <v>4859</v>
      </c>
      <c r="E871" s="95" t="s">
        <v>2904</v>
      </c>
      <c r="F871" s="95" t="e">
        <v>#N/A</v>
      </c>
      <c r="G871" s="95" t="s">
        <v>591</v>
      </c>
      <c r="H871" s="95" t="s">
        <v>591</v>
      </c>
      <c r="I871" s="95" t="s">
        <v>591</v>
      </c>
      <c r="J871" s="95" t="s">
        <v>591</v>
      </c>
      <c r="K871" s="95" t="s">
        <v>591</v>
      </c>
      <c r="L871" s="95">
        <v>16</v>
      </c>
      <c r="M871" s="95">
        <v>3.0517578125E-5</v>
      </c>
      <c r="N871" s="95" t="s">
        <v>591</v>
      </c>
      <c r="O871" s="95" t="s">
        <v>593</v>
      </c>
      <c r="P871" s="95" t="s">
        <v>594</v>
      </c>
    </row>
    <row r="872" spans="1:16" ht="56.25" hidden="1" x14ac:dyDescent="0.25">
      <c r="A872" s="95" t="s">
        <v>4860</v>
      </c>
      <c r="B872" s="100" t="s">
        <v>14447</v>
      </c>
      <c r="C872" s="96" t="s">
        <v>4861</v>
      </c>
      <c r="D872" s="95" t="s">
        <v>4862</v>
      </c>
      <c r="E872" s="95" t="s">
        <v>4863</v>
      </c>
      <c r="F872" s="95" t="s">
        <v>14508</v>
      </c>
      <c r="G872" s="95" t="s">
        <v>591</v>
      </c>
      <c r="H872" s="95" t="s">
        <v>591</v>
      </c>
      <c r="I872" s="95" t="s">
        <v>591</v>
      </c>
      <c r="J872" s="95" t="s">
        <v>591</v>
      </c>
      <c r="K872" s="95" t="s">
        <v>3254</v>
      </c>
      <c r="L872" s="95">
        <v>16</v>
      </c>
      <c r="M872" s="95">
        <v>1E-3</v>
      </c>
      <c r="N872" s="95" t="s">
        <v>591</v>
      </c>
      <c r="O872" s="95" t="s">
        <v>593</v>
      </c>
      <c r="P872" s="95" t="s">
        <v>594</v>
      </c>
    </row>
    <row r="873" spans="1:16" ht="22.5" hidden="1" x14ac:dyDescent="0.25">
      <c r="A873" s="95" t="s">
        <v>4864</v>
      </c>
      <c r="B873" s="100" t="s">
        <v>14447</v>
      </c>
      <c r="C873" s="96" t="s">
        <v>4865</v>
      </c>
      <c r="D873" s="95" t="s">
        <v>4866</v>
      </c>
      <c r="E873" s="95" t="s">
        <v>4863</v>
      </c>
      <c r="F873" s="95" t="s">
        <v>14508</v>
      </c>
      <c r="G873" s="95" t="s">
        <v>591</v>
      </c>
      <c r="H873" s="95" t="s">
        <v>591</v>
      </c>
      <c r="I873" s="95" t="s">
        <v>591</v>
      </c>
      <c r="J873" s="95" t="s">
        <v>591</v>
      </c>
      <c r="K873" s="95" t="s">
        <v>3254</v>
      </c>
      <c r="L873" s="95">
        <v>16</v>
      </c>
      <c r="M873" s="95">
        <v>1E-3</v>
      </c>
      <c r="N873" s="95" t="s">
        <v>591</v>
      </c>
      <c r="O873" s="95" t="s">
        <v>593</v>
      </c>
      <c r="P873" s="95" t="s">
        <v>594</v>
      </c>
    </row>
    <row r="874" spans="1:16" ht="409.5" hidden="1" x14ac:dyDescent="0.25">
      <c r="A874" s="95" t="s">
        <v>4867</v>
      </c>
      <c r="B874" s="100" t="s">
        <v>14447</v>
      </c>
      <c r="C874" s="96" t="s">
        <v>4868</v>
      </c>
      <c r="D874" s="95" t="s">
        <v>4869</v>
      </c>
      <c r="E874" s="95" t="s">
        <v>658</v>
      </c>
      <c r="F874" s="95" t="s">
        <v>659</v>
      </c>
      <c r="G874" s="95" t="s">
        <v>591</v>
      </c>
      <c r="H874" s="95" t="s">
        <v>591</v>
      </c>
      <c r="I874" s="95" t="s">
        <v>591</v>
      </c>
      <c r="J874" s="95" t="s">
        <v>591</v>
      </c>
      <c r="K874" s="95" t="s">
        <v>591</v>
      </c>
      <c r="L874" s="95">
        <v>8</v>
      </c>
      <c r="M874" s="95">
        <v>1</v>
      </c>
      <c r="N874" s="95" t="s">
        <v>4870</v>
      </c>
      <c r="O874" s="95" t="s">
        <v>593</v>
      </c>
      <c r="P874" s="95" t="s">
        <v>594</v>
      </c>
    </row>
    <row r="875" spans="1:16" ht="56.25" hidden="1" x14ac:dyDescent="0.25">
      <c r="A875" s="95" t="s">
        <v>4871</v>
      </c>
      <c r="B875" s="100" t="s">
        <v>14447</v>
      </c>
      <c r="C875" s="96" t="s">
        <v>4872</v>
      </c>
      <c r="D875" s="95" t="s">
        <v>4873</v>
      </c>
      <c r="E875" s="95" t="s">
        <v>3115</v>
      </c>
      <c r="F875" s="95" t="e">
        <v>#N/A</v>
      </c>
      <c r="G875" s="95" t="s">
        <v>591</v>
      </c>
      <c r="H875" s="95" t="s">
        <v>591</v>
      </c>
      <c r="I875" s="95" t="s">
        <v>591</v>
      </c>
      <c r="J875" s="95" t="s">
        <v>591</v>
      </c>
      <c r="K875" s="95" t="s">
        <v>732</v>
      </c>
      <c r="L875" s="95">
        <v>8</v>
      </c>
      <c r="M875" s="95">
        <v>1</v>
      </c>
      <c r="N875" s="95" t="s">
        <v>591</v>
      </c>
      <c r="O875" s="95" t="s">
        <v>593</v>
      </c>
      <c r="P875" s="95" t="s">
        <v>594</v>
      </c>
    </row>
    <row r="876" spans="1:16" ht="56.25" hidden="1" x14ac:dyDescent="0.25">
      <c r="A876" s="95" t="s">
        <v>4874</v>
      </c>
      <c r="B876" s="100" t="s">
        <v>14447</v>
      </c>
      <c r="C876" s="96" t="s">
        <v>4875</v>
      </c>
      <c r="D876" s="95" t="s">
        <v>4876</v>
      </c>
      <c r="E876" s="95" t="s">
        <v>852</v>
      </c>
      <c r="F876" s="95" t="s">
        <v>853</v>
      </c>
      <c r="G876" s="95" t="s">
        <v>591</v>
      </c>
      <c r="H876" s="95" t="s">
        <v>591</v>
      </c>
      <c r="I876" s="95" t="s">
        <v>591</v>
      </c>
      <c r="J876" s="95" t="s">
        <v>591</v>
      </c>
      <c r="K876" s="95" t="s">
        <v>732</v>
      </c>
      <c r="L876" s="95">
        <v>8</v>
      </c>
      <c r="M876" s="95">
        <v>0.39215686274509798</v>
      </c>
      <c r="N876" s="95" t="s">
        <v>591</v>
      </c>
      <c r="O876" s="95" t="s">
        <v>593</v>
      </c>
      <c r="P876" s="95" t="s">
        <v>594</v>
      </c>
    </row>
    <row r="877" spans="1:16" ht="112.5" hidden="1" x14ac:dyDescent="0.25">
      <c r="A877" s="95" t="s">
        <v>4877</v>
      </c>
      <c r="B877" s="100" t="s">
        <v>14447</v>
      </c>
      <c r="C877" s="96" t="s">
        <v>4878</v>
      </c>
      <c r="D877" s="95" t="s">
        <v>4879</v>
      </c>
      <c r="E877" s="95" t="s">
        <v>648</v>
      </c>
      <c r="F877" s="95" t="s">
        <v>649</v>
      </c>
      <c r="G877" s="95" t="s">
        <v>591</v>
      </c>
      <c r="H877" s="95" t="s">
        <v>591</v>
      </c>
      <c r="I877" s="95" t="s">
        <v>591</v>
      </c>
      <c r="J877" s="95" t="s">
        <v>591</v>
      </c>
      <c r="K877" s="95" t="s">
        <v>591</v>
      </c>
      <c r="L877" s="95">
        <v>1</v>
      </c>
      <c r="M877" s="95">
        <v>1</v>
      </c>
      <c r="N877" s="95" t="s">
        <v>4880</v>
      </c>
      <c r="O877" s="95" t="s">
        <v>593</v>
      </c>
      <c r="P877" s="95" t="s">
        <v>594</v>
      </c>
    </row>
    <row r="878" spans="1:16" ht="409.5" hidden="1" x14ac:dyDescent="0.25">
      <c r="A878" s="95" t="s">
        <v>4881</v>
      </c>
      <c r="B878" s="100" t="s">
        <v>14447</v>
      </c>
      <c r="C878" s="96" t="s">
        <v>4882</v>
      </c>
      <c r="D878" s="95" t="s">
        <v>4883</v>
      </c>
      <c r="E878" s="95" t="s">
        <v>658</v>
      </c>
      <c r="F878" s="95" t="s">
        <v>659</v>
      </c>
      <c r="G878" s="95" t="s">
        <v>591</v>
      </c>
      <c r="H878" s="95" t="s">
        <v>591</v>
      </c>
      <c r="I878" s="95" t="s">
        <v>591</v>
      </c>
      <c r="J878" s="95" t="s">
        <v>591</v>
      </c>
      <c r="K878" s="95" t="s">
        <v>591</v>
      </c>
      <c r="L878" s="95">
        <v>8</v>
      </c>
      <c r="M878" s="95">
        <v>1</v>
      </c>
      <c r="N878" s="95" t="s">
        <v>4870</v>
      </c>
      <c r="O878" s="95" t="s">
        <v>593</v>
      </c>
      <c r="P878" s="95" t="s">
        <v>594</v>
      </c>
    </row>
    <row r="879" spans="1:16" ht="90" hidden="1" x14ac:dyDescent="0.25">
      <c r="A879" s="95" t="s">
        <v>4884</v>
      </c>
      <c r="B879" s="100" t="s">
        <v>14447</v>
      </c>
      <c r="C879" s="96" t="s">
        <v>4885</v>
      </c>
      <c r="D879" s="95" t="s">
        <v>4886</v>
      </c>
      <c r="E879" s="95" t="s">
        <v>648</v>
      </c>
      <c r="F879" s="95" t="s">
        <v>649</v>
      </c>
      <c r="G879" s="95" t="s">
        <v>591</v>
      </c>
      <c r="H879" s="95" t="s">
        <v>591</v>
      </c>
      <c r="I879" s="95" t="s">
        <v>591</v>
      </c>
      <c r="J879" s="95" t="s">
        <v>591</v>
      </c>
      <c r="K879" s="95" t="s">
        <v>591</v>
      </c>
      <c r="L879" s="95">
        <v>1</v>
      </c>
      <c r="M879" s="95">
        <v>1</v>
      </c>
      <c r="N879" s="95" t="s">
        <v>4887</v>
      </c>
      <c r="O879" s="95" t="s">
        <v>593</v>
      </c>
      <c r="P879" s="95" t="s">
        <v>594</v>
      </c>
    </row>
    <row r="880" spans="1:16" ht="45" hidden="1" x14ac:dyDescent="0.25">
      <c r="A880" s="95" t="s">
        <v>4899</v>
      </c>
      <c r="B880" s="100" t="s">
        <v>14447</v>
      </c>
      <c r="C880" s="96" t="s">
        <v>4900</v>
      </c>
      <c r="D880" s="95" t="s">
        <v>4901</v>
      </c>
      <c r="E880" s="95" t="s">
        <v>648</v>
      </c>
      <c r="F880" s="95" t="s">
        <v>649</v>
      </c>
      <c r="G880" s="95" t="s">
        <v>591</v>
      </c>
      <c r="H880" s="95" t="s">
        <v>591</v>
      </c>
      <c r="I880" s="95" t="s">
        <v>591</v>
      </c>
      <c r="J880" s="95" t="s">
        <v>591</v>
      </c>
      <c r="K880" s="95" t="s">
        <v>591</v>
      </c>
      <c r="L880" s="95">
        <v>1</v>
      </c>
      <c r="M880" s="95">
        <v>1</v>
      </c>
      <c r="N880" s="95" t="s">
        <v>4902</v>
      </c>
      <c r="O880" s="95" t="s">
        <v>596</v>
      </c>
      <c r="P880" s="95" t="s">
        <v>594</v>
      </c>
    </row>
    <row r="881" spans="1:16" ht="112.5" hidden="1" x14ac:dyDescent="0.25">
      <c r="A881" s="95" t="s">
        <v>4906</v>
      </c>
      <c r="B881" s="100" t="s">
        <v>14447</v>
      </c>
      <c r="C881" s="96" t="s">
        <v>4907</v>
      </c>
      <c r="D881" s="95" t="s">
        <v>4908</v>
      </c>
      <c r="E881" s="97" t="s">
        <v>658</v>
      </c>
      <c r="F881" s="95" t="s">
        <v>659</v>
      </c>
      <c r="G881" s="95" t="s">
        <v>591</v>
      </c>
      <c r="H881" s="95" t="s">
        <v>591</v>
      </c>
      <c r="I881" s="95" t="s">
        <v>591</v>
      </c>
      <c r="J881" s="95" t="s">
        <v>591</v>
      </c>
      <c r="K881" s="95" t="s">
        <v>591</v>
      </c>
      <c r="L881" s="95">
        <v>8</v>
      </c>
      <c r="M881" s="95">
        <v>1</v>
      </c>
      <c r="N881" s="95" t="s">
        <v>4909</v>
      </c>
      <c r="O881" s="95" t="s">
        <v>596</v>
      </c>
      <c r="P881" s="95" t="s">
        <v>594</v>
      </c>
    </row>
    <row r="882" spans="1:16" ht="45" hidden="1" x14ac:dyDescent="0.25">
      <c r="A882" s="95" t="s">
        <v>4910</v>
      </c>
      <c r="B882" s="100" t="s">
        <v>14447</v>
      </c>
      <c r="C882" s="96" t="s">
        <v>4911</v>
      </c>
      <c r="D882" s="95" t="s">
        <v>4912</v>
      </c>
      <c r="E882" s="97" t="s">
        <v>852</v>
      </c>
      <c r="F882" s="95" t="s">
        <v>853</v>
      </c>
      <c r="G882" s="95" t="s">
        <v>591</v>
      </c>
      <c r="H882" s="95" t="s">
        <v>591</v>
      </c>
      <c r="I882" s="95" t="s">
        <v>591</v>
      </c>
      <c r="J882" s="95" t="s">
        <v>591</v>
      </c>
      <c r="K882" s="95" t="s">
        <v>732</v>
      </c>
      <c r="L882" s="95">
        <v>8</v>
      </c>
      <c r="M882" s="95">
        <v>0.39215686274509798</v>
      </c>
      <c r="N882" s="95" t="s">
        <v>591</v>
      </c>
      <c r="O882" s="95" t="s">
        <v>685</v>
      </c>
      <c r="P882" s="95" t="s">
        <v>594</v>
      </c>
    </row>
    <row r="883" spans="1:16" ht="33.75" hidden="1" x14ac:dyDescent="0.25">
      <c r="A883" s="95" t="s">
        <v>4913</v>
      </c>
      <c r="B883" s="100" t="s">
        <v>14447</v>
      </c>
      <c r="C883" s="96" t="s">
        <v>4914</v>
      </c>
      <c r="D883" s="95" t="s">
        <v>4915</v>
      </c>
      <c r="E883" s="97" t="s">
        <v>4916</v>
      </c>
      <c r="F883" s="95" t="s">
        <v>14509</v>
      </c>
      <c r="G883" s="95" t="s">
        <v>591</v>
      </c>
      <c r="H883" s="95" t="s">
        <v>591</v>
      </c>
      <c r="I883" s="95" t="s">
        <v>591</v>
      </c>
      <c r="J883" s="95" t="s">
        <v>591</v>
      </c>
      <c r="K883" s="95" t="s">
        <v>615</v>
      </c>
      <c r="L883" s="95">
        <v>16</v>
      </c>
      <c r="M883" s="95">
        <v>0.1</v>
      </c>
      <c r="N883" s="95" t="s">
        <v>591</v>
      </c>
      <c r="O883" s="95" t="s">
        <v>593</v>
      </c>
      <c r="P883" s="95" t="s">
        <v>594</v>
      </c>
    </row>
    <row r="884" spans="1:16" ht="45" hidden="1" x14ac:dyDescent="0.25">
      <c r="A884" s="95" t="s">
        <v>4917</v>
      </c>
      <c r="B884" s="100" t="s">
        <v>14447</v>
      </c>
      <c r="C884" s="96" t="s">
        <v>4918</v>
      </c>
      <c r="D884" s="95" t="s">
        <v>4919</v>
      </c>
      <c r="E884" s="97" t="s">
        <v>2904</v>
      </c>
      <c r="F884" s="95" t="e">
        <v>#N/A</v>
      </c>
      <c r="G884" s="95" t="s">
        <v>591</v>
      </c>
      <c r="H884" s="95" t="s">
        <v>591</v>
      </c>
      <c r="I884" s="95" t="s">
        <v>591</v>
      </c>
      <c r="J884" s="95" t="s">
        <v>591</v>
      </c>
      <c r="K884" s="95" t="e">
        <v>#N/A</v>
      </c>
      <c r="L884" s="95">
        <v>16</v>
      </c>
      <c r="M884" s="95">
        <v>3.0517578125E-5</v>
      </c>
      <c r="N884" s="95" t="s">
        <v>591</v>
      </c>
      <c r="O884" s="95" t="s">
        <v>593</v>
      </c>
      <c r="P884" s="95" t="s">
        <v>594</v>
      </c>
    </row>
    <row r="885" spans="1:16" ht="78.75" hidden="1" x14ac:dyDescent="0.25">
      <c r="A885" s="92" t="s">
        <v>4922</v>
      </c>
      <c r="B885" s="93" t="s">
        <v>4923</v>
      </c>
      <c r="C885" s="94" t="s">
        <v>4924</v>
      </c>
      <c r="D885" s="92" t="s">
        <v>588</v>
      </c>
      <c r="E885" s="92" t="s">
        <v>589</v>
      </c>
      <c r="F885" s="92" t="s">
        <v>590</v>
      </c>
      <c r="G885" s="92" t="s">
        <v>591</v>
      </c>
      <c r="H885" s="92" t="s">
        <v>591</v>
      </c>
      <c r="I885" s="92" t="s">
        <v>591</v>
      </c>
      <c r="J885" s="92" t="s">
        <v>591</v>
      </c>
      <c r="K885" s="92" t="s">
        <v>591</v>
      </c>
      <c r="L885" s="95">
        <v>32</v>
      </c>
      <c r="M885" s="95">
        <v>1</v>
      </c>
      <c r="N885" s="92" t="s">
        <v>592</v>
      </c>
      <c r="O885" s="92" t="s">
        <v>593</v>
      </c>
      <c r="P885" s="92" t="s">
        <v>600</v>
      </c>
    </row>
    <row r="886" spans="1:16" ht="67.5" hidden="1" x14ac:dyDescent="0.25">
      <c r="A886" s="95" t="s">
        <v>4926</v>
      </c>
      <c r="B886" s="100" t="s">
        <v>14447</v>
      </c>
      <c r="C886" s="96" t="s">
        <v>4927</v>
      </c>
      <c r="D886" s="95" t="s">
        <v>4928</v>
      </c>
      <c r="E886" s="97" t="s">
        <v>3415</v>
      </c>
      <c r="F886" s="95" t="s">
        <v>14464</v>
      </c>
      <c r="G886" s="95" t="s">
        <v>591</v>
      </c>
      <c r="H886" s="95" t="s">
        <v>591</v>
      </c>
      <c r="I886" s="95" t="s">
        <v>591</v>
      </c>
      <c r="J886" s="95" t="s">
        <v>591</v>
      </c>
      <c r="K886" s="95" t="s">
        <v>591</v>
      </c>
      <c r="L886" s="95">
        <v>64</v>
      </c>
      <c r="M886" s="95">
        <v>1</v>
      </c>
      <c r="N886" s="95" t="s">
        <v>591</v>
      </c>
      <c r="O886" s="95" t="s">
        <v>596</v>
      </c>
      <c r="P886" s="95" t="s">
        <v>594</v>
      </c>
    </row>
    <row r="887" spans="1:16" ht="135" hidden="1" x14ac:dyDescent="0.25">
      <c r="A887" s="95" t="s">
        <v>4932</v>
      </c>
      <c r="B887" s="100" t="s">
        <v>14447</v>
      </c>
      <c r="C887" s="96" t="s">
        <v>4933</v>
      </c>
      <c r="D887" s="95" t="s">
        <v>4934</v>
      </c>
      <c r="E887" s="97" t="s">
        <v>648</v>
      </c>
      <c r="F887" s="95" t="s">
        <v>649</v>
      </c>
      <c r="G887" s="95" t="s">
        <v>591</v>
      </c>
      <c r="H887" s="95" t="s">
        <v>591</v>
      </c>
      <c r="I887" s="95" t="s">
        <v>591</v>
      </c>
      <c r="J887" s="95" t="s">
        <v>591</v>
      </c>
      <c r="K887" s="95" t="s">
        <v>591</v>
      </c>
      <c r="L887" s="95">
        <v>1</v>
      </c>
      <c r="M887" s="95">
        <v>1</v>
      </c>
      <c r="N887" s="95" t="s">
        <v>4935</v>
      </c>
      <c r="O887" s="95" t="s">
        <v>593</v>
      </c>
      <c r="P887" s="95" t="s">
        <v>594</v>
      </c>
    </row>
    <row r="888" spans="1:16" ht="33.75" hidden="1" x14ac:dyDescent="0.25">
      <c r="A888" s="95" t="s">
        <v>4936</v>
      </c>
      <c r="B888" s="100" t="s">
        <v>14447</v>
      </c>
      <c r="C888" s="96" t="s">
        <v>4937</v>
      </c>
      <c r="D888" s="95" t="s">
        <v>4938</v>
      </c>
      <c r="E888" s="97" t="s">
        <v>862</v>
      </c>
      <c r="F888" s="95" t="e">
        <v>#N/A</v>
      </c>
      <c r="G888" s="95" t="s">
        <v>591</v>
      </c>
      <c r="H888" s="95" t="s">
        <v>591</v>
      </c>
      <c r="I888" s="95" t="s">
        <v>591</v>
      </c>
      <c r="J888" s="95" t="s">
        <v>591</v>
      </c>
      <c r="K888" s="95" t="s">
        <v>864</v>
      </c>
      <c r="L888" s="95">
        <v>16</v>
      </c>
      <c r="M888" s="95">
        <v>10</v>
      </c>
      <c r="N888" s="95" t="s">
        <v>591</v>
      </c>
      <c r="O888" s="95" t="s">
        <v>593</v>
      </c>
      <c r="P888" s="95" t="s">
        <v>594</v>
      </c>
    </row>
    <row r="889" spans="1:16" ht="33.75" hidden="1" x14ac:dyDescent="0.25">
      <c r="A889" s="95" t="s">
        <v>4939</v>
      </c>
      <c r="B889" s="100" t="s">
        <v>14447</v>
      </c>
      <c r="C889" s="96" t="s">
        <v>4940</v>
      </c>
      <c r="D889" s="95" t="s">
        <v>4941</v>
      </c>
      <c r="E889" s="97" t="s">
        <v>658</v>
      </c>
      <c r="F889" s="95" t="s">
        <v>659</v>
      </c>
      <c r="G889" s="95" t="s">
        <v>591</v>
      </c>
      <c r="H889" s="95" t="s">
        <v>591</v>
      </c>
      <c r="I889" s="95" t="s">
        <v>591</v>
      </c>
      <c r="J889" s="95" t="s">
        <v>14447</v>
      </c>
      <c r="K889" s="95" t="s">
        <v>591</v>
      </c>
      <c r="L889" s="95">
        <v>8</v>
      </c>
      <c r="M889" s="95">
        <v>1</v>
      </c>
      <c r="N889" s="95" t="s">
        <v>591</v>
      </c>
      <c r="O889" s="95" t="s">
        <v>593</v>
      </c>
      <c r="P889" s="95" t="s">
        <v>594</v>
      </c>
    </row>
    <row r="890" spans="1:16" ht="78.75" hidden="1" x14ac:dyDescent="0.25">
      <c r="A890" s="97" t="s">
        <v>4949</v>
      </c>
      <c r="B890" s="103" t="s">
        <v>14447</v>
      </c>
      <c r="C890" s="96" t="s">
        <v>4950</v>
      </c>
      <c r="D890" s="95" t="s">
        <v>4951</v>
      </c>
      <c r="E890" s="97" t="s">
        <v>658</v>
      </c>
      <c r="F890" s="95" t="s">
        <v>659</v>
      </c>
      <c r="G890" s="95" t="s">
        <v>591</v>
      </c>
      <c r="H890" s="95" t="s">
        <v>591</v>
      </c>
      <c r="I890" s="95" t="s">
        <v>591</v>
      </c>
      <c r="J890" s="95" t="s">
        <v>591</v>
      </c>
      <c r="K890" s="95" t="s">
        <v>591</v>
      </c>
      <c r="L890" s="95">
        <v>8</v>
      </c>
      <c r="M890" s="95">
        <v>1</v>
      </c>
      <c r="N890" s="97" t="s">
        <v>4952</v>
      </c>
      <c r="O890" s="95" t="s">
        <v>593</v>
      </c>
      <c r="P890" s="95" t="s">
        <v>594</v>
      </c>
    </row>
    <row r="891" spans="1:16" ht="45" hidden="1" x14ac:dyDescent="0.25">
      <c r="A891" s="97" t="s">
        <v>4962</v>
      </c>
      <c r="B891" s="103" t="s">
        <v>14447</v>
      </c>
      <c r="C891" s="96" t="s">
        <v>4963</v>
      </c>
      <c r="D891" s="95" t="s">
        <v>4964</v>
      </c>
      <c r="E891" s="97" t="s">
        <v>618</v>
      </c>
      <c r="F891" s="95" t="s">
        <v>6151</v>
      </c>
      <c r="G891" s="95" t="s">
        <v>591</v>
      </c>
      <c r="H891" s="95" t="s">
        <v>591</v>
      </c>
      <c r="I891" s="95" t="s">
        <v>591</v>
      </c>
      <c r="J891" s="95" t="s">
        <v>591</v>
      </c>
      <c r="K891" s="95" t="s">
        <v>619</v>
      </c>
      <c r="L891" s="95">
        <v>16</v>
      </c>
      <c r="M891" s="95">
        <v>0.01</v>
      </c>
      <c r="N891" s="97" t="s">
        <v>591</v>
      </c>
      <c r="O891" s="95" t="s">
        <v>685</v>
      </c>
      <c r="P891" s="95" t="s">
        <v>594</v>
      </c>
    </row>
    <row r="892" spans="1:16" ht="78.75" hidden="1" x14ac:dyDescent="0.25">
      <c r="A892" s="92" t="s">
        <v>4970</v>
      </c>
      <c r="B892" s="94" t="s">
        <v>14447</v>
      </c>
      <c r="C892" s="94" t="s">
        <v>4971</v>
      </c>
      <c r="D892" s="92" t="s">
        <v>588</v>
      </c>
      <c r="E892" s="92" t="s">
        <v>589</v>
      </c>
      <c r="F892" s="92" t="s">
        <v>590</v>
      </c>
      <c r="G892" s="92" t="s">
        <v>591</v>
      </c>
      <c r="H892" s="92" t="s">
        <v>591</v>
      </c>
      <c r="I892" s="92" t="s">
        <v>591</v>
      </c>
      <c r="J892" s="92" t="s">
        <v>591</v>
      </c>
      <c r="K892" s="92" t="s">
        <v>591</v>
      </c>
      <c r="L892" s="95">
        <v>32</v>
      </c>
      <c r="M892" s="95">
        <v>1</v>
      </c>
      <c r="N892" s="92" t="s">
        <v>592</v>
      </c>
      <c r="O892" s="92" t="s">
        <v>593</v>
      </c>
      <c r="P892" s="92" t="s">
        <v>600</v>
      </c>
    </row>
    <row r="893" spans="1:16" ht="33.75" hidden="1" x14ac:dyDescent="0.25">
      <c r="A893" s="97" t="s">
        <v>4979</v>
      </c>
      <c r="B893" s="103" t="s">
        <v>14447</v>
      </c>
      <c r="C893" s="96" t="s">
        <v>4980</v>
      </c>
      <c r="D893" s="95" t="s">
        <v>4981</v>
      </c>
      <c r="E893" s="97" t="s">
        <v>4641</v>
      </c>
      <c r="F893" s="95" t="s">
        <v>6152</v>
      </c>
      <c r="G893" s="95" t="s">
        <v>591</v>
      </c>
      <c r="H893" s="95" t="s">
        <v>591</v>
      </c>
      <c r="I893" s="95" t="s">
        <v>591</v>
      </c>
      <c r="J893" s="95" t="s">
        <v>591</v>
      </c>
      <c r="K893" s="95" t="s">
        <v>604</v>
      </c>
      <c r="L893" s="95">
        <v>16</v>
      </c>
      <c r="M893" s="95">
        <v>0.1</v>
      </c>
      <c r="N893" s="97" t="s">
        <v>591</v>
      </c>
      <c r="O893" s="95" t="s">
        <v>593</v>
      </c>
      <c r="P893" s="95" t="s">
        <v>594</v>
      </c>
    </row>
    <row r="894" spans="1:16" ht="22.5" hidden="1" x14ac:dyDescent="0.25">
      <c r="A894" s="97" t="s">
        <v>4982</v>
      </c>
      <c r="B894" s="103" t="s">
        <v>14447</v>
      </c>
      <c r="C894" s="96" t="s">
        <v>4983</v>
      </c>
      <c r="D894" s="95" t="s">
        <v>4984</v>
      </c>
      <c r="E894" s="97" t="s">
        <v>648</v>
      </c>
      <c r="F894" s="95" t="s">
        <v>649</v>
      </c>
      <c r="G894" s="95" t="s">
        <v>591</v>
      </c>
      <c r="H894" s="95" t="s">
        <v>591</v>
      </c>
      <c r="I894" s="95" t="s">
        <v>591</v>
      </c>
      <c r="J894" s="95" t="s">
        <v>591</v>
      </c>
      <c r="K894" s="95" t="s">
        <v>591</v>
      </c>
      <c r="L894" s="95">
        <v>1</v>
      </c>
      <c r="M894" s="95">
        <v>1</v>
      </c>
      <c r="N894" s="97" t="s">
        <v>4985</v>
      </c>
      <c r="O894" s="95" t="s">
        <v>593</v>
      </c>
      <c r="P894" s="95" t="s">
        <v>594</v>
      </c>
    </row>
    <row r="895" spans="1:16" ht="56.25" hidden="1" x14ac:dyDescent="0.25">
      <c r="A895" s="97" t="s">
        <v>4986</v>
      </c>
      <c r="B895" s="103" t="s">
        <v>14447</v>
      </c>
      <c r="C895" s="96" t="s">
        <v>4987</v>
      </c>
      <c r="D895" s="95" t="s">
        <v>4988</v>
      </c>
      <c r="E895" s="97" t="s">
        <v>4989</v>
      </c>
      <c r="F895" s="95" t="e">
        <v>#N/A</v>
      </c>
      <c r="G895" s="95" t="s">
        <v>591</v>
      </c>
      <c r="H895" s="95" t="s">
        <v>591</v>
      </c>
      <c r="I895" s="95" t="s">
        <v>591</v>
      </c>
      <c r="J895" s="95" t="s">
        <v>591</v>
      </c>
      <c r="K895" s="95" t="e">
        <v>#N/A</v>
      </c>
      <c r="L895" s="95">
        <v>8</v>
      </c>
      <c r="M895" s="95">
        <v>10</v>
      </c>
      <c r="N895" s="97" t="s">
        <v>591</v>
      </c>
      <c r="O895" s="95" t="s">
        <v>593</v>
      </c>
      <c r="P895" s="95" t="s">
        <v>594</v>
      </c>
    </row>
    <row r="896" spans="1:16" ht="78.75" hidden="1" x14ac:dyDescent="0.25">
      <c r="A896" s="95" t="s">
        <v>5006</v>
      </c>
      <c r="B896" s="103" t="s">
        <v>14447</v>
      </c>
      <c r="C896" s="96" t="s">
        <v>5007</v>
      </c>
      <c r="D896" s="95" t="s">
        <v>5008</v>
      </c>
      <c r="E896" s="97" t="s">
        <v>648</v>
      </c>
      <c r="F896" s="95" t="s">
        <v>649</v>
      </c>
      <c r="G896" s="95" t="s">
        <v>591</v>
      </c>
      <c r="H896" s="95" t="s">
        <v>591</v>
      </c>
      <c r="I896" s="95" t="s">
        <v>591</v>
      </c>
      <c r="J896" s="95" t="s">
        <v>591</v>
      </c>
      <c r="K896" s="95" t="e">
        <v>#N/A</v>
      </c>
      <c r="L896" s="95">
        <v>1</v>
      </c>
      <c r="M896" s="95">
        <v>1</v>
      </c>
      <c r="N896" s="95" t="s">
        <v>4996</v>
      </c>
      <c r="O896" s="95" t="s">
        <v>596</v>
      </c>
      <c r="P896" s="95" t="s">
        <v>594</v>
      </c>
    </row>
    <row r="897" spans="1:16" ht="33.75" hidden="1" x14ac:dyDescent="0.25">
      <c r="A897" s="95" t="s">
        <v>5011</v>
      </c>
      <c r="B897" s="103" t="s">
        <v>14447</v>
      </c>
      <c r="C897" s="96" t="s">
        <v>5012</v>
      </c>
      <c r="D897" s="95" t="s">
        <v>5013</v>
      </c>
      <c r="E897" s="97" t="s">
        <v>648</v>
      </c>
      <c r="F897" s="95" t="s">
        <v>649</v>
      </c>
      <c r="G897" s="95" t="s">
        <v>591</v>
      </c>
      <c r="H897" s="95" t="s">
        <v>591</v>
      </c>
      <c r="I897" s="95" t="s">
        <v>591</v>
      </c>
      <c r="J897" s="95" t="s">
        <v>591</v>
      </c>
      <c r="K897" s="95" t="s">
        <v>591</v>
      </c>
      <c r="L897" s="95">
        <v>1</v>
      </c>
      <c r="M897" s="95">
        <v>1</v>
      </c>
      <c r="N897" s="95" t="s">
        <v>5014</v>
      </c>
      <c r="O897" s="95" t="s">
        <v>596</v>
      </c>
      <c r="P897" s="95" t="s">
        <v>594</v>
      </c>
    </row>
    <row r="898" spans="1:16" ht="33.75" hidden="1" x14ac:dyDescent="0.25">
      <c r="A898" s="95" t="s">
        <v>5015</v>
      </c>
      <c r="B898" s="103" t="s">
        <v>14447</v>
      </c>
      <c r="C898" s="96" t="s">
        <v>5016</v>
      </c>
      <c r="D898" s="95" t="s">
        <v>5017</v>
      </c>
      <c r="E898" s="97" t="s">
        <v>648</v>
      </c>
      <c r="F898" s="95" t="s">
        <v>649</v>
      </c>
      <c r="G898" s="95" t="s">
        <v>591</v>
      </c>
      <c r="H898" s="95" t="s">
        <v>591</v>
      </c>
      <c r="I898" s="95" t="s">
        <v>591</v>
      </c>
      <c r="J898" s="95" t="s">
        <v>591</v>
      </c>
      <c r="K898" s="95" t="s">
        <v>591</v>
      </c>
      <c r="L898" s="95">
        <v>1</v>
      </c>
      <c r="M898" s="95">
        <v>1</v>
      </c>
      <c r="N898" s="95" t="s">
        <v>5014</v>
      </c>
      <c r="O898" s="95" t="s">
        <v>596</v>
      </c>
      <c r="P898" s="95" t="s">
        <v>594</v>
      </c>
    </row>
    <row r="899" spans="1:16" ht="56.25" hidden="1" x14ac:dyDescent="0.25">
      <c r="A899" s="92" t="s">
        <v>5021</v>
      </c>
      <c r="B899" s="93" t="s">
        <v>4923</v>
      </c>
      <c r="C899" s="94" t="s">
        <v>5022</v>
      </c>
      <c r="D899" s="92" t="s">
        <v>588</v>
      </c>
      <c r="E899" s="92" t="s">
        <v>589</v>
      </c>
      <c r="F899" s="92" t="s">
        <v>590</v>
      </c>
      <c r="G899" s="92" t="s">
        <v>591</v>
      </c>
      <c r="H899" s="92" t="s">
        <v>591</v>
      </c>
      <c r="I899" s="92" t="s">
        <v>591</v>
      </c>
      <c r="J899" s="92" t="s">
        <v>591</v>
      </c>
      <c r="K899" s="92" t="s">
        <v>591</v>
      </c>
      <c r="L899" s="95">
        <v>32</v>
      </c>
      <c r="M899" s="95">
        <v>1</v>
      </c>
      <c r="N899" s="92" t="s">
        <v>5023</v>
      </c>
      <c r="O899" s="92" t="s">
        <v>593</v>
      </c>
      <c r="P899" s="92" t="s">
        <v>600</v>
      </c>
    </row>
    <row r="900" spans="1:16" ht="56.25" hidden="1" x14ac:dyDescent="0.25">
      <c r="A900" s="95" t="s">
        <v>5027</v>
      </c>
      <c r="B900" s="103" t="s">
        <v>14447</v>
      </c>
      <c r="C900" s="115" t="s">
        <v>5028</v>
      </c>
      <c r="D900" s="97" t="s">
        <v>5029</v>
      </c>
      <c r="E900" s="97" t="s">
        <v>648</v>
      </c>
      <c r="F900" s="95" t="s">
        <v>649</v>
      </c>
      <c r="G900" s="95" t="s">
        <v>591</v>
      </c>
      <c r="H900" s="95" t="s">
        <v>591</v>
      </c>
      <c r="I900" s="95" t="s">
        <v>591</v>
      </c>
      <c r="J900" s="95" t="s">
        <v>591</v>
      </c>
      <c r="K900" s="95" t="s">
        <v>591</v>
      </c>
      <c r="L900" s="95">
        <v>1</v>
      </c>
      <c r="M900" s="95">
        <v>1</v>
      </c>
      <c r="N900" s="95" t="s">
        <v>5019</v>
      </c>
      <c r="O900" s="95" t="s">
        <v>596</v>
      </c>
      <c r="P900" s="95" t="s">
        <v>594</v>
      </c>
    </row>
    <row r="901" spans="1:16" ht="56.25" hidden="1" x14ac:dyDescent="0.25">
      <c r="A901" s="95" t="s">
        <v>5030</v>
      </c>
      <c r="B901" s="103" t="s">
        <v>14447</v>
      </c>
      <c r="C901" s="115" t="s">
        <v>5031</v>
      </c>
      <c r="D901" s="97" t="s">
        <v>5032</v>
      </c>
      <c r="E901" s="97" t="s">
        <v>648</v>
      </c>
      <c r="F901" s="95" t="s">
        <v>649</v>
      </c>
      <c r="G901" s="95" t="s">
        <v>591</v>
      </c>
      <c r="H901" s="95" t="s">
        <v>591</v>
      </c>
      <c r="I901" s="95" t="s">
        <v>591</v>
      </c>
      <c r="J901" s="95" t="s">
        <v>591</v>
      </c>
      <c r="K901" s="95" t="s">
        <v>591</v>
      </c>
      <c r="L901" s="95">
        <v>1</v>
      </c>
      <c r="M901" s="95">
        <v>1</v>
      </c>
      <c r="N901" s="95" t="s">
        <v>5019</v>
      </c>
      <c r="O901" s="95" t="s">
        <v>596</v>
      </c>
      <c r="P901" s="95" t="s">
        <v>594</v>
      </c>
    </row>
    <row r="902" spans="1:16" ht="56.25" hidden="1" x14ac:dyDescent="0.25">
      <c r="A902" s="95" t="s">
        <v>5033</v>
      </c>
      <c r="B902" s="103" t="s">
        <v>14447</v>
      </c>
      <c r="C902" s="115" t="s">
        <v>5034</v>
      </c>
      <c r="D902" s="97" t="s">
        <v>5035</v>
      </c>
      <c r="E902" s="97" t="s">
        <v>648</v>
      </c>
      <c r="F902" s="95" t="s">
        <v>649</v>
      </c>
      <c r="G902" s="95" t="s">
        <v>591</v>
      </c>
      <c r="H902" s="95" t="s">
        <v>591</v>
      </c>
      <c r="I902" s="95" t="s">
        <v>591</v>
      </c>
      <c r="J902" s="95" t="s">
        <v>591</v>
      </c>
      <c r="K902" s="95" t="s">
        <v>591</v>
      </c>
      <c r="L902" s="95">
        <v>1</v>
      </c>
      <c r="M902" s="95">
        <v>1</v>
      </c>
      <c r="N902" s="95" t="s">
        <v>5019</v>
      </c>
      <c r="O902" s="95" t="s">
        <v>596</v>
      </c>
      <c r="P902" s="95" t="s">
        <v>594</v>
      </c>
    </row>
    <row r="903" spans="1:16" ht="56.25" hidden="1" x14ac:dyDescent="0.25">
      <c r="A903" s="95" t="s">
        <v>5036</v>
      </c>
      <c r="B903" s="103" t="s">
        <v>14447</v>
      </c>
      <c r="C903" s="115" t="s">
        <v>5037</v>
      </c>
      <c r="D903" s="97" t="s">
        <v>5038</v>
      </c>
      <c r="E903" s="97" t="s">
        <v>648</v>
      </c>
      <c r="F903" s="95" t="s">
        <v>649</v>
      </c>
      <c r="G903" s="95" t="s">
        <v>591</v>
      </c>
      <c r="H903" s="95" t="s">
        <v>591</v>
      </c>
      <c r="I903" s="95" t="s">
        <v>591</v>
      </c>
      <c r="J903" s="95" t="s">
        <v>591</v>
      </c>
      <c r="K903" s="95" t="s">
        <v>591</v>
      </c>
      <c r="L903" s="95">
        <v>1</v>
      </c>
      <c r="M903" s="95">
        <v>1</v>
      </c>
      <c r="N903" s="95" t="s">
        <v>5019</v>
      </c>
      <c r="O903" s="95" t="s">
        <v>596</v>
      </c>
      <c r="P903" s="95" t="s">
        <v>594</v>
      </c>
    </row>
    <row r="904" spans="1:16" hidden="1" x14ac:dyDescent="0.25">
      <c r="A904" s="95" t="s">
        <v>5045</v>
      </c>
      <c r="B904" s="103" t="s">
        <v>14447</v>
      </c>
      <c r="C904" s="115" t="s">
        <v>5046</v>
      </c>
      <c r="D904" s="97" t="s">
        <v>5047</v>
      </c>
      <c r="E904" s="97" t="s">
        <v>3886</v>
      </c>
      <c r="F904" s="95" t="s">
        <v>590</v>
      </c>
      <c r="G904" s="95" t="s">
        <v>591</v>
      </c>
      <c r="H904" s="95" t="s">
        <v>591</v>
      </c>
      <c r="I904" s="95" t="s">
        <v>591</v>
      </c>
      <c r="J904" s="95" t="s">
        <v>591</v>
      </c>
      <c r="K904" s="95" t="s">
        <v>591</v>
      </c>
      <c r="L904" s="95">
        <v>32</v>
      </c>
      <c r="M904" s="95">
        <v>1</v>
      </c>
      <c r="N904" s="95" t="s">
        <v>591</v>
      </c>
      <c r="O904" s="95" t="s">
        <v>593</v>
      </c>
      <c r="P904" s="95" t="s">
        <v>594</v>
      </c>
    </row>
    <row r="905" spans="1:16" hidden="1" x14ac:dyDescent="0.25">
      <c r="A905" s="95" t="s">
        <v>5048</v>
      </c>
      <c r="B905" s="103" t="s">
        <v>14447</v>
      </c>
      <c r="C905" s="115" t="s">
        <v>5049</v>
      </c>
      <c r="D905" s="97" t="s">
        <v>5050</v>
      </c>
      <c r="E905" s="97" t="s">
        <v>3886</v>
      </c>
      <c r="F905" s="95" t="s">
        <v>590</v>
      </c>
      <c r="G905" s="95" t="s">
        <v>591</v>
      </c>
      <c r="H905" s="95" t="s">
        <v>591</v>
      </c>
      <c r="I905" s="95" t="s">
        <v>591</v>
      </c>
      <c r="J905" s="95" t="s">
        <v>591</v>
      </c>
      <c r="K905" s="95" t="s">
        <v>591</v>
      </c>
      <c r="L905" s="95">
        <v>32</v>
      </c>
      <c r="M905" s="95">
        <v>1</v>
      </c>
      <c r="N905" s="95" t="s">
        <v>591</v>
      </c>
      <c r="O905" s="95" t="s">
        <v>593</v>
      </c>
      <c r="P905" s="95" t="s">
        <v>594</v>
      </c>
    </row>
    <row r="906" spans="1:16" hidden="1" x14ac:dyDescent="0.25">
      <c r="A906" s="95" t="s">
        <v>5051</v>
      </c>
      <c r="B906" s="103" t="s">
        <v>14447</v>
      </c>
      <c r="C906" s="115" t="s">
        <v>5052</v>
      </c>
      <c r="D906" s="97" t="s">
        <v>5053</v>
      </c>
      <c r="E906" s="97" t="s">
        <v>3886</v>
      </c>
      <c r="F906" s="95" t="s">
        <v>590</v>
      </c>
      <c r="G906" s="95" t="s">
        <v>591</v>
      </c>
      <c r="H906" s="95" t="s">
        <v>591</v>
      </c>
      <c r="I906" s="95" t="s">
        <v>591</v>
      </c>
      <c r="J906" s="95" t="s">
        <v>591</v>
      </c>
      <c r="K906" s="95" t="s">
        <v>591</v>
      </c>
      <c r="L906" s="95">
        <v>32</v>
      </c>
      <c r="M906" s="95">
        <v>1</v>
      </c>
      <c r="N906" s="95" t="s">
        <v>591</v>
      </c>
      <c r="O906" s="95" t="s">
        <v>593</v>
      </c>
      <c r="P906" s="95" t="s">
        <v>594</v>
      </c>
    </row>
    <row r="907" spans="1:16" hidden="1" x14ac:dyDescent="0.25">
      <c r="A907" s="95" t="s">
        <v>5054</v>
      </c>
      <c r="B907" s="103" t="s">
        <v>14447</v>
      </c>
      <c r="C907" s="115" t="s">
        <v>5055</v>
      </c>
      <c r="D907" s="97" t="s">
        <v>5056</v>
      </c>
      <c r="E907" s="97" t="s">
        <v>3886</v>
      </c>
      <c r="F907" s="95" t="s">
        <v>590</v>
      </c>
      <c r="G907" s="95" t="s">
        <v>591</v>
      </c>
      <c r="H907" s="95" t="s">
        <v>591</v>
      </c>
      <c r="I907" s="95" t="s">
        <v>591</v>
      </c>
      <c r="J907" s="95" t="s">
        <v>591</v>
      </c>
      <c r="K907" s="95" t="s">
        <v>591</v>
      </c>
      <c r="L907" s="95">
        <v>32</v>
      </c>
      <c r="M907" s="95">
        <v>1</v>
      </c>
      <c r="N907" s="95" t="s">
        <v>591</v>
      </c>
      <c r="O907" s="95" t="s">
        <v>593</v>
      </c>
      <c r="P907" s="95" t="s">
        <v>594</v>
      </c>
    </row>
    <row r="908" spans="1:16" hidden="1" x14ac:dyDescent="0.25">
      <c r="A908" s="95" t="s">
        <v>5057</v>
      </c>
      <c r="B908" s="103" t="s">
        <v>14447</v>
      </c>
      <c r="C908" s="115" t="s">
        <v>5058</v>
      </c>
      <c r="D908" s="97" t="s">
        <v>5059</v>
      </c>
      <c r="E908" s="97" t="s">
        <v>3886</v>
      </c>
      <c r="F908" s="95" t="s">
        <v>590</v>
      </c>
      <c r="G908" s="95" t="s">
        <v>591</v>
      </c>
      <c r="H908" s="95" t="s">
        <v>591</v>
      </c>
      <c r="I908" s="95" t="s">
        <v>591</v>
      </c>
      <c r="J908" s="95" t="s">
        <v>591</v>
      </c>
      <c r="K908" s="95" t="s">
        <v>591</v>
      </c>
      <c r="L908" s="95">
        <v>32</v>
      </c>
      <c r="M908" s="95">
        <v>1</v>
      </c>
      <c r="N908" s="95" t="s">
        <v>591</v>
      </c>
      <c r="O908" s="95" t="s">
        <v>593</v>
      </c>
      <c r="P908" s="95" t="s">
        <v>594</v>
      </c>
    </row>
    <row r="909" spans="1:16" hidden="1" x14ac:dyDescent="0.25">
      <c r="A909" s="95" t="s">
        <v>5060</v>
      </c>
      <c r="B909" s="103" t="s">
        <v>14447</v>
      </c>
      <c r="C909" s="115" t="s">
        <v>5061</v>
      </c>
      <c r="D909" s="97" t="s">
        <v>5062</v>
      </c>
      <c r="E909" s="97" t="s">
        <v>1190</v>
      </c>
      <c r="F909" s="95" t="s">
        <v>635</v>
      </c>
      <c r="G909" s="95" t="s">
        <v>591</v>
      </c>
      <c r="H909" s="95" t="s">
        <v>591</v>
      </c>
      <c r="I909" s="95" t="s">
        <v>591</v>
      </c>
      <c r="J909" s="95" t="s">
        <v>591</v>
      </c>
      <c r="K909" s="95" t="s">
        <v>591</v>
      </c>
      <c r="L909" s="95">
        <v>16</v>
      </c>
      <c r="M909" s="95">
        <v>1</v>
      </c>
      <c r="N909" s="95" t="s">
        <v>591</v>
      </c>
      <c r="O909" s="95" t="s">
        <v>593</v>
      </c>
      <c r="P909" s="95" t="s">
        <v>594</v>
      </c>
    </row>
    <row r="910" spans="1:16" hidden="1" x14ac:dyDescent="0.25">
      <c r="A910" s="95" t="s">
        <v>5063</v>
      </c>
      <c r="B910" s="103" t="s">
        <v>14447</v>
      </c>
      <c r="C910" s="115" t="s">
        <v>5064</v>
      </c>
      <c r="D910" s="97" t="s">
        <v>5065</v>
      </c>
      <c r="E910" s="97" t="s">
        <v>1190</v>
      </c>
      <c r="F910" s="95" t="s">
        <v>635</v>
      </c>
      <c r="G910" s="95" t="s">
        <v>591</v>
      </c>
      <c r="H910" s="95" t="s">
        <v>591</v>
      </c>
      <c r="I910" s="95" t="s">
        <v>591</v>
      </c>
      <c r="J910" s="95" t="s">
        <v>591</v>
      </c>
      <c r="K910" s="95" t="s">
        <v>591</v>
      </c>
      <c r="L910" s="95">
        <v>16</v>
      </c>
      <c r="M910" s="95">
        <v>1</v>
      </c>
      <c r="N910" s="95" t="s">
        <v>591</v>
      </c>
      <c r="O910" s="95" t="s">
        <v>593</v>
      </c>
      <c r="P910" s="95" t="s">
        <v>594</v>
      </c>
    </row>
    <row r="911" spans="1:16" hidden="1" x14ac:dyDescent="0.25">
      <c r="A911" s="95" t="s">
        <v>5066</v>
      </c>
      <c r="B911" s="103" t="s">
        <v>14447</v>
      </c>
      <c r="C911" s="115" t="s">
        <v>5067</v>
      </c>
      <c r="D911" s="97" t="s">
        <v>5068</v>
      </c>
      <c r="E911" s="97" t="s">
        <v>1190</v>
      </c>
      <c r="F911" s="95" t="s">
        <v>635</v>
      </c>
      <c r="G911" s="95" t="s">
        <v>591</v>
      </c>
      <c r="H911" s="95" t="s">
        <v>591</v>
      </c>
      <c r="I911" s="95" t="s">
        <v>591</v>
      </c>
      <c r="J911" s="95" t="s">
        <v>591</v>
      </c>
      <c r="K911" s="95" t="s">
        <v>591</v>
      </c>
      <c r="L911" s="95">
        <v>16</v>
      </c>
      <c r="M911" s="95">
        <v>1</v>
      </c>
      <c r="N911" s="95" t="s">
        <v>591</v>
      </c>
      <c r="O911" s="95" t="s">
        <v>593</v>
      </c>
      <c r="P911" s="95" t="s">
        <v>594</v>
      </c>
    </row>
    <row r="912" spans="1:16" hidden="1" x14ac:dyDescent="0.25">
      <c r="A912" s="95" t="s">
        <v>5069</v>
      </c>
      <c r="B912" s="103" t="s">
        <v>14447</v>
      </c>
      <c r="C912" s="115" t="s">
        <v>5070</v>
      </c>
      <c r="D912" s="97" t="s">
        <v>5071</v>
      </c>
      <c r="E912" s="97" t="s">
        <v>1190</v>
      </c>
      <c r="F912" s="95" t="s">
        <v>635</v>
      </c>
      <c r="G912" s="95" t="s">
        <v>591</v>
      </c>
      <c r="H912" s="95" t="s">
        <v>591</v>
      </c>
      <c r="I912" s="95" t="s">
        <v>591</v>
      </c>
      <c r="J912" s="95" t="s">
        <v>591</v>
      </c>
      <c r="K912" s="95" t="s">
        <v>591</v>
      </c>
      <c r="L912" s="95">
        <v>16</v>
      </c>
      <c r="M912" s="95">
        <v>1</v>
      </c>
      <c r="N912" s="95" t="s">
        <v>591</v>
      </c>
      <c r="O912" s="95" t="s">
        <v>593</v>
      </c>
      <c r="P912" s="95" t="s">
        <v>594</v>
      </c>
    </row>
    <row r="913" spans="1:16" hidden="1" x14ac:dyDescent="0.25">
      <c r="A913" s="95" t="s">
        <v>5072</v>
      </c>
      <c r="B913" s="103" t="s">
        <v>14447</v>
      </c>
      <c r="C913" s="115" t="s">
        <v>5073</v>
      </c>
      <c r="D913" s="97" t="s">
        <v>5074</v>
      </c>
      <c r="E913" s="97" t="s">
        <v>3886</v>
      </c>
      <c r="F913" s="95" t="s">
        <v>590</v>
      </c>
      <c r="G913" s="95" t="s">
        <v>591</v>
      </c>
      <c r="H913" s="95" t="s">
        <v>591</v>
      </c>
      <c r="I913" s="95" t="s">
        <v>591</v>
      </c>
      <c r="J913" s="95" t="s">
        <v>591</v>
      </c>
      <c r="K913" s="95" t="s">
        <v>591</v>
      </c>
      <c r="L913" s="95">
        <v>32</v>
      </c>
      <c r="M913" s="95">
        <v>1</v>
      </c>
      <c r="N913" s="95" t="s">
        <v>591</v>
      </c>
      <c r="O913" s="95" t="s">
        <v>593</v>
      </c>
      <c r="P913" s="95" t="s">
        <v>594</v>
      </c>
    </row>
    <row r="914" spans="1:16" hidden="1" x14ac:dyDescent="0.25">
      <c r="A914" s="95" t="s">
        <v>5075</v>
      </c>
      <c r="B914" s="103" t="s">
        <v>14447</v>
      </c>
      <c r="C914" s="115" t="s">
        <v>5076</v>
      </c>
      <c r="D914" s="97" t="s">
        <v>5077</v>
      </c>
      <c r="E914" s="97" t="s">
        <v>1190</v>
      </c>
      <c r="F914" s="95" t="s">
        <v>635</v>
      </c>
      <c r="G914" s="95" t="s">
        <v>591</v>
      </c>
      <c r="H914" s="95" t="s">
        <v>591</v>
      </c>
      <c r="I914" s="95" t="s">
        <v>591</v>
      </c>
      <c r="J914" s="95" t="s">
        <v>591</v>
      </c>
      <c r="K914" s="95" t="s">
        <v>591</v>
      </c>
      <c r="L914" s="95">
        <v>16</v>
      </c>
      <c r="M914" s="95">
        <v>1</v>
      </c>
      <c r="N914" s="95" t="s">
        <v>591</v>
      </c>
      <c r="O914" s="95" t="s">
        <v>593</v>
      </c>
      <c r="P914" s="95" t="s">
        <v>594</v>
      </c>
    </row>
    <row r="915" spans="1:16" hidden="1" x14ac:dyDescent="0.25">
      <c r="A915" s="95" t="s">
        <v>5078</v>
      </c>
      <c r="B915" s="103" t="s">
        <v>14447</v>
      </c>
      <c r="C915" s="115" t="s">
        <v>5079</v>
      </c>
      <c r="D915" s="97" t="s">
        <v>5080</v>
      </c>
      <c r="E915" s="97" t="s">
        <v>3886</v>
      </c>
      <c r="F915" s="95" t="s">
        <v>590</v>
      </c>
      <c r="G915" s="95" t="s">
        <v>591</v>
      </c>
      <c r="H915" s="95" t="s">
        <v>591</v>
      </c>
      <c r="I915" s="95" t="s">
        <v>591</v>
      </c>
      <c r="J915" s="95" t="s">
        <v>591</v>
      </c>
      <c r="K915" s="95" t="s">
        <v>591</v>
      </c>
      <c r="L915" s="95">
        <v>32</v>
      </c>
      <c r="M915" s="95">
        <v>1</v>
      </c>
      <c r="N915" s="95" t="s">
        <v>591</v>
      </c>
      <c r="O915" s="95" t="s">
        <v>593</v>
      </c>
      <c r="P915" s="95" t="s">
        <v>594</v>
      </c>
    </row>
    <row r="916" spans="1:16" hidden="1" x14ac:dyDescent="0.25">
      <c r="A916" s="95" t="s">
        <v>5081</v>
      </c>
      <c r="B916" s="103" t="s">
        <v>14447</v>
      </c>
      <c r="C916" s="115" t="s">
        <v>5082</v>
      </c>
      <c r="D916" s="97" t="s">
        <v>5083</v>
      </c>
      <c r="E916" s="97" t="s">
        <v>3886</v>
      </c>
      <c r="F916" s="95" t="s">
        <v>590</v>
      </c>
      <c r="G916" s="95" t="s">
        <v>591</v>
      </c>
      <c r="H916" s="95" t="s">
        <v>591</v>
      </c>
      <c r="I916" s="95" t="s">
        <v>591</v>
      </c>
      <c r="J916" s="95" t="s">
        <v>591</v>
      </c>
      <c r="K916" s="95" t="s">
        <v>591</v>
      </c>
      <c r="L916" s="95">
        <v>32</v>
      </c>
      <c r="M916" s="95">
        <v>1</v>
      </c>
      <c r="N916" s="95" t="s">
        <v>591</v>
      </c>
      <c r="O916" s="95" t="s">
        <v>593</v>
      </c>
      <c r="P916" s="95" t="s">
        <v>594</v>
      </c>
    </row>
    <row r="917" spans="1:16" ht="45" hidden="1" x14ac:dyDescent="0.25">
      <c r="A917" s="95" t="s">
        <v>5084</v>
      </c>
      <c r="B917" s="100" t="s">
        <v>14447</v>
      </c>
      <c r="C917" s="115" t="s">
        <v>5085</v>
      </c>
      <c r="D917" s="97" t="s">
        <v>5086</v>
      </c>
      <c r="E917" s="97" t="s">
        <v>648</v>
      </c>
      <c r="F917" s="95" t="s">
        <v>649</v>
      </c>
      <c r="G917" s="95" t="s">
        <v>591</v>
      </c>
      <c r="H917" s="95" t="s">
        <v>591</v>
      </c>
      <c r="I917" s="95" t="s">
        <v>591</v>
      </c>
      <c r="J917" s="95" t="s">
        <v>591</v>
      </c>
      <c r="K917" s="95" t="s">
        <v>591</v>
      </c>
      <c r="L917" s="95">
        <v>1</v>
      </c>
      <c r="M917" s="95">
        <v>1</v>
      </c>
      <c r="N917" s="95" t="s">
        <v>5087</v>
      </c>
      <c r="O917" s="95" t="s">
        <v>593</v>
      </c>
      <c r="P917" s="95" t="s">
        <v>594</v>
      </c>
    </row>
    <row r="918" spans="1:16" ht="45" hidden="1" x14ac:dyDescent="0.25">
      <c r="A918" s="95" t="s">
        <v>5088</v>
      </c>
      <c r="B918" s="100" t="s">
        <v>14447</v>
      </c>
      <c r="C918" s="115" t="s">
        <v>5089</v>
      </c>
      <c r="D918" s="97" t="s">
        <v>5090</v>
      </c>
      <c r="E918" s="97" t="s">
        <v>648</v>
      </c>
      <c r="F918" s="95" t="s">
        <v>649</v>
      </c>
      <c r="G918" s="95" t="s">
        <v>591</v>
      </c>
      <c r="H918" s="95" t="s">
        <v>591</v>
      </c>
      <c r="I918" s="95" t="s">
        <v>591</v>
      </c>
      <c r="J918" s="95" t="s">
        <v>591</v>
      </c>
      <c r="K918" s="95" t="s">
        <v>591</v>
      </c>
      <c r="L918" s="95">
        <v>1</v>
      </c>
      <c r="M918" s="95">
        <v>1</v>
      </c>
      <c r="N918" s="95" t="s">
        <v>5087</v>
      </c>
      <c r="O918" s="95" t="s">
        <v>593</v>
      </c>
      <c r="P918" s="95" t="s">
        <v>594</v>
      </c>
    </row>
    <row r="919" spans="1:16" ht="45" hidden="1" x14ac:dyDescent="0.25">
      <c r="A919" s="95" t="s">
        <v>5091</v>
      </c>
      <c r="B919" s="100" t="s">
        <v>14447</v>
      </c>
      <c r="C919" s="115" t="s">
        <v>5092</v>
      </c>
      <c r="D919" s="97" t="s">
        <v>5093</v>
      </c>
      <c r="E919" s="97" t="s">
        <v>648</v>
      </c>
      <c r="F919" s="95" t="s">
        <v>649</v>
      </c>
      <c r="G919" s="95" t="s">
        <v>591</v>
      </c>
      <c r="H919" s="95" t="s">
        <v>591</v>
      </c>
      <c r="I919" s="95" t="s">
        <v>591</v>
      </c>
      <c r="J919" s="95" t="s">
        <v>591</v>
      </c>
      <c r="K919" s="95" t="s">
        <v>591</v>
      </c>
      <c r="L919" s="95">
        <v>1</v>
      </c>
      <c r="M919" s="95">
        <v>1</v>
      </c>
      <c r="N919" s="95" t="s">
        <v>5087</v>
      </c>
      <c r="O919" s="95" t="s">
        <v>593</v>
      </c>
      <c r="P919" s="95" t="s">
        <v>594</v>
      </c>
    </row>
    <row r="920" spans="1:16" ht="45" hidden="1" x14ac:dyDescent="0.25">
      <c r="A920" s="95" t="s">
        <v>5094</v>
      </c>
      <c r="B920" s="100" t="s">
        <v>14447</v>
      </c>
      <c r="C920" s="115" t="s">
        <v>5095</v>
      </c>
      <c r="D920" s="97" t="s">
        <v>5096</v>
      </c>
      <c r="E920" s="97" t="s">
        <v>648</v>
      </c>
      <c r="F920" s="95" t="s">
        <v>649</v>
      </c>
      <c r="G920" s="95" t="s">
        <v>591</v>
      </c>
      <c r="H920" s="95" t="s">
        <v>591</v>
      </c>
      <c r="I920" s="95" t="s">
        <v>591</v>
      </c>
      <c r="J920" s="95" t="s">
        <v>591</v>
      </c>
      <c r="K920" s="95" t="s">
        <v>591</v>
      </c>
      <c r="L920" s="95">
        <v>1</v>
      </c>
      <c r="M920" s="95">
        <v>1</v>
      </c>
      <c r="N920" s="95" t="s">
        <v>5087</v>
      </c>
      <c r="O920" s="95" t="s">
        <v>593</v>
      </c>
      <c r="P920" s="95" t="s">
        <v>594</v>
      </c>
    </row>
    <row r="921" spans="1:16" ht="45" hidden="1" x14ac:dyDescent="0.25">
      <c r="A921" s="95" t="s">
        <v>5097</v>
      </c>
      <c r="B921" s="100" t="s">
        <v>14447</v>
      </c>
      <c r="C921" s="115" t="s">
        <v>5098</v>
      </c>
      <c r="D921" s="97" t="s">
        <v>5099</v>
      </c>
      <c r="E921" s="97" t="s">
        <v>648</v>
      </c>
      <c r="F921" s="95" t="s">
        <v>649</v>
      </c>
      <c r="G921" s="95" t="s">
        <v>591</v>
      </c>
      <c r="H921" s="95" t="s">
        <v>591</v>
      </c>
      <c r="I921" s="95" t="s">
        <v>591</v>
      </c>
      <c r="J921" s="95" t="s">
        <v>591</v>
      </c>
      <c r="K921" s="95" t="s">
        <v>591</v>
      </c>
      <c r="L921" s="95">
        <v>1</v>
      </c>
      <c r="M921" s="95">
        <v>1</v>
      </c>
      <c r="N921" s="95" t="s">
        <v>14286</v>
      </c>
      <c r="O921" s="95" t="s">
        <v>593</v>
      </c>
      <c r="P921" s="95" t="s">
        <v>594</v>
      </c>
    </row>
    <row r="922" spans="1:16" ht="33.75" hidden="1" x14ac:dyDescent="0.25">
      <c r="A922" s="95" t="s">
        <v>5100</v>
      </c>
      <c r="B922" s="100" t="s">
        <v>14447</v>
      </c>
      <c r="C922" s="115" t="s">
        <v>5101</v>
      </c>
      <c r="D922" s="97" t="s">
        <v>5102</v>
      </c>
      <c r="E922" s="97" t="s">
        <v>648</v>
      </c>
      <c r="F922" s="95" t="s">
        <v>649</v>
      </c>
      <c r="G922" s="95" t="s">
        <v>591</v>
      </c>
      <c r="H922" s="95" t="s">
        <v>591</v>
      </c>
      <c r="I922" s="95" t="s">
        <v>591</v>
      </c>
      <c r="J922" s="95" t="s">
        <v>591</v>
      </c>
      <c r="K922" s="95" t="s">
        <v>591</v>
      </c>
      <c r="L922" s="95">
        <v>1</v>
      </c>
      <c r="M922" s="95">
        <v>1</v>
      </c>
      <c r="N922" s="95" t="s">
        <v>5103</v>
      </c>
      <c r="O922" s="95" t="s">
        <v>593</v>
      </c>
      <c r="P922" s="95" t="s">
        <v>594</v>
      </c>
    </row>
    <row r="923" spans="1:16" ht="56.25" hidden="1" x14ac:dyDescent="0.25">
      <c r="A923" s="92" t="s">
        <v>5104</v>
      </c>
      <c r="B923" s="93" t="s">
        <v>4923</v>
      </c>
      <c r="C923" s="94" t="s">
        <v>5105</v>
      </c>
      <c r="D923" s="92" t="s">
        <v>588</v>
      </c>
      <c r="E923" s="92" t="s">
        <v>589</v>
      </c>
      <c r="F923" s="92" t="e">
        <v>#N/A</v>
      </c>
      <c r="G923" s="92" t="s">
        <v>591</v>
      </c>
      <c r="H923" s="92" t="s">
        <v>591</v>
      </c>
      <c r="I923" s="92" t="s">
        <v>591</v>
      </c>
      <c r="J923" s="92" t="s">
        <v>591</v>
      </c>
      <c r="K923" s="105" t="e">
        <v>#N/A</v>
      </c>
      <c r="L923" s="92">
        <v>32</v>
      </c>
      <c r="M923" s="92">
        <v>1</v>
      </c>
      <c r="N923" s="92" t="s">
        <v>5023</v>
      </c>
      <c r="O923" s="92" t="s">
        <v>593</v>
      </c>
      <c r="P923" s="92" t="s">
        <v>600</v>
      </c>
    </row>
    <row r="924" spans="1:16" ht="33.75" hidden="1" x14ac:dyDescent="0.25">
      <c r="A924" s="95" t="s">
        <v>5107</v>
      </c>
      <c r="B924" s="103" t="s">
        <v>14447</v>
      </c>
      <c r="C924" s="115" t="s">
        <v>5108</v>
      </c>
      <c r="D924" s="97" t="s">
        <v>5109</v>
      </c>
      <c r="E924" s="97" t="s">
        <v>648</v>
      </c>
      <c r="F924" s="95" t="s">
        <v>649</v>
      </c>
      <c r="G924" s="95" t="s">
        <v>591</v>
      </c>
      <c r="H924" s="95" t="s">
        <v>591</v>
      </c>
      <c r="I924" s="95" t="s">
        <v>591</v>
      </c>
      <c r="J924" s="95" t="s">
        <v>591</v>
      </c>
      <c r="K924" s="95" t="e">
        <v>#N/A</v>
      </c>
      <c r="L924" s="95">
        <v>1</v>
      </c>
      <c r="M924" s="95">
        <v>1</v>
      </c>
      <c r="N924" s="95" t="s">
        <v>5110</v>
      </c>
      <c r="O924" s="95" t="s">
        <v>593</v>
      </c>
      <c r="P924" s="95" t="s">
        <v>594</v>
      </c>
    </row>
    <row r="925" spans="1:16" ht="123.75" hidden="1" x14ac:dyDescent="0.25">
      <c r="A925" s="95" t="s">
        <v>5111</v>
      </c>
      <c r="B925" s="103" t="s">
        <v>14447</v>
      </c>
      <c r="C925" s="115" t="s">
        <v>5112</v>
      </c>
      <c r="D925" s="97" t="s">
        <v>5113</v>
      </c>
      <c r="E925" s="97" t="s">
        <v>658</v>
      </c>
      <c r="F925" s="95" t="s">
        <v>659</v>
      </c>
      <c r="G925" s="95" t="s">
        <v>591</v>
      </c>
      <c r="H925" s="95" t="s">
        <v>591</v>
      </c>
      <c r="I925" s="95" t="s">
        <v>591</v>
      </c>
      <c r="J925" s="95" t="s">
        <v>591</v>
      </c>
      <c r="K925" s="95" t="e">
        <v>#N/A</v>
      </c>
      <c r="L925" s="95">
        <v>8</v>
      </c>
      <c r="M925" s="95">
        <v>1</v>
      </c>
      <c r="N925" s="95" t="s">
        <v>5114</v>
      </c>
      <c r="O925" s="95" t="s">
        <v>593</v>
      </c>
      <c r="P925" s="95" t="s">
        <v>594</v>
      </c>
    </row>
    <row r="926" spans="1:16" ht="45" hidden="1" x14ac:dyDescent="0.25">
      <c r="A926" s="95" t="s">
        <v>5115</v>
      </c>
      <c r="B926" s="100" t="s">
        <v>14447</v>
      </c>
      <c r="C926" s="115" t="s">
        <v>5116</v>
      </c>
      <c r="D926" s="97" t="s">
        <v>5117</v>
      </c>
      <c r="E926" s="97" t="s">
        <v>648</v>
      </c>
      <c r="F926" s="95" t="s">
        <v>649</v>
      </c>
      <c r="G926" s="95" t="s">
        <v>591</v>
      </c>
      <c r="H926" s="95" t="s">
        <v>591</v>
      </c>
      <c r="I926" s="95" t="s">
        <v>591</v>
      </c>
      <c r="J926" s="95" t="s">
        <v>591</v>
      </c>
      <c r="K926" s="95" t="e">
        <v>#N/A</v>
      </c>
      <c r="L926" s="95">
        <v>1</v>
      </c>
      <c r="M926" s="95">
        <v>1</v>
      </c>
      <c r="N926" s="95" t="s">
        <v>5118</v>
      </c>
      <c r="O926" s="95" t="s">
        <v>593</v>
      </c>
      <c r="P926" s="95" t="s">
        <v>594</v>
      </c>
    </row>
    <row r="927" spans="1:16" hidden="1" x14ac:dyDescent="0.25">
      <c r="A927" s="95" t="s">
        <v>5119</v>
      </c>
      <c r="B927" s="100" t="s">
        <v>14447</v>
      </c>
      <c r="C927" s="115" t="s">
        <v>5120</v>
      </c>
      <c r="D927" s="97" t="s">
        <v>5121</v>
      </c>
      <c r="E927" s="97" t="s">
        <v>595</v>
      </c>
      <c r="F927" s="95" t="s">
        <v>659</v>
      </c>
      <c r="G927" s="95" t="s">
        <v>591</v>
      </c>
      <c r="H927" s="95" t="s">
        <v>591</v>
      </c>
      <c r="I927" s="95" t="s">
        <v>591</v>
      </c>
      <c r="J927" s="95" t="s">
        <v>591</v>
      </c>
      <c r="K927" s="95" t="s">
        <v>591</v>
      </c>
      <c r="L927" s="95">
        <v>8</v>
      </c>
      <c r="M927" s="95">
        <v>1</v>
      </c>
      <c r="N927" s="95" t="s">
        <v>591</v>
      </c>
      <c r="O927" s="95" t="s">
        <v>593</v>
      </c>
      <c r="P927" s="95" t="s">
        <v>594</v>
      </c>
    </row>
    <row r="928" spans="1:16" ht="22.5" hidden="1" x14ac:dyDescent="0.25">
      <c r="A928" s="95" t="s">
        <v>5122</v>
      </c>
      <c r="B928" s="100" t="s">
        <v>14447</v>
      </c>
      <c r="C928" s="115" t="s">
        <v>5123</v>
      </c>
      <c r="D928" s="97" t="s">
        <v>5124</v>
      </c>
      <c r="E928" s="97" t="s">
        <v>648</v>
      </c>
      <c r="F928" s="95" t="s">
        <v>649</v>
      </c>
      <c r="G928" s="95" t="s">
        <v>591</v>
      </c>
      <c r="H928" s="95" t="s">
        <v>591</v>
      </c>
      <c r="I928" s="95" t="s">
        <v>591</v>
      </c>
      <c r="J928" s="95" t="s">
        <v>591</v>
      </c>
      <c r="K928" s="95" t="e">
        <v>#N/A</v>
      </c>
      <c r="L928" s="95">
        <v>1</v>
      </c>
      <c r="M928" s="95">
        <v>1</v>
      </c>
      <c r="N928" s="95" t="s">
        <v>5125</v>
      </c>
      <c r="O928" s="95" t="s">
        <v>593</v>
      </c>
      <c r="P928" s="95" t="s">
        <v>594</v>
      </c>
    </row>
    <row r="929" spans="1:16" ht="22.5" hidden="1" x14ac:dyDescent="0.25">
      <c r="A929" s="95" t="s">
        <v>5126</v>
      </c>
      <c r="B929" s="100" t="s">
        <v>14447</v>
      </c>
      <c r="C929" s="115" t="s">
        <v>5127</v>
      </c>
      <c r="D929" s="97" t="s">
        <v>5128</v>
      </c>
      <c r="E929" s="97" t="s">
        <v>648</v>
      </c>
      <c r="F929" s="95" t="s">
        <v>649</v>
      </c>
      <c r="G929" s="95" t="s">
        <v>591</v>
      </c>
      <c r="H929" s="95" t="s">
        <v>591</v>
      </c>
      <c r="I929" s="95" t="s">
        <v>591</v>
      </c>
      <c r="J929" s="95" t="s">
        <v>591</v>
      </c>
      <c r="K929" s="95" t="e">
        <v>#N/A</v>
      </c>
      <c r="L929" s="95">
        <v>1</v>
      </c>
      <c r="M929" s="95">
        <v>1</v>
      </c>
      <c r="N929" s="95" t="s">
        <v>5129</v>
      </c>
      <c r="O929" s="95" t="s">
        <v>593</v>
      </c>
      <c r="P929" s="95" t="s">
        <v>594</v>
      </c>
    </row>
    <row r="930" spans="1:16" ht="22.5" hidden="1" x14ac:dyDescent="0.25">
      <c r="A930" s="95" t="s">
        <v>5130</v>
      </c>
      <c r="B930" s="100" t="s">
        <v>14447</v>
      </c>
      <c r="C930" s="115" t="s">
        <v>5131</v>
      </c>
      <c r="D930" s="97" t="s">
        <v>5132</v>
      </c>
      <c r="E930" s="97" t="s">
        <v>648</v>
      </c>
      <c r="F930" s="95" t="s">
        <v>649</v>
      </c>
      <c r="G930" s="95" t="s">
        <v>591</v>
      </c>
      <c r="H930" s="95" t="s">
        <v>591</v>
      </c>
      <c r="I930" s="95" t="s">
        <v>591</v>
      </c>
      <c r="J930" s="95" t="s">
        <v>591</v>
      </c>
      <c r="K930" s="95" t="e">
        <v>#N/A</v>
      </c>
      <c r="L930" s="95">
        <v>1</v>
      </c>
      <c r="M930" s="95">
        <v>1</v>
      </c>
      <c r="N930" s="95" t="s">
        <v>5129</v>
      </c>
      <c r="O930" s="95" t="s">
        <v>593</v>
      </c>
      <c r="P930" s="95" t="s">
        <v>594</v>
      </c>
    </row>
    <row r="931" spans="1:16" ht="45" hidden="1" x14ac:dyDescent="0.25">
      <c r="A931" s="95" t="s">
        <v>5133</v>
      </c>
      <c r="B931" s="100" t="s">
        <v>14447</v>
      </c>
      <c r="C931" s="115" t="s">
        <v>5134</v>
      </c>
      <c r="D931" s="97" t="s">
        <v>5135</v>
      </c>
      <c r="E931" s="97" t="s">
        <v>648</v>
      </c>
      <c r="F931" s="95" t="s">
        <v>649</v>
      </c>
      <c r="G931" s="95" t="s">
        <v>591</v>
      </c>
      <c r="H931" s="95" t="s">
        <v>591</v>
      </c>
      <c r="I931" s="95" t="s">
        <v>591</v>
      </c>
      <c r="J931" s="95" t="s">
        <v>591</v>
      </c>
      <c r="K931" s="95" t="e">
        <v>#N/A</v>
      </c>
      <c r="L931" s="95">
        <v>1</v>
      </c>
      <c r="M931" s="95">
        <v>1</v>
      </c>
      <c r="N931" s="95" t="s">
        <v>5087</v>
      </c>
      <c r="O931" s="95" t="s">
        <v>593</v>
      </c>
      <c r="P931" s="95" t="s">
        <v>594</v>
      </c>
    </row>
    <row r="932" spans="1:16" hidden="1" x14ac:dyDescent="0.25">
      <c r="A932" s="95" t="s">
        <v>5136</v>
      </c>
      <c r="B932" s="103" t="s">
        <v>14447</v>
      </c>
      <c r="C932" s="115" t="s">
        <v>5137</v>
      </c>
      <c r="D932" s="97" t="s">
        <v>5138</v>
      </c>
      <c r="E932" s="97" t="s">
        <v>658</v>
      </c>
      <c r="F932" s="95" t="s">
        <v>14510</v>
      </c>
      <c r="G932" s="95" t="s">
        <v>591</v>
      </c>
      <c r="H932" s="95" t="s">
        <v>591</v>
      </c>
      <c r="I932" s="95" t="s">
        <v>591</v>
      </c>
      <c r="J932" s="95" t="s">
        <v>591</v>
      </c>
      <c r="K932" s="95" t="s">
        <v>591</v>
      </c>
      <c r="L932" s="95">
        <v>576</v>
      </c>
      <c r="M932" s="95">
        <v>1</v>
      </c>
      <c r="N932" s="95" t="s">
        <v>591</v>
      </c>
      <c r="O932" s="95" t="s">
        <v>593</v>
      </c>
      <c r="P932" s="95" t="s">
        <v>594</v>
      </c>
    </row>
    <row r="933" spans="1:16" ht="22.5" hidden="1" x14ac:dyDescent="0.25">
      <c r="A933" s="95" t="s">
        <v>5139</v>
      </c>
      <c r="B933" s="103" t="s">
        <v>14447</v>
      </c>
      <c r="C933" s="115" t="s">
        <v>5140</v>
      </c>
      <c r="D933" s="97" t="s">
        <v>5141</v>
      </c>
      <c r="E933" s="97" t="s">
        <v>648</v>
      </c>
      <c r="F933" s="95" t="s">
        <v>649</v>
      </c>
      <c r="G933" s="95" t="s">
        <v>591</v>
      </c>
      <c r="H933" s="95" t="s">
        <v>591</v>
      </c>
      <c r="I933" s="95" t="s">
        <v>591</v>
      </c>
      <c r="J933" s="95" t="s">
        <v>591</v>
      </c>
      <c r="K933" s="95" t="s">
        <v>591</v>
      </c>
      <c r="L933" s="95">
        <v>1</v>
      </c>
      <c r="M933" s="95">
        <v>1</v>
      </c>
      <c r="N933" s="95" t="s">
        <v>5142</v>
      </c>
      <c r="O933" s="95" t="s">
        <v>593</v>
      </c>
      <c r="P933" s="95" t="s">
        <v>594</v>
      </c>
    </row>
    <row r="934" spans="1:16" ht="33.75" hidden="1" x14ac:dyDescent="0.25">
      <c r="A934" s="95" t="s">
        <v>5143</v>
      </c>
      <c r="B934" s="103" t="s">
        <v>14447</v>
      </c>
      <c r="C934" s="115" t="s">
        <v>5144</v>
      </c>
      <c r="D934" s="97" t="s">
        <v>5145</v>
      </c>
      <c r="E934" s="97" t="s">
        <v>648</v>
      </c>
      <c r="F934" s="95" t="s">
        <v>649</v>
      </c>
      <c r="G934" s="95" t="s">
        <v>591</v>
      </c>
      <c r="H934" s="95" t="s">
        <v>591</v>
      </c>
      <c r="I934" s="95" t="s">
        <v>591</v>
      </c>
      <c r="J934" s="95" t="s">
        <v>591</v>
      </c>
      <c r="K934" s="95" t="s">
        <v>591</v>
      </c>
      <c r="L934" s="95">
        <v>1</v>
      </c>
      <c r="M934" s="95">
        <v>1</v>
      </c>
      <c r="N934" s="95" t="s">
        <v>5146</v>
      </c>
      <c r="O934" s="95" t="s">
        <v>593</v>
      </c>
      <c r="P934" s="95" t="s">
        <v>594</v>
      </c>
    </row>
    <row r="935" spans="1:16" ht="22.5" hidden="1" x14ac:dyDescent="0.25">
      <c r="A935" s="95" t="s">
        <v>5150</v>
      </c>
      <c r="B935" s="100" t="s">
        <v>14447</v>
      </c>
      <c r="C935" s="115" t="s">
        <v>5151</v>
      </c>
      <c r="D935" s="97" t="s">
        <v>5152</v>
      </c>
      <c r="E935" s="97" t="s">
        <v>648</v>
      </c>
      <c r="F935" s="95" t="s">
        <v>649</v>
      </c>
      <c r="G935" s="95" t="s">
        <v>591</v>
      </c>
      <c r="H935" s="95" t="s">
        <v>591</v>
      </c>
      <c r="I935" s="95" t="s">
        <v>591</v>
      </c>
      <c r="J935" s="95" t="s">
        <v>591</v>
      </c>
      <c r="K935" s="95" t="e">
        <v>#N/A</v>
      </c>
      <c r="L935" s="95">
        <v>1</v>
      </c>
      <c r="M935" s="95">
        <v>1</v>
      </c>
      <c r="N935" s="95" t="s">
        <v>5129</v>
      </c>
      <c r="O935" s="95" t="s">
        <v>593</v>
      </c>
      <c r="P935" s="95" t="s">
        <v>594</v>
      </c>
    </row>
    <row r="936" spans="1:16" ht="22.5" hidden="1" x14ac:dyDescent="0.25">
      <c r="A936" s="95" t="s">
        <v>5154</v>
      </c>
      <c r="B936" s="100" t="s">
        <v>14447</v>
      </c>
      <c r="C936" s="115" t="s">
        <v>5155</v>
      </c>
      <c r="D936" s="97" t="s">
        <v>5156</v>
      </c>
      <c r="E936" s="97" t="s">
        <v>648</v>
      </c>
      <c r="F936" s="95" t="s">
        <v>649</v>
      </c>
      <c r="G936" s="95" t="s">
        <v>591</v>
      </c>
      <c r="H936" s="95" t="s">
        <v>591</v>
      </c>
      <c r="I936" s="95" t="s">
        <v>591</v>
      </c>
      <c r="J936" s="95" t="s">
        <v>591</v>
      </c>
      <c r="K936" s="95" t="e">
        <v>#N/A</v>
      </c>
      <c r="L936" s="95">
        <v>1</v>
      </c>
      <c r="M936" s="95">
        <v>1</v>
      </c>
      <c r="N936" s="95" t="s">
        <v>5129</v>
      </c>
      <c r="O936" s="95" t="s">
        <v>593</v>
      </c>
      <c r="P936" s="95" t="s">
        <v>594</v>
      </c>
    </row>
    <row r="937" spans="1:16" hidden="1" x14ac:dyDescent="0.25">
      <c r="A937" s="95" t="s">
        <v>5158</v>
      </c>
      <c r="B937" s="100" t="s">
        <v>14447</v>
      </c>
      <c r="C937" s="115" t="s">
        <v>5159</v>
      </c>
      <c r="D937" s="97" t="s">
        <v>5160</v>
      </c>
      <c r="E937" s="97" t="s">
        <v>648</v>
      </c>
      <c r="F937" s="95" t="s">
        <v>649</v>
      </c>
      <c r="G937" s="97" t="s">
        <v>591</v>
      </c>
      <c r="H937" s="97" t="s">
        <v>591</v>
      </c>
      <c r="I937" s="97" t="s">
        <v>591</v>
      </c>
      <c r="J937" s="97" t="s">
        <v>591</v>
      </c>
      <c r="K937" s="97" t="e">
        <v>#N/A</v>
      </c>
      <c r="L937" s="95">
        <v>1</v>
      </c>
      <c r="M937" s="95">
        <v>1</v>
      </c>
      <c r="N937" s="95" t="s">
        <v>14447</v>
      </c>
      <c r="O937" s="97" t="s">
        <v>596</v>
      </c>
      <c r="P937" s="97" t="s">
        <v>594</v>
      </c>
    </row>
    <row r="938" spans="1:16" hidden="1" x14ac:dyDescent="0.25">
      <c r="A938" s="95" t="s">
        <v>5161</v>
      </c>
      <c r="B938" s="100" t="s">
        <v>14447</v>
      </c>
      <c r="C938" s="115" t="s">
        <v>5162</v>
      </c>
      <c r="D938" s="97" t="s">
        <v>5163</v>
      </c>
      <c r="E938" s="97" t="s">
        <v>4641</v>
      </c>
      <c r="F938" s="95" t="s">
        <v>6152</v>
      </c>
      <c r="G938" s="97" t="s">
        <v>591</v>
      </c>
      <c r="H938" s="97" t="s">
        <v>591</v>
      </c>
      <c r="I938" s="97" t="s">
        <v>591</v>
      </c>
      <c r="J938" s="97" t="s">
        <v>591</v>
      </c>
      <c r="K938" s="97" t="e">
        <v>#N/A</v>
      </c>
      <c r="L938" s="95">
        <v>16</v>
      </c>
      <c r="M938" s="95">
        <v>0.1</v>
      </c>
      <c r="N938" s="95" t="s">
        <v>591</v>
      </c>
      <c r="O938" s="97" t="s">
        <v>593</v>
      </c>
      <c r="P938" s="97" t="s">
        <v>594</v>
      </c>
    </row>
    <row r="939" spans="1:16" ht="22.5" hidden="1" x14ac:dyDescent="0.25">
      <c r="A939" s="95" t="s">
        <v>5164</v>
      </c>
      <c r="B939" s="100" t="s">
        <v>14447</v>
      </c>
      <c r="C939" s="115" t="s">
        <v>5165</v>
      </c>
      <c r="D939" s="97" t="s">
        <v>5166</v>
      </c>
      <c r="E939" s="97" t="s">
        <v>648</v>
      </c>
      <c r="F939" s="95" t="s">
        <v>649</v>
      </c>
      <c r="G939" s="97" t="s">
        <v>591</v>
      </c>
      <c r="H939" s="97" t="s">
        <v>591</v>
      </c>
      <c r="I939" s="97" t="s">
        <v>591</v>
      </c>
      <c r="J939" s="97" t="s">
        <v>591</v>
      </c>
      <c r="K939" s="97" t="e">
        <v>#N/A</v>
      </c>
      <c r="L939" s="95">
        <v>1</v>
      </c>
      <c r="M939" s="95">
        <v>1</v>
      </c>
      <c r="N939" s="95" t="s">
        <v>5167</v>
      </c>
      <c r="O939" s="97" t="s">
        <v>596</v>
      </c>
      <c r="P939" s="97" t="s">
        <v>594</v>
      </c>
    </row>
    <row r="940" spans="1:16" ht="45" hidden="1" x14ac:dyDescent="0.25">
      <c r="A940" s="95" t="s">
        <v>5168</v>
      </c>
      <c r="B940" s="100" t="s">
        <v>14447</v>
      </c>
      <c r="C940" s="115" t="s">
        <v>5169</v>
      </c>
      <c r="D940" s="97" t="s">
        <v>5170</v>
      </c>
      <c r="E940" s="97" t="s">
        <v>648</v>
      </c>
      <c r="F940" s="95" t="s">
        <v>649</v>
      </c>
      <c r="G940" s="97" t="s">
        <v>591</v>
      </c>
      <c r="H940" s="97" t="s">
        <v>591</v>
      </c>
      <c r="I940" s="97" t="s">
        <v>591</v>
      </c>
      <c r="J940" s="97" t="s">
        <v>591</v>
      </c>
      <c r="K940" s="97" t="e">
        <v>#N/A</v>
      </c>
      <c r="L940" s="95">
        <v>1</v>
      </c>
      <c r="M940" s="95">
        <v>1</v>
      </c>
      <c r="N940" s="95" t="s">
        <v>5171</v>
      </c>
      <c r="O940" s="97" t="s">
        <v>596</v>
      </c>
      <c r="P940" s="97" t="s">
        <v>594</v>
      </c>
    </row>
    <row r="941" spans="1:16" ht="56.25" hidden="1" x14ac:dyDescent="0.25">
      <c r="A941" s="92" t="s">
        <v>5180</v>
      </c>
      <c r="B941" s="93" t="s">
        <v>4923</v>
      </c>
      <c r="C941" s="94" t="s">
        <v>5181</v>
      </c>
      <c r="D941" s="92" t="s">
        <v>588</v>
      </c>
      <c r="E941" s="92" t="s">
        <v>589</v>
      </c>
      <c r="F941" s="92" t="e">
        <v>#N/A</v>
      </c>
      <c r="G941" s="92" t="s">
        <v>591</v>
      </c>
      <c r="H941" s="92" t="s">
        <v>591</v>
      </c>
      <c r="I941" s="92" t="s">
        <v>591</v>
      </c>
      <c r="J941" s="92" t="s">
        <v>591</v>
      </c>
      <c r="K941" s="105" t="e">
        <v>#N/A</v>
      </c>
      <c r="L941" s="105">
        <v>32</v>
      </c>
      <c r="M941" s="105">
        <v>1</v>
      </c>
      <c r="N941" s="92" t="s">
        <v>5023</v>
      </c>
      <c r="O941" s="92" t="s">
        <v>593</v>
      </c>
      <c r="P941" s="92" t="s">
        <v>600</v>
      </c>
    </row>
    <row r="942" spans="1:16" ht="67.5" hidden="1" x14ac:dyDescent="0.25">
      <c r="A942" s="95" t="s">
        <v>5195</v>
      </c>
      <c r="B942" s="103" t="s">
        <v>14447</v>
      </c>
      <c r="C942" s="115" t="s">
        <v>5196</v>
      </c>
      <c r="D942" s="97" t="s">
        <v>5197</v>
      </c>
      <c r="E942" s="97" t="s">
        <v>813</v>
      </c>
      <c r="F942" s="95" t="s">
        <v>683</v>
      </c>
      <c r="G942" s="97" t="s">
        <v>591</v>
      </c>
      <c r="H942" s="97" t="s">
        <v>591</v>
      </c>
      <c r="I942" s="97" t="s">
        <v>591</v>
      </c>
      <c r="J942" s="97" t="s">
        <v>591</v>
      </c>
      <c r="K942" s="97" t="e">
        <v>#N/A</v>
      </c>
      <c r="L942" s="97">
        <v>3</v>
      </c>
      <c r="M942" s="97">
        <v>1</v>
      </c>
      <c r="N942" s="95" t="s">
        <v>5198</v>
      </c>
      <c r="O942" s="97" t="s">
        <v>593</v>
      </c>
      <c r="P942" s="97" t="s">
        <v>594</v>
      </c>
    </row>
    <row r="943" spans="1:16" ht="45" hidden="1" x14ac:dyDescent="0.25">
      <c r="A943" s="95" t="s">
        <v>5199</v>
      </c>
      <c r="B943" s="103" t="s">
        <v>14447</v>
      </c>
      <c r="C943" s="115" t="s">
        <v>5200</v>
      </c>
      <c r="D943" s="97" t="s">
        <v>5201</v>
      </c>
      <c r="E943" s="97" t="s">
        <v>648</v>
      </c>
      <c r="F943" s="95" t="s">
        <v>649</v>
      </c>
      <c r="G943" s="97" t="s">
        <v>591</v>
      </c>
      <c r="H943" s="97" t="s">
        <v>591</v>
      </c>
      <c r="I943" s="97" t="s">
        <v>591</v>
      </c>
      <c r="J943" s="97" t="s">
        <v>591</v>
      </c>
      <c r="K943" s="97" t="e">
        <v>#N/A</v>
      </c>
      <c r="L943" s="97">
        <v>1</v>
      </c>
      <c r="M943" s="97">
        <v>1</v>
      </c>
      <c r="N943" s="95" t="s">
        <v>5202</v>
      </c>
      <c r="O943" s="97" t="s">
        <v>596</v>
      </c>
      <c r="P943" s="97" t="s">
        <v>594</v>
      </c>
    </row>
    <row r="944" spans="1:16" ht="33.75" hidden="1" x14ac:dyDescent="0.25">
      <c r="A944" s="95" t="s">
        <v>5203</v>
      </c>
      <c r="B944" s="103" t="s">
        <v>14447</v>
      </c>
      <c r="C944" s="115" t="s">
        <v>5204</v>
      </c>
      <c r="D944" s="97" t="s">
        <v>5205</v>
      </c>
      <c r="E944" s="97" t="s">
        <v>648</v>
      </c>
      <c r="F944" s="95" t="s">
        <v>649</v>
      </c>
      <c r="G944" s="97" t="s">
        <v>591</v>
      </c>
      <c r="H944" s="97" t="s">
        <v>591</v>
      </c>
      <c r="I944" s="97" t="s">
        <v>591</v>
      </c>
      <c r="J944" s="97" t="s">
        <v>591</v>
      </c>
      <c r="K944" s="97" t="e">
        <v>#N/A</v>
      </c>
      <c r="L944" s="97">
        <v>1</v>
      </c>
      <c r="M944" s="97">
        <v>1</v>
      </c>
      <c r="N944" s="95" t="s">
        <v>5206</v>
      </c>
      <c r="O944" s="97" t="s">
        <v>593</v>
      </c>
      <c r="P944" s="97" t="s">
        <v>594</v>
      </c>
    </row>
    <row r="945" spans="1:16" ht="45" hidden="1" x14ac:dyDescent="0.25">
      <c r="A945" s="95" t="s">
        <v>5207</v>
      </c>
      <c r="B945" s="103" t="s">
        <v>14447</v>
      </c>
      <c r="C945" s="115" t="s">
        <v>5208</v>
      </c>
      <c r="D945" s="97" t="s">
        <v>5209</v>
      </c>
      <c r="E945" s="97" t="s">
        <v>658</v>
      </c>
      <c r="F945" s="95" t="s">
        <v>659</v>
      </c>
      <c r="G945" s="97" t="s">
        <v>591</v>
      </c>
      <c r="H945" s="97" t="s">
        <v>591</v>
      </c>
      <c r="I945" s="97" t="s">
        <v>591</v>
      </c>
      <c r="J945" s="97" t="s">
        <v>591</v>
      </c>
      <c r="K945" s="97" t="e">
        <v>#N/A</v>
      </c>
      <c r="L945" s="97">
        <v>8</v>
      </c>
      <c r="M945" s="97">
        <v>1</v>
      </c>
      <c r="N945" s="95" t="s">
        <v>5210</v>
      </c>
      <c r="O945" s="97" t="s">
        <v>593</v>
      </c>
      <c r="P945" s="97" t="s">
        <v>594</v>
      </c>
    </row>
    <row r="946" spans="1:16" ht="33.75" hidden="1" x14ac:dyDescent="0.25">
      <c r="A946" s="95" t="s">
        <v>5213</v>
      </c>
      <c r="B946" s="103" t="s">
        <v>14447</v>
      </c>
      <c r="C946" s="115" t="s">
        <v>5214</v>
      </c>
      <c r="D946" s="97" t="s">
        <v>5215</v>
      </c>
      <c r="E946" s="97" t="s">
        <v>648</v>
      </c>
      <c r="F946" s="95" t="s">
        <v>649</v>
      </c>
      <c r="G946" s="97" t="s">
        <v>591</v>
      </c>
      <c r="H946" s="97" t="s">
        <v>591</v>
      </c>
      <c r="I946" s="97" t="s">
        <v>591</v>
      </c>
      <c r="J946" s="97" t="s">
        <v>591</v>
      </c>
      <c r="K946" s="97" t="e">
        <v>#N/A</v>
      </c>
      <c r="L946" s="97">
        <v>1</v>
      </c>
      <c r="M946" s="97">
        <v>1</v>
      </c>
      <c r="N946" s="95" t="s">
        <v>5216</v>
      </c>
      <c r="O946" s="97" t="s">
        <v>593</v>
      </c>
      <c r="P946" s="97" t="s">
        <v>594</v>
      </c>
    </row>
    <row r="947" spans="1:16" ht="213.75" hidden="1" x14ac:dyDescent="0.25">
      <c r="A947" s="95" t="s">
        <v>5217</v>
      </c>
      <c r="B947" s="103" t="s">
        <v>14447</v>
      </c>
      <c r="C947" s="115" t="s">
        <v>5218</v>
      </c>
      <c r="D947" s="97" t="s">
        <v>5219</v>
      </c>
      <c r="E947" s="97" t="s">
        <v>658</v>
      </c>
      <c r="F947" s="95" t="s">
        <v>659</v>
      </c>
      <c r="G947" s="97" t="s">
        <v>591</v>
      </c>
      <c r="H947" s="97" t="s">
        <v>591</v>
      </c>
      <c r="I947" s="97" t="s">
        <v>591</v>
      </c>
      <c r="J947" s="97" t="s">
        <v>591</v>
      </c>
      <c r="K947" s="95" t="s">
        <v>591</v>
      </c>
      <c r="L947" s="97">
        <v>8</v>
      </c>
      <c r="M947" s="97">
        <v>1</v>
      </c>
      <c r="N947" s="95" t="s">
        <v>5220</v>
      </c>
      <c r="O947" s="97" t="s">
        <v>593</v>
      </c>
      <c r="P947" s="97" t="s">
        <v>594</v>
      </c>
    </row>
    <row r="948" spans="1:16" ht="56.25" hidden="1" x14ac:dyDescent="0.25">
      <c r="A948" s="95" t="s">
        <v>5221</v>
      </c>
      <c r="B948" s="103" t="s">
        <v>14447</v>
      </c>
      <c r="C948" s="115" t="s">
        <v>5222</v>
      </c>
      <c r="D948" s="97" t="s">
        <v>5223</v>
      </c>
      <c r="E948" s="97" t="s">
        <v>648</v>
      </c>
      <c r="F948" s="95" t="s">
        <v>649</v>
      </c>
      <c r="G948" s="97" t="s">
        <v>591</v>
      </c>
      <c r="H948" s="97" t="s">
        <v>591</v>
      </c>
      <c r="I948" s="97" t="s">
        <v>591</v>
      </c>
      <c r="J948" s="97" t="s">
        <v>591</v>
      </c>
      <c r="K948" s="95" t="s">
        <v>591</v>
      </c>
      <c r="L948" s="97">
        <v>1</v>
      </c>
      <c r="M948" s="97">
        <v>1</v>
      </c>
      <c r="N948" s="95" t="s">
        <v>5224</v>
      </c>
      <c r="O948" s="97" t="s">
        <v>596</v>
      </c>
      <c r="P948" s="97" t="s">
        <v>594</v>
      </c>
    </row>
    <row r="949" spans="1:16" ht="56.25" hidden="1" x14ac:dyDescent="0.25">
      <c r="A949" s="92" t="s">
        <v>5233</v>
      </c>
      <c r="B949" s="93" t="s">
        <v>4923</v>
      </c>
      <c r="C949" s="94" t="s">
        <v>5234</v>
      </c>
      <c r="D949" s="92" t="s">
        <v>588</v>
      </c>
      <c r="E949" s="92" t="s">
        <v>589</v>
      </c>
      <c r="F949" s="92" t="e">
        <v>#N/A</v>
      </c>
      <c r="G949" s="92" t="s">
        <v>591</v>
      </c>
      <c r="H949" s="92" t="s">
        <v>591</v>
      </c>
      <c r="I949" s="92" t="s">
        <v>591</v>
      </c>
      <c r="J949" s="92" t="s">
        <v>591</v>
      </c>
      <c r="K949" s="105" t="e">
        <v>#N/A</v>
      </c>
      <c r="L949" s="92">
        <v>32</v>
      </c>
      <c r="M949" s="92">
        <v>1</v>
      </c>
      <c r="N949" s="92" t="s">
        <v>5023</v>
      </c>
      <c r="O949" s="92" t="s">
        <v>593</v>
      </c>
      <c r="P949" s="92" t="s">
        <v>600</v>
      </c>
    </row>
    <row r="950" spans="1:16" hidden="1" x14ac:dyDescent="0.25">
      <c r="A950" s="95" t="s">
        <v>5238</v>
      </c>
      <c r="B950" s="103" t="s">
        <v>14447</v>
      </c>
      <c r="C950" s="115" t="s">
        <v>5239</v>
      </c>
      <c r="D950" s="97" t="s">
        <v>5240</v>
      </c>
      <c r="E950" s="116" t="s">
        <v>2674</v>
      </c>
      <c r="F950" s="95" t="e">
        <v>#N/A</v>
      </c>
      <c r="G950" s="95" t="s">
        <v>591</v>
      </c>
      <c r="H950" s="95" t="s">
        <v>591</v>
      </c>
      <c r="I950" s="95" t="s">
        <v>591</v>
      </c>
      <c r="J950" s="95" t="s">
        <v>591</v>
      </c>
      <c r="K950" s="97" t="s">
        <v>1177</v>
      </c>
      <c r="L950" s="97">
        <v>8</v>
      </c>
      <c r="M950" s="97">
        <v>1</v>
      </c>
      <c r="N950" s="95" t="s">
        <v>591</v>
      </c>
      <c r="O950" s="95" t="s">
        <v>596</v>
      </c>
      <c r="P950" s="95" t="s">
        <v>594</v>
      </c>
    </row>
    <row r="951" spans="1:16" hidden="1" x14ac:dyDescent="0.25">
      <c r="A951" s="95" t="s">
        <v>5248</v>
      </c>
      <c r="B951" s="103" t="s">
        <v>14447</v>
      </c>
      <c r="C951" s="115" t="s">
        <v>5249</v>
      </c>
      <c r="D951" s="97" t="s">
        <v>5250</v>
      </c>
      <c r="E951" s="97" t="s">
        <v>5251</v>
      </c>
      <c r="F951" s="95" t="s">
        <v>5613</v>
      </c>
      <c r="G951" s="95" t="s">
        <v>591</v>
      </c>
      <c r="H951" s="95" t="s">
        <v>591</v>
      </c>
      <c r="I951" s="95" t="s">
        <v>591</v>
      </c>
      <c r="J951" s="95" t="s">
        <v>591</v>
      </c>
      <c r="K951" s="97" t="e">
        <v>#N/A</v>
      </c>
      <c r="L951" s="97">
        <v>16</v>
      </c>
      <c r="M951" s="97">
        <v>6.25E-2</v>
      </c>
      <c r="N951" s="95" t="s">
        <v>14447</v>
      </c>
      <c r="O951" s="95" t="s">
        <v>593</v>
      </c>
      <c r="P951" s="95" t="s">
        <v>594</v>
      </c>
    </row>
    <row r="952" spans="1:16" hidden="1" x14ac:dyDescent="0.25">
      <c r="A952" s="95" t="s">
        <v>5255</v>
      </c>
      <c r="B952" s="103" t="s">
        <v>14447</v>
      </c>
      <c r="C952" s="115" t="s">
        <v>5256</v>
      </c>
      <c r="D952" s="97" t="s">
        <v>5257</v>
      </c>
      <c r="E952" s="97" t="s">
        <v>605</v>
      </c>
      <c r="F952" s="95" t="s">
        <v>6149</v>
      </c>
      <c r="G952" s="95" t="s">
        <v>591</v>
      </c>
      <c r="H952" s="95" t="s">
        <v>591</v>
      </c>
      <c r="I952" s="95" t="s">
        <v>591</v>
      </c>
      <c r="J952" s="95" t="s">
        <v>591</v>
      </c>
      <c r="K952" s="97" t="s">
        <v>607</v>
      </c>
      <c r="L952" s="97">
        <v>16</v>
      </c>
      <c r="M952" s="97">
        <v>0.25</v>
      </c>
      <c r="N952" s="95" t="s">
        <v>591</v>
      </c>
      <c r="O952" s="95" t="s">
        <v>685</v>
      </c>
      <c r="P952" s="95" t="s">
        <v>594</v>
      </c>
    </row>
    <row r="953" spans="1:16" ht="56.25" hidden="1" x14ac:dyDescent="0.25">
      <c r="A953" s="92" t="s">
        <v>5288</v>
      </c>
      <c r="B953" s="93" t="s">
        <v>4923</v>
      </c>
      <c r="C953" s="94" t="s">
        <v>5289</v>
      </c>
      <c r="D953" s="92" t="s">
        <v>588</v>
      </c>
      <c r="E953" s="92" t="s">
        <v>589</v>
      </c>
      <c r="F953" s="92" t="e">
        <v>#N/A</v>
      </c>
      <c r="G953" s="92" t="s">
        <v>591</v>
      </c>
      <c r="H953" s="92" t="s">
        <v>591</v>
      </c>
      <c r="I953" s="92" t="s">
        <v>591</v>
      </c>
      <c r="J953" s="92" t="s">
        <v>591</v>
      </c>
      <c r="K953" s="105" t="e">
        <v>#N/A</v>
      </c>
      <c r="L953" s="92">
        <v>32</v>
      </c>
      <c r="M953" s="92">
        <v>1</v>
      </c>
      <c r="N953" s="92" t="s">
        <v>5023</v>
      </c>
      <c r="O953" s="92" t="s">
        <v>593</v>
      </c>
      <c r="P953" s="92" t="s">
        <v>600</v>
      </c>
    </row>
    <row r="954" spans="1:16" ht="56.25" hidden="1" x14ac:dyDescent="0.25">
      <c r="A954" s="105" t="s">
        <v>5325</v>
      </c>
      <c r="B954" s="117" t="s">
        <v>4923</v>
      </c>
      <c r="C954" s="118" t="s">
        <v>5326</v>
      </c>
      <c r="D954" s="105" t="s">
        <v>588</v>
      </c>
      <c r="E954" s="119" t="s">
        <v>589</v>
      </c>
      <c r="F954" s="105" t="s">
        <v>590</v>
      </c>
      <c r="G954" s="105" t="s">
        <v>591</v>
      </c>
      <c r="H954" s="105" t="s">
        <v>591</v>
      </c>
      <c r="I954" s="105" t="s">
        <v>591</v>
      </c>
      <c r="J954" s="105" t="s">
        <v>591</v>
      </c>
      <c r="K954" s="105" t="e">
        <v>#N/A</v>
      </c>
      <c r="L954" s="119">
        <v>32</v>
      </c>
      <c r="M954" s="119">
        <v>1</v>
      </c>
      <c r="N954" s="105" t="s">
        <v>5023</v>
      </c>
      <c r="O954" s="105" t="s">
        <v>593</v>
      </c>
      <c r="P954" s="105" t="s">
        <v>600</v>
      </c>
    </row>
    <row r="955" spans="1:16" ht="22.5" hidden="1" x14ac:dyDescent="0.25">
      <c r="A955" s="115" t="s">
        <v>5341</v>
      </c>
      <c r="B955" s="100" t="s">
        <v>14447</v>
      </c>
      <c r="C955" s="96" t="s">
        <v>5342</v>
      </c>
      <c r="D955" s="95" t="s">
        <v>5343</v>
      </c>
      <c r="E955" s="97" t="s">
        <v>2380</v>
      </c>
      <c r="F955" s="95" t="s">
        <v>14473</v>
      </c>
      <c r="G955" s="115" t="s">
        <v>591</v>
      </c>
      <c r="H955" s="115" t="s">
        <v>591</v>
      </c>
      <c r="I955" s="115" t="s">
        <v>591</v>
      </c>
      <c r="J955" s="115" t="s">
        <v>591</v>
      </c>
      <c r="K955" s="97" t="s">
        <v>939</v>
      </c>
      <c r="L955" s="97">
        <v>24</v>
      </c>
      <c r="M955" s="97">
        <v>0.1</v>
      </c>
      <c r="N955" s="115" t="s">
        <v>591</v>
      </c>
      <c r="O955" s="95" t="s">
        <v>596</v>
      </c>
      <c r="P955" s="95" t="s">
        <v>594</v>
      </c>
    </row>
    <row r="956" spans="1:16" ht="56.25" hidden="1" x14ac:dyDescent="0.25">
      <c r="A956" s="115" t="s">
        <v>5345</v>
      </c>
      <c r="B956" s="100" t="s">
        <v>14447</v>
      </c>
      <c r="C956" s="96" t="s">
        <v>5346</v>
      </c>
      <c r="D956" s="95" t="s">
        <v>5347</v>
      </c>
      <c r="E956" s="97" t="s">
        <v>2380</v>
      </c>
      <c r="F956" s="95" t="s">
        <v>14473</v>
      </c>
      <c r="G956" s="115" t="s">
        <v>591</v>
      </c>
      <c r="H956" s="115" t="s">
        <v>591</v>
      </c>
      <c r="I956" s="115" t="s">
        <v>591</v>
      </c>
      <c r="J956" s="115" t="s">
        <v>591</v>
      </c>
      <c r="K956" s="97" t="s">
        <v>939</v>
      </c>
      <c r="L956" s="97">
        <v>24</v>
      </c>
      <c r="M956" s="97">
        <v>0.1</v>
      </c>
      <c r="N956" s="115" t="s">
        <v>591</v>
      </c>
      <c r="O956" s="95" t="s">
        <v>596</v>
      </c>
      <c r="P956" s="95" t="s">
        <v>594</v>
      </c>
    </row>
    <row r="957" spans="1:16" ht="33.75" hidden="1" x14ac:dyDescent="0.25">
      <c r="A957" s="115" t="s">
        <v>5348</v>
      </c>
      <c r="B957" s="100" t="s">
        <v>14447</v>
      </c>
      <c r="C957" s="96" t="s">
        <v>5349</v>
      </c>
      <c r="D957" s="95" t="s">
        <v>5350</v>
      </c>
      <c r="E957" s="97" t="s">
        <v>3415</v>
      </c>
      <c r="F957" s="97" t="s">
        <v>635</v>
      </c>
      <c r="G957" s="115" t="s">
        <v>591</v>
      </c>
      <c r="H957" s="115" t="s">
        <v>591</v>
      </c>
      <c r="I957" s="115" t="s">
        <v>591</v>
      </c>
      <c r="J957" s="115" t="s">
        <v>591</v>
      </c>
      <c r="K957" s="115" t="s">
        <v>591</v>
      </c>
      <c r="L957" s="115">
        <v>16</v>
      </c>
      <c r="M957" s="115">
        <v>1</v>
      </c>
      <c r="N957" s="115" t="s">
        <v>591</v>
      </c>
      <c r="O957" s="95" t="s">
        <v>596</v>
      </c>
      <c r="P957" s="95" t="s">
        <v>594</v>
      </c>
    </row>
    <row r="958" spans="1:16" ht="56.25" hidden="1" x14ac:dyDescent="0.25">
      <c r="A958" s="115" t="s">
        <v>5351</v>
      </c>
      <c r="B958" s="100" t="s">
        <v>14447</v>
      </c>
      <c r="C958" s="96" t="s">
        <v>5352</v>
      </c>
      <c r="D958" s="95" t="s">
        <v>5353</v>
      </c>
      <c r="E958" s="97" t="s">
        <v>2380</v>
      </c>
      <c r="F958" s="95" t="s">
        <v>14473</v>
      </c>
      <c r="G958" s="115" t="s">
        <v>591</v>
      </c>
      <c r="H958" s="115" t="s">
        <v>591</v>
      </c>
      <c r="I958" s="115" t="s">
        <v>591</v>
      </c>
      <c r="J958" s="115" t="s">
        <v>591</v>
      </c>
      <c r="K958" s="97" t="s">
        <v>939</v>
      </c>
      <c r="L958" s="97">
        <v>24</v>
      </c>
      <c r="M958" s="97">
        <v>0.1</v>
      </c>
      <c r="N958" s="115" t="s">
        <v>591</v>
      </c>
      <c r="O958" s="95" t="s">
        <v>593</v>
      </c>
      <c r="P958" s="95" t="s">
        <v>594</v>
      </c>
    </row>
    <row r="959" spans="1:16" ht="67.5" hidden="1" x14ac:dyDescent="0.25">
      <c r="A959" s="115" t="s">
        <v>5354</v>
      </c>
      <c r="B959" s="100" t="s">
        <v>14447</v>
      </c>
      <c r="C959" s="96" t="s">
        <v>5355</v>
      </c>
      <c r="D959" s="95" t="s">
        <v>5356</v>
      </c>
      <c r="E959" s="97" t="s">
        <v>648</v>
      </c>
      <c r="F959" s="95" t="s">
        <v>14511</v>
      </c>
      <c r="G959" s="115" t="s">
        <v>591</v>
      </c>
      <c r="H959" s="115" t="s">
        <v>591</v>
      </c>
      <c r="I959" s="115" t="s">
        <v>591</v>
      </c>
      <c r="J959" s="115" t="s">
        <v>591</v>
      </c>
      <c r="K959" s="97" t="s">
        <v>591</v>
      </c>
      <c r="L959" s="97">
        <v>5</v>
      </c>
      <c r="M959" s="97">
        <v>1</v>
      </c>
      <c r="N959" s="115" t="s">
        <v>591</v>
      </c>
      <c r="O959" s="95" t="s">
        <v>593</v>
      </c>
      <c r="P959" s="95" t="s">
        <v>594</v>
      </c>
    </row>
    <row r="960" spans="1:16" ht="22.5" hidden="1" x14ac:dyDescent="0.25">
      <c r="A960" s="115" t="s">
        <v>5358</v>
      </c>
      <c r="B960" s="100" t="s">
        <v>14447</v>
      </c>
      <c r="C960" s="96" t="s">
        <v>5359</v>
      </c>
      <c r="D960" s="95" t="s">
        <v>5360</v>
      </c>
      <c r="E960" s="97" t="s">
        <v>2074</v>
      </c>
      <c r="F960" s="95" t="s">
        <v>14456</v>
      </c>
      <c r="G960" s="115" t="s">
        <v>591</v>
      </c>
      <c r="H960" s="115" t="s">
        <v>591</v>
      </c>
      <c r="I960" s="115" t="s">
        <v>591</v>
      </c>
      <c r="J960" s="115" t="s">
        <v>591</v>
      </c>
      <c r="K960" s="97" t="s">
        <v>732</v>
      </c>
      <c r="L960" s="97">
        <v>16</v>
      </c>
      <c r="M960" s="97">
        <v>0.1</v>
      </c>
      <c r="N960" s="115" t="s">
        <v>591</v>
      </c>
      <c r="O960" s="95" t="s">
        <v>593</v>
      </c>
      <c r="P960" s="95" t="s">
        <v>594</v>
      </c>
    </row>
    <row r="961" spans="1:16" ht="56.25" hidden="1" x14ac:dyDescent="0.25">
      <c r="A961" s="115" t="s">
        <v>5361</v>
      </c>
      <c r="B961" s="100" t="s">
        <v>14447</v>
      </c>
      <c r="C961" s="96" t="s">
        <v>5362</v>
      </c>
      <c r="D961" s="95" t="s">
        <v>5363</v>
      </c>
      <c r="E961" s="97" t="s">
        <v>5364</v>
      </c>
      <c r="F961" s="95" t="s">
        <v>635</v>
      </c>
      <c r="G961" s="115" t="s">
        <v>591</v>
      </c>
      <c r="H961" s="115" t="s">
        <v>591</v>
      </c>
      <c r="I961" s="115" t="s">
        <v>591</v>
      </c>
      <c r="J961" s="115" t="s">
        <v>591</v>
      </c>
      <c r="K961" s="97" t="s">
        <v>3083</v>
      </c>
      <c r="L961" s="97">
        <v>16</v>
      </c>
      <c r="M961" s="97">
        <v>1</v>
      </c>
      <c r="N961" s="115" t="s">
        <v>591</v>
      </c>
      <c r="O961" s="95" t="s">
        <v>593</v>
      </c>
      <c r="P961" s="95" t="s">
        <v>594</v>
      </c>
    </row>
    <row r="962" spans="1:16" ht="22.5" hidden="1" x14ac:dyDescent="0.25">
      <c r="A962" s="115" t="s">
        <v>5365</v>
      </c>
      <c r="B962" s="100" t="s">
        <v>14447</v>
      </c>
      <c r="C962" s="96" t="s">
        <v>5366</v>
      </c>
      <c r="D962" s="95" t="s">
        <v>5367</v>
      </c>
      <c r="E962" s="97" t="s">
        <v>682</v>
      </c>
      <c r="F962" s="95" t="s">
        <v>683</v>
      </c>
      <c r="G962" s="115" t="s">
        <v>591</v>
      </c>
      <c r="H962" s="115" t="s">
        <v>591</v>
      </c>
      <c r="I962" s="115" t="s">
        <v>591</v>
      </c>
      <c r="J962" s="115" t="s">
        <v>591</v>
      </c>
      <c r="K962" s="97" t="s">
        <v>591</v>
      </c>
      <c r="L962" s="97">
        <v>3</v>
      </c>
      <c r="M962" s="97">
        <v>1</v>
      </c>
      <c r="N962" s="115" t="s">
        <v>5368</v>
      </c>
      <c r="O962" s="95" t="s">
        <v>593</v>
      </c>
      <c r="P962" s="95" t="s">
        <v>594</v>
      </c>
    </row>
    <row r="963" spans="1:16" ht="78.75" hidden="1" x14ac:dyDescent="0.25">
      <c r="A963" s="115" t="s">
        <v>5372</v>
      </c>
      <c r="B963" s="100" t="s">
        <v>14447</v>
      </c>
      <c r="C963" s="96" t="s">
        <v>5373</v>
      </c>
      <c r="D963" s="95" t="s">
        <v>5374</v>
      </c>
      <c r="E963" s="97" t="s">
        <v>3415</v>
      </c>
      <c r="F963" s="95" t="s">
        <v>635</v>
      </c>
      <c r="G963" s="115" t="s">
        <v>591</v>
      </c>
      <c r="H963" s="115" t="s">
        <v>591</v>
      </c>
      <c r="I963" s="115" t="s">
        <v>591</v>
      </c>
      <c r="J963" s="115" t="s">
        <v>591</v>
      </c>
      <c r="K963" s="97" t="s">
        <v>591</v>
      </c>
      <c r="L963" s="97">
        <v>16</v>
      </c>
      <c r="M963" s="97">
        <v>1</v>
      </c>
      <c r="N963" s="115" t="s">
        <v>591</v>
      </c>
      <c r="O963" s="95" t="s">
        <v>596</v>
      </c>
      <c r="P963" s="95" t="s">
        <v>594</v>
      </c>
    </row>
    <row r="964" spans="1:16" ht="56.25" hidden="1" x14ac:dyDescent="0.25">
      <c r="A964" s="105" t="s">
        <v>5385</v>
      </c>
      <c r="B964" s="117" t="s">
        <v>4923</v>
      </c>
      <c r="C964" s="118" t="s">
        <v>5386</v>
      </c>
      <c r="D964" s="105" t="s">
        <v>588</v>
      </c>
      <c r="E964" s="119" t="s">
        <v>589</v>
      </c>
      <c r="F964" s="105" t="s">
        <v>590</v>
      </c>
      <c r="G964" s="105" t="s">
        <v>591</v>
      </c>
      <c r="H964" s="105" t="s">
        <v>591</v>
      </c>
      <c r="I964" s="105" t="s">
        <v>591</v>
      </c>
      <c r="J964" s="105" t="s">
        <v>591</v>
      </c>
      <c r="K964" s="105" t="e">
        <v>#N/A</v>
      </c>
      <c r="L964" s="119">
        <v>32</v>
      </c>
      <c r="M964" s="119">
        <v>1</v>
      </c>
      <c r="N964" s="105" t="s">
        <v>5023</v>
      </c>
      <c r="O964" s="105" t="s">
        <v>593</v>
      </c>
      <c r="P964" s="105" t="s">
        <v>600</v>
      </c>
    </row>
    <row r="965" spans="1:16" ht="67.5" hidden="1" x14ac:dyDescent="0.25">
      <c r="A965" s="95" t="s">
        <v>5399</v>
      </c>
      <c r="B965" s="100" t="s">
        <v>14447</v>
      </c>
      <c r="C965" s="96" t="s">
        <v>5400</v>
      </c>
      <c r="D965" s="95" t="s">
        <v>5401</v>
      </c>
      <c r="E965" s="97" t="s">
        <v>648</v>
      </c>
      <c r="F965" s="95" t="s">
        <v>649</v>
      </c>
      <c r="G965" s="115" t="s">
        <v>591</v>
      </c>
      <c r="H965" s="115" t="s">
        <v>591</v>
      </c>
      <c r="I965" s="115" t="s">
        <v>591</v>
      </c>
      <c r="J965" s="115" t="s">
        <v>591</v>
      </c>
      <c r="K965" s="97" t="s">
        <v>591</v>
      </c>
      <c r="L965" s="97">
        <v>1</v>
      </c>
      <c r="M965" s="97">
        <v>1</v>
      </c>
      <c r="N965" s="95" t="s">
        <v>5402</v>
      </c>
      <c r="O965" s="95" t="s">
        <v>596</v>
      </c>
      <c r="P965" s="95" t="s">
        <v>594</v>
      </c>
    </row>
    <row r="966" spans="1:16" ht="225" hidden="1" x14ac:dyDescent="0.25">
      <c r="A966" s="95" t="s">
        <v>5417</v>
      </c>
      <c r="B966" s="100" t="s">
        <v>14447</v>
      </c>
      <c r="C966" s="96" t="s">
        <v>5418</v>
      </c>
      <c r="D966" s="95" t="s">
        <v>5419</v>
      </c>
      <c r="E966" s="97" t="s">
        <v>658</v>
      </c>
      <c r="F966" s="95" t="s">
        <v>659</v>
      </c>
      <c r="G966" s="95" t="s">
        <v>591</v>
      </c>
      <c r="H966" s="95" t="s">
        <v>591</v>
      </c>
      <c r="I966" s="95" t="s">
        <v>591</v>
      </c>
      <c r="J966" s="95" t="s">
        <v>591</v>
      </c>
      <c r="K966" s="95" t="s">
        <v>591</v>
      </c>
      <c r="L966" s="95">
        <v>8</v>
      </c>
      <c r="M966" s="95">
        <v>1</v>
      </c>
      <c r="N966" s="95" t="s">
        <v>5420</v>
      </c>
      <c r="O966" s="95" t="s">
        <v>593</v>
      </c>
      <c r="P966" s="95" t="s">
        <v>594</v>
      </c>
    </row>
    <row r="967" spans="1:16" ht="33.75" hidden="1" x14ac:dyDescent="0.25">
      <c r="A967" s="95" t="s">
        <v>5422</v>
      </c>
      <c r="B967" s="100" t="s">
        <v>14447</v>
      </c>
      <c r="C967" s="96" t="s">
        <v>5423</v>
      </c>
      <c r="D967" s="95" t="s">
        <v>5424</v>
      </c>
      <c r="E967" s="97" t="s">
        <v>658</v>
      </c>
      <c r="F967" s="95" t="s">
        <v>659</v>
      </c>
      <c r="G967" s="95" t="s">
        <v>591</v>
      </c>
      <c r="H967" s="95" t="s">
        <v>591</v>
      </c>
      <c r="I967" s="95" t="s">
        <v>591</v>
      </c>
      <c r="J967" s="95" t="s">
        <v>591</v>
      </c>
      <c r="K967" s="95" t="s">
        <v>591</v>
      </c>
      <c r="L967" s="95">
        <v>8</v>
      </c>
      <c r="M967" s="95">
        <v>1</v>
      </c>
      <c r="N967" s="95" t="s">
        <v>591</v>
      </c>
      <c r="O967" s="95" t="s">
        <v>593</v>
      </c>
      <c r="P967" s="95" t="s">
        <v>594</v>
      </c>
    </row>
    <row r="968" spans="1:16" ht="45" hidden="1" x14ac:dyDescent="0.25">
      <c r="A968" s="95" t="s">
        <v>5425</v>
      </c>
      <c r="B968" s="100" t="s">
        <v>14447</v>
      </c>
      <c r="C968" s="96" t="s">
        <v>5426</v>
      </c>
      <c r="D968" s="95" t="s">
        <v>5427</v>
      </c>
      <c r="E968" s="95" t="s">
        <v>5428</v>
      </c>
      <c r="F968" s="95" t="s">
        <v>14512</v>
      </c>
      <c r="G968" s="95" t="s">
        <v>591</v>
      </c>
      <c r="H968" s="95" t="s">
        <v>591</v>
      </c>
      <c r="I968" s="95" t="s">
        <v>591</v>
      </c>
      <c r="J968" s="95" t="s">
        <v>591</v>
      </c>
      <c r="K968" s="95" t="s">
        <v>5429</v>
      </c>
      <c r="L968" s="95">
        <v>32</v>
      </c>
      <c r="M968" s="95">
        <v>3.90625E-3</v>
      </c>
      <c r="N968" s="95" t="s">
        <v>591</v>
      </c>
      <c r="O968" s="95" t="s">
        <v>593</v>
      </c>
      <c r="P968" s="95" t="s">
        <v>594</v>
      </c>
    </row>
    <row r="969" spans="1:16" ht="22.5" hidden="1" x14ac:dyDescent="0.25">
      <c r="A969" s="95" t="s">
        <v>5430</v>
      </c>
      <c r="B969" s="100" t="s">
        <v>14447</v>
      </c>
      <c r="C969" s="96" t="s">
        <v>5431</v>
      </c>
      <c r="D969" s="95" t="s">
        <v>5432</v>
      </c>
      <c r="E969" s="95" t="s">
        <v>5433</v>
      </c>
      <c r="F969" s="95" t="s">
        <v>14513</v>
      </c>
      <c r="G969" s="95" t="s">
        <v>14447</v>
      </c>
      <c r="H969" s="95" t="s">
        <v>591</v>
      </c>
      <c r="I969" s="95" t="s">
        <v>591</v>
      </c>
      <c r="J969" s="95" t="s">
        <v>591</v>
      </c>
      <c r="K969" s="95" t="s">
        <v>619</v>
      </c>
      <c r="L969" s="95">
        <v>32</v>
      </c>
      <c r="M969" s="95">
        <v>9.7850000000000003E-3</v>
      </c>
      <c r="N969" s="95" t="s">
        <v>591</v>
      </c>
      <c r="O969" s="95" t="s">
        <v>593</v>
      </c>
      <c r="P969" s="95" t="s">
        <v>594</v>
      </c>
    </row>
    <row r="970" spans="1:16" ht="56.25" hidden="1" x14ac:dyDescent="0.25">
      <c r="A970" s="95" t="s">
        <v>5438</v>
      </c>
      <c r="B970" s="100" t="s">
        <v>14447</v>
      </c>
      <c r="C970" s="96" t="s">
        <v>5439</v>
      </c>
      <c r="D970" s="95" t="s">
        <v>5440</v>
      </c>
      <c r="E970" s="106" t="s">
        <v>648</v>
      </c>
      <c r="F970" s="95" t="s">
        <v>649</v>
      </c>
      <c r="G970" s="95" t="s">
        <v>14447</v>
      </c>
      <c r="H970" s="95" t="s">
        <v>591</v>
      </c>
      <c r="I970" s="95" t="s">
        <v>591</v>
      </c>
      <c r="J970" s="95" t="s">
        <v>591</v>
      </c>
      <c r="K970" s="95" t="s">
        <v>591</v>
      </c>
      <c r="L970" s="95">
        <v>1</v>
      </c>
      <c r="M970" s="95">
        <v>1</v>
      </c>
      <c r="N970" s="95" t="s">
        <v>5441</v>
      </c>
      <c r="O970" s="95" t="s">
        <v>596</v>
      </c>
      <c r="P970" s="95" t="s">
        <v>594</v>
      </c>
    </row>
    <row r="971" spans="1:16" ht="56.25" hidden="1" x14ac:dyDescent="0.25">
      <c r="A971" s="105" t="s">
        <v>5444</v>
      </c>
      <c r="B971" s="117" t="s">
        <v>4923</v>
      </c>
      <c r="C971" s="118" t="s">
        <v>5445</v>
      </c>
      <c r="D971" s="105" t="s">
        <v>588</v>
      </c>
      <c r="E971" s="119" t="s">
        <v>589</v>
      </c>
      <c r="F971" s="105" t="s">
        <v>590</v>
      </c>
      <c r="G971" s="105" t="s">
        <v>591</v>
      </c>
      <c r="H971" s="105" t="s">
        <v>591</v>
      </c>
      <c r="I971" s="105" t="s">
        <v>591</v>
      </c>
      <c r="J971" s="105" t="s">
        <v>591</v>
      </c>
      <c r="K971" s="105" t="e">
        <v>#N/A</v>
      </c>
      <c r="L971" s="119">
        <v>32</v>
      </c>
      <c r="M971" s="119">
        <v>1</v>
      </c>
      <c r="N971" s="105" t="s">
        <v>5023</v>
      </c>
      <c r="O971" s="105" t="s">
        <v>593</v>
      </c>
      <c r="P971" s="105" t="s">
        <v>600</v>
      </c>
    </row>
    <row r="972" spans="1:16" ht="78.75" hidden="1" x14ac:dyDescent="0.25">
      <c r="A972" s="95" t="s">
        <v>5447</v>
      </c>
      <c r="B972" s="100" t="s">
        <v>14447</v>
      </c>
      <c r="C972" s="96" t="s">
        <v>5448</v>
      </c>
      <c r="D972" s="95" t="s">
        <v>5449</v>
      </c>
      <c r="E972" s="97" t="s">
        <v>648</v>
      </c>
      <c r="F972" s="95" t="s">
        <v>649</v>
      </c>
      <c r="G972" s="95" t="s">
        <v>14447</v>
      </c>
      <c r="H972" s="95" t="s">
        <v>591</v>
      </c>
      <c r="I972" s="95" t="s">
        <v>591</v>
      </c>
      <c r="J972" s="95" t="s">
        <v>591</v>
      </c>
      <c r="K972" s="95" t="s">
        <v>591</v>
      </c>
      <c r="L972" s="95">
        <v>1</v>
      </c>
      <c r="M972" s="95">
        <v>1</v>
      </c>
      <c r="N972" s="95" t="s">
        <v>591</v>
      </c>
      <c r="O972" s="95" t="s">
        <v>593</v>
      </c>
      <c r="P972" s="95" t="s">
        <v>594</v>
      </c>
    </row>
    <row r="973" spans="1:16" ht="101.25" hidden="1" x14ac:dyDescent="0.25">
      <c r="A973" s="95" t="s">
        <v>5452</v>
      </c>
      <c r="B973" s="100" t="s">
        <v>14447</v>
      </c>
      <c r="C973" s="96" t="s">
        <v>5453</v>
      </c>
      <c r="D973" s="95" t="s">
        <v>5454</v>
      </c>
      <c r="E973" s="95" t="s">
        <v>703</v>
      </c>
      <c r="F973" s="95" t="s">
        <v>704</v>
      </c>
      <c r="G973" s="95" t="s">
        <v>14447</v>
      </c>
      <c r="H973" s="95" t="s">
        <v>591</v>
      </c>
      <c r="I973" s="95" t="s">
        <v>591</v>
      </c>
      <c r="J973" s="95" t="s">
        <v>591</v>
      </c>
      <c r="K973" s="95" t="s">
        <v>591</v>
      </c>
      <c r="L973" s="95">
        <v>2</v>
      </c>
      <c r="M973" s="95">
        <v>1</v>
      </c>
      <c r="N973" s="95" t="s">
        <v>5455</v>
      </c>
      <c r="O973" s="95" t="s">
        <v>593</v>
      </c>
      <c r="P973" s="95" t="s">
        <v>594</v>
      </c>
    </row>
    <row r="974" spans="1:16" ht="33.75" hidden="1" x14ac:dyDescent="0.25">
      <c r="A974" s="95" t="s">
        <v>5456</v>
      </c>
      <c r="B974" s="100" t="s">
        <v>14447</v>
      </c>
      <c r="C974" s="96" t="s">
        <v>5457</v>
      </c>
      <c r="D974" s="95" t="s">
        <v>5458</v>
      </c>
      <c r="E974" s="95" t="s">
        <v>813</v>
      </c>
      <c r="F974" s="95" t="s">
        <v>14514</v>
      </c>
      <c r="G974" s="95" t="s">
        <v>14447</v>
      </c>
      <c r="H974" s="95" t="s">
        <v>591</v>
      </c>
      <c r="I974" s="95" t="s">
        <v>591</v>
      </c>
      <c r="J974" s="95" t="s">
        <v>591</v>
      </c>
      <c r="K974" s="95" t="s">
        <v>591</v>
      </c>
      <c r="L974" s="95">
        <v>15</v>
      </c>
      <c r="M974" s="95">
        <v>1</v>
      </c>
      <c r="N974" s="95" t="s">
        <v>591</v>
      </c>
      <c r="O974" s="95" t="s">
        <v>593</v>
      </c>
      <c r="P974" s="95" t="s">
        <v>594</v>
      </c>
    </row>
    <row r="975" spans="1:16" ht="67.5" hidden="1" x14ac:dyDescent="0.25">
      <c r="A975" s="95" t="s">
        <v>5475</v>
      </c>
      <c r="B975" s="100" t="s">
        <v>14447</v>
      </c>
      <c r="C975" s="96" t="s">
        <v>5476</v>
      </c>
      <c r="D975" s="95" t="s">
        <v>5477</v>
      </c>
      <c r="E975" s="97" t="s">
        <v>1128</v>
      </c>
      <c r="F975" s="95" t="s">
        <v>14472</v>
      </c>
      <c r="G975" s="95" t="s">
        <v>14447</v>
      </c>
      <c r="H975" s="95" t="s">
        <v>591</v>
      </c>
      <c r="I975" s="95" t="s">
        <v>591</v>
      </c>
      <c r="J975" s="95" t="s">
        <v>591</v>
      </c>
      <c r="K975" s="95" t="s">
        <v>615</v>
      </c>
      <c r="L975" s="95">
        <v>16</v>
      </c>
      <c r="M975" s="95">
        <v>3.125E-2</v>
      </c>
      <c r="N975" s="95" t="s">
        <v>591</v>
      </c>
      <c r="O975" s="95" t="s">
        <v>593</v>
      </c>
      <c r="P975" s="95" t="s">
        <v>594</v>
      </c>
    </row>
    <row r="976" spans="1:16" ht="67.5" hidden="1" x14ac:dyDescent="0.25">
      <c r="A976" s="95" t="s">
        <v>5479</v>
      </c>
      <c r="B976" s="100" t="s">
        <v>14447</v>
      </c>
      <c r="C976" s="96" t="s">
        <v>5480</v>
      </c>
      <c r="D976" s="95" t="s">
        <v>5481</v>
      </c>
      <c r="E976" s="97" t="s">
        <v>1128</v>
      </c>
      <c r="F976" s="95" t="s">
        <v>14472</v>
      </c>
      <c r="G976" s="95" t="s">
        <v>14447</v>
      </c>
      <c r="H976" s="95" t="s">
        <v>591</v>
      </c>
      <c r="I976" s="95" t="s">
        <v>591</v>
      </c>
      <c r="J976" s="95" t="s">
        <v>591</v>
      </c>
      <c r="K976" s="95" t="s">
        <v>615</v>
      </c>
      <c r="L976" s="95">
        <v>16</v>
      </c>
      <c r="M976" s="95">
        <v>3.125E-2</v>
      </c>
      <c r="N976" s="95" t="s">
        <v>591</v>
      </c>
      <c r="O976" s="95" t="s">
        <v>593</v>
      </c>
      <c r="P976" s="95" t="s">
        <v>594</v>
      </c>
    </row>
    <row r="977" spans="1:16" ht="67.5" hidden="1" x14ac:dyDescent="0.25">
      <c r="A977" s="95" t="s">
        <v>5482</v>
      </c>
      <c r="B977" s="100" t="s">
        <v>14447</v>
      </c>
      <c r="C977" s="96" t="s">
        <v>5483</v>
      </c>
      <c r="D977" s="95" t="s">
        <v>5484</v>
      </c>
      <c r="E977" s="97" t="s">
        <v>648</v>
      </c>
      <c r="F977" s="95" t="s">
        <v>649</v>
      </c>
      <c r="G977" s="95" t="s">
        <v>14447</v>
      </c>
      <c r="H977" s="95" t="s">
        <v>591</v>
      </c>
      <c r="I977" s="95" t="s">
        <v>591</v>
      </c>
      <c r="J977" s="95" t="s">
        <v>591</v>
      </c>
      <c r="K977" s="95" t="s">
        <v>591</v>
      </c>
      <c r="L977" s="95">
        <v>1</v>
      </c>
      <c r="M977" s="95">
        <v>1</v>
      </c>
      <c r="N977" s="95" t="s">
        <v>591</v>
      </c>
      <c r="O977" s="95" t="s">
        <v>596</v>
      </c>
      <c r="P977" s="95" t="s">
        <v>594</v>
      </c>
    </row>
    <row r="978" spans="1:16" ht="78.75" hidden="1" x14ac:dyDescent="0.25">
      <c r="A978" s="95" t="s">
        <v>5485</v>
      </c>
      <c r="B978" s="100" t="s">
        <v>14447</v>
      </c>
      <c r="C978" s="96" t="s">
        <v>5486</v>
      </c>
      <c r="D978" s="95" t="s">
        <v>5487</v>
      </c>
      <c r="E978" s="97" t="s">
        <v>5488</v>
      </c>
      <c r="F978" s="95" t="s">
        <v>6608</v>
      </c>
      <c r="G978" s="95" t="s">
        <v>14447</v>
      </c>
      <c r="H978" s="95" t="s">
        <v>591</v>
      </c>
      <c r="I978" s="95" t="s">
        <v>591</v>
      </c>
      <c r="J978" s="95" t="s">
        <v>591</v>
      </c>
      <c r="K978" s="95" t="s">
        <v>864</v>
      </c>
      <c r="L978" s="95">
        <v>16</v>
      </c>
      <c r="M978" s="95">
        <v>3.125E-2</v>
      </c>
      <c r="N978" s="95" t="s">
        <v>591</v>
      </c>
      <c r="O978" s="95" t="s">
        <v>593</v>
      </c>
      <c r="P978" s="95" t="s">
        <v>594</v>
      </c>
    </row>
    <row r="979" spans="1:16" ht="78.75" hidden="1" x14ac:dyDescent="0.25">
      <c r="A979" s="95" t="s">
        <v>5489</v>
      </c>
      <c r="B979" s="100" t="s">
        <v>14447</v>
      </c>
      <c r="C979" s="96" t="s">
        <v>5490</v>
      </c>
      <c r="D979" s="95" t="s">
        <v>5491</v>
      </c>
      <c r="E979" s="97" t="s">
        <v>648</v>
      </c>
      <c r="F979" s="95" t="s">
        <v>649</v>
      </c>
      <c r="G979" s="95" t="s">
        <v>14447</v>
      </c>
      <c r="H979" s="95" t="s">
        <v>591</v>
      </c>
      <c r="I979" s="95" t="s">
        <v>591</v>
      </c>
      <c r="J979" s="95" t="s">
        <v>591</v>
      </c>
      <c r="K979" s="95" t="s">
        <v>591</v>
      </c>
      <c r="L979" s="95">
        <v>1</v>
      </c>
      <c r="M979" s="95">
        <v>1</v>
      </c>
      <c r="N979" s="95" t="s">
        <v>591</v>
      </c>
      <c r="O979" s="95" t="s">
        <v>596</v>
      </c>
      <c r="P979" s="95" t="s">
        <v>594</v>
      </c>
    </row>
    <row r="980" spans="1:16" ht="45" hidden="1" x14ac:dyDescent="0.25">
      <c r="A980" s="95" t="s">
        <v>5492</v>
      </c>
      <c r="B980" s="100" t="s">
        <v>14447</v>
      </c>
      <c r="C980" s="96" t="s">
        <v>5493</v>
      </c>
      <c r="D980" s="95" t="s">
        <v>5494</v>
      </c>
      <c r="E980" s="97" t="s">
        <v>648</v>
      </c>
      <c r="F980" s="95" t="s">
        <v>649</v>
      </c>
      <c r="G980" s="95" t="s">
        <v>14447</v>
      </c>
      <c r="H980" s="95" t="s">
        <v>591</v>
      </c>
      <c r="I980" s="95" t="s">
        <v>591</v>
      </c>
      <c r="J980" s="95" t="s">
        <v>591</v>
      </c>
      <c r="K980" s="95" t="s">
        <v>591</v>
      </c>
      <c r="L980" s="95">
        <v>1</v>
      </c>
      <c r="M980" s="95">
        <v>1</v>
      </c>
      <c r="N980" s="95" t="s">
        <v>591</v>
      </c>
      <c r="O980" s="95" t="s">
        <v>596</v>
      </c>
      <c r="P980" s="95" t="s">
        <v>594</v>
      </c>
    </row>
    <row r="981" spans="1:16" ht="56.25" hidden="1" x14ac:dyDescent="0.25">
      <c r="A981" s="95" t="s">
        <v>5495</v>
      </c>
      <c r="B981" s="100" t="s">
        <v>14447</v>
      </c>
      <c r="C981" s="96" t="s">
        <v>5496</v>
      </c>
      <c r="D981" s="95" t="s">
        <v>5497</v>
      </c>
      <c r="E981" s="97" t="s">
        <v>658</v>
      </c>
      <c r="F981" s="95" t="s">
        <v>659</v>
      </c>
      <c r="G981" s="95" t="s">
        <v>14447</v>
      </c>
      <c r="H981" s="95" t="s">
        <v>591</v>
      </c>
      <c r="I981" s="95" t="s">
        <v>591</v>
      </c>
      <c r="J981" s="95" t="s">
        <v>591</v>
      </c>
      <c r="K981" s="95" t="s">
        <v>591</v>
      </c>
      <c r="L981" s="95">
        <v>8</v>
      </c>
      <c r="M981" s="95">
        <v>1</v>
      </c>
      <c r="N981" s="95" t="s">
        <v>591</v>
      </c>
      <c r="O981" s="95" t="s">
        <v>593</v>
      </c>
      <c r="P981" s="95" t="s">
        <v>594</v>
      </c>
    </row>
    <row r="982" spans="1:16" ht="78.75" hidden="1" x14ac:dyDescent="0.25">
      <c r="A982" s="95" t="s">
        <v>5498</v>
      </c>
      <c r="B982" s="100" t="s">
        <v>14447</v>
      </c>
      <c r="C982" s="96" t="s">
        <v>5499</v>
      </c>
      <c r="D982" s="95" t="s">
        <v>5500</v>
      </c>
      <c r="E982" s="97" t="s">
        <v>3415</v>
      </c>
      <c r="F982" s="95" t="s">
        <v>635</v>
      </c>
      <c r="G982" s="95" t="s">
        <v>14447</v>
      </c>
      <c r="H982" s="95" t="s">
        <v>591</v>
      </c>
      <c r="I982" s="95" t="s">
        <v>591</v>
      </c>
      <c r="J982" s="95" t="s">
        <v>591</v>
      </c>
      <c r="K982" s="95" t="s">
        <v>591</v>
      </c>
      <c r="L982" s="95">
        <v>16</v>
      </c>
      <c r="M982" s="95">
        <v>1</v>
      </c>
      <c r="N982" s="95" t="s">
        <v>591</v>
      </c>
      <c r="O982" s="95" t="s">
        <v>596</v>
      </c>
      <c r="P982" s="95" t="s">
        <v>594</v>
      </c>
    </row>
    <row r="983" spans="1:16" ht="78.75" hidden="1" x14ac:dyDescent="0.25">
      <c r="A983" s="95" t="s">
        <v>5502</v>
      </c>
      <c r="B983" s="100" t="s">
        <v>14447</v>
      </c>
      <c r="C983" s="96" t="s">
        <v>5503</v>
      </c>
      <c r="D983" s="95" t="s">
        <v>5504</v>
      </c>
      <c r="E983" s="97" t="s">
        <v>3415</v>
      </c>
      <c r="F983" s="95" t="s">
        <v>635</v>
      </c>
      <c r="G983" s="95" t="s">
        <v>14447</v>
      </c>
      <c r="H983" s="95" t="s">
        <v>591</v>
      </c>
      <c r="I983" s="95" t="s">
        <v>591</v>
      </c>
      <c r="J983" s="95" t="s">
        <v>591</v>
      </c>
      <c r="K983" s="95" t="s">
        <v>591</v>
      </c>
      <c r="L983" s="95">
        <v>16</v>
      </c>
      <c r="M983" s="95">
        <v>1</v>
      </c>
      <c r="N983" s="95" t="s">
        <v>591</v>
      </c>
      <c r="O983" s="95" t="s">
        <v>596</v>
      </c>
      <c r="P983" s="95" t="s">
        <v>594</v>
      </c>
    </row>
    <row r="984" spans="1:16" ht="67.5" hidden="1" x14ac:dyDescent="0.25">
      <c r="A984" s="95" t="s">
        <v>5505</v>
      </c>
      <c r="B984" s="100" t="s">
        <v>14447</v>
      </c>
      <c r="C984" s="96" t="s">
        <v>5506</v>
      </c>
      <c r="D984" s="95" t="s">
        <v>5507</v>
      </c>
      <c r="E984" s="97" t="s">
        <v>3415</v>
      </c>
      <c r="F984" s="95" t="s">
        <v>14515</v>
      </c>
      <c r="G984" s="95" t="s">
        <v>14447</v>
      </c>
      <c r="H984" s="95" t="s">
        <v>591</v>
      </c>
      <c r="I984" s="95" t="s">
        <v>591</v>
      </c>
      <c r="J984" s="95" t="s">
        <v>591</v>
      </c>
      <c r="K984" s="95" t="s">
        <v>591</v>
      </c>
      <c r="L984" s="95">
        <v>80</v>
      </c>
      <c r="M984" s="95">
        <v>1</v>
      </c>
      <c r="N984" s="95" t="s">
        <v>591</v>
      </c>
      <c r="O984" s="95" t="s">
        <v>593</v>
      </c>
      <c r="P984" s="95" t="s">
        <v>594</v>
      </c>
    </row>
    <row r="985" spans="1:16" ht="67.5" hidden="1" x14ac:dyDescent="0.25">
      <c r="A985" s="95" t="s">
        <v>5508</v>
      </c>
      <c r="B985" s="100" t="s">
        <v>14447</v>
      </c>
      <c r="C985" s="96" t="s">
        <v>5509</v>
      </c>
      <c r="D985" s="95" t="s">
        <v>5510</v>
      </c>
      <c r="E985" s="97" t="s">
        <v>5511</v>
      </c>
      <c r="F985" s="95" t="s">
        <v>14516</v>
      </c>
      <c r="G985" s="95" t="s">
        <v>14447</v>
      </c>
      <c r="H985" s="95" t="s">
        <v>591</v>
      </c>
      <c r="I985" s="95" t="s">
        <v>591</v>
      </c>
      <c r="J985" s="95" t="s">
        <v>591</v>
      </c>
      <c r="K985" s="95" t="s">
        <v>625</v>
      </c>
      <c r="L985" s="95">
        <v>80</v>
      </c>
      <c r="M985" s="95">
        <v>0.1</v>
      </c>
      <c r="N985" s="95" t="s">
        <v>591</v>
      </c>
      <c r="O985" s="95" t="s">
        <v>593</v>
      </c>
      <c r="P985" s="95" t="s">
        <v>594</v>
      </c>
    </row>
    <row r="986" spans="1:16" ht="56.25" hidden="1" x14ac:dyDescent="0.25">
      <c r="A986" s="95" t="s">
        <v>5512</v>
      </c>
      <c r="B986" s="100" t="s">
        <v>14447</v>
      </c>
      <c r="C986" s="96" t="s">
        <v>5513</v>
      </c>
      <c r="D986" s="95" t="s">
        <v>5514</v>
      </c>
      <c r="E986" s="95" t="s">
        <v>648</v>
      </c>
      <c r="F986" s="95" t="s">
        <v>14511</v>
      </c>
      <c r="G986" s="95" t="s">
        <v>14447</v>
      </c>
      <c r="H986" s="95" t="s">
        <v>591</v>
      </c>
      <c r="I986" s="95" t="s">
        <v>591</v>
      </c>
      <c r="J986" s="95" t="s">
        <v>591</v>
      </c>
      <c r="K986" s="95" t="s">
        <v>591</v>
      </c>
      <c r="L986" s="95">
        <v>5</v>
      </c>
      <c r="M986" s="95">
        <v>1</v>
      </c>
      <c r="N986" s="95" t="s">
        <v>591</v>
      </c>
      <c r="O986" s="95" t="s">
        <v>593</v>
      </c>
      <c r="P986" s="95" t="s">
        <v>594</v>
      </c>
    </row>
    <row r="987" spans="1:16" ht="56.25" hidden="1" x14ac:dyDescent="0.25">
      <c r="A987" s="92" t="s">
        <v>5515</v>
      </c>
      <c r="B987" s="93" t="s">
        <v>4923</v>
      </c>
      <c r="C987" s="94" t="s">
        <v>5516</v>
      </c>
      <c r="D987" s="92" t="s">
        <v>588</v>
      </c>
      <c r="E987" s="92" t="s">
        <v>589</v>
      </c>
      <c r="F987" s="92" t="s">
        <v>590</v>
      </c>
      <c r="G987" s="92" t="s">
        <v>591</v>
      </c>
      <c r="H987" s="92" t="s">
        <v>591</v>
      </c>
      <c r="I987" s="92" t="s">
        <v>591</v>
      </c>
      <c r="J987" s="92" t="s">
        <v>591</v>
      </c>
      <c r="K987" s="105" t="e">
        <v>#N/A</v>
      </c>
      <c r="L987" s="92">
        <v>32</v>
      </c>
      <c r="M987" s="92">
        <v>1</v>
      </c>
      <c r="N987" s="92" t="s">
        <v>5023</v>
      </c>
      <c r="O987" s="92" t="s">
        <v>593</v>
      </c>
      <c r="P987" s="92" t="s">
        <v>600</v>
      </c>
    </row>
    <row r="988" spans="1:16" ht="33.75" hidden="1" x14ac:dyDescent="0.25">
      <c r="A988" s="95" t="s">
        <v>5517</v>
      </c>
      <c r="B988" s="96" t="s">
        <v>5518</v>
      </c>
      <c r="C988" s="96" t="s">
        <v>5519</v>
      </c>
      <c r="D988" s="95" t="s">
        <v>5520</v>
      </c>
      <c r="E988" s="95" t="s">
        <v>5521</v>
      </c>
      <c r="F988" s="95" t="s">
        <v>14517</v>
      </c>
      <c r="G988" s="95" t="s">
        <v>591</v>
      </c>
      <c r="H988" s="95" t="s">
        <v>591</v>
      </c>
      <c r="I988" s="95" t="s">
        <v>591</v>
      </c>
      <c r="J988" s="95" t="s">
        <v>591</v>
      </c>
      <c r="K988" s="95" t="e">
        <v>#N/A</v>
      </c>
      <c r="L988" s="95">
        <v>3</v>
      </c>
      <c r="M988" s="95">
        <v>1</v>
      </c>
      <c r="N988" s="95" t="s">
        <v>14447</v>
      </c>
      <c r="O988" s="95" t="s">
        <v>593</v>
      </c>
      <c r="P988" s="95" t="s">
        <v>600</v>
      </c>
    </row>
    <row r="989" spans="1:16" ht="101.25" hidden="1" x14ac:dyDescent="0.25">
      <c r="A989" s="95" t="s">
        <v>190</v>
      </c>
      <c r="B989" s="96" t="s">
        <v>5522</v>
      </c>
      <c r="C989" s="96" t="s">
        <v>5523</v>
      </c>
      <c r="D989" s="95" t="s">
        <v>5524</v>
      </c>
      <c r="E989" s="95" t="s">
        <v>5521</v>
      </c>
      <c r="F989" s="95" t="s">
        <v>14517</v>
      </c>
      <c r="G989" s="95" t="s">
        <v>591</v>
      </c>
      <c r="H989" s="95" t="s">
        <v>591</v>
      </c>
      <c r="I989" s="95" t="s">
        <v>591</v>
      </c>
      <c r="J989" s="95" t="s">
        <v>591</v>
      </c>
      <c r="K989" s="95" t="e">
        <v>#N/A</v>
      </c>
      <c r="L989" s="95">
        <v>3</v>
      </c>
      <c r="M989" s="95">
        <v>1</v>
      </c>
      <c r="N989" s="95" t="s">
        <v>5525</v>
      </c>
      <c r="O989" s="95" t="s">
        <v>593</v>
      </c>
      <c r="P989" s="95" t="s">
        <v>600</v>
      </c>
    </row>
    <row r="990" spans="1:16" ht="78.75" hidden="1" x14ac:dyDescent="0.25">
      <c r="A990" s="92" t="s">
        <v>5526</v>
      </c>
      <c r="B990" s="93" t="s">
        <v>5527</v>
      </c>
      <c r="C990" s="94" t="s">
        <v>5528</v>
      </c>
      <c r="D990" s="92" t="s">
        <v>588</v>
      </c>
      <c r="E990" s="92" t="s">
        <v>589</v>
      </c>
      <c r="F990" s="105" t="s">
        <v>590</v>
      </c>
      <c r="G990" s="92" t="s">
        <v>591</v>
      </c>
      <c r="H990" s="92" t="s">
        <v>591</v>
      </c>
      <c r="I990" s="92" t="s">
        <v>591</v>
      </c>
      <c r="J990" s="92" t="s">
        <v>591</v>
      </c>
      <c r="K990" s="105" t="e">
        <v>#N/A</v>
      </c>
      <c r="L990" s="105">
        <v>32</v>
      </c>
      <c r="M990" s="105">
        <v>1</v>
      </c>
      <c r="N990" s="92" t="s">
        <v>592</v>
      </c>
      <c r="O990" s="92" t="s">
        <v>593</v>
      </c>
      <c r="P990" s="92" t="s">
        <v>594</v>
      </c>
    </row>
    <row r="991" spans="1:16" ht="22.5" hidden="1" x14ac:dyDescent="0.25">
      <c r="A991" s="96" t="s">
        <v>5529</v>
      </c>
      <c r="B991" s="96" t="s">
        <v>5530</v>
      </c>
      <c r="C991" s="96" t="s">
        <v>5531</v>
      </c>
      <c r="D991" s="96" t="s">
        <v>5532</v>
      </c>
      <c r="E991" s="96" t="s">
        <v>648</v>
      </c>
      <c r="F991" s="96" t="s">
        <v>649</v>
      </c>
      <c r="G991" s="96" t="s">
        <v>591</v>
      </c>
      <c r="H991" s="96" t="s">
        <v>591</v>
      </c>
      <c r="I991" s="96" t="s">
        <v>591</v>
      </c>
      <c r="J991" s="96" t="s">
        <v>591</v>
      </c>
      <c r="K991" s="96" t="e">
        <v>#N/A</v>
      </c>
      <c r="L991" s="96">
        <v>1</v>
      </c>
      <c r="M991" s="96">
        <v>1</v>
      </c>
      <c r="N991" s="96" t="s">
        <v>5533</v>
      </c>
      <c r="O991" s="96" t="s">
        <v>593</v>
      </c>
      <c r="P991" s="96" t="s">
        <v>594</v>
      </c>
    </row>
    <row r="992" spans="1:16" ht="78.75" hidden="1" x14ac:dyDescent="0.25">
      <c r="A992" s="92" t="s">
        <v>5538</v>
      </c>
      <c r="B992" s="93" t="s">
        <v>5539</v>
      </c>
      <c r="C992" s="94" t="s">
        <v>5540</v>
      </c>
      <c r="D992" s="92" t="s">
        <v>588</v>
      </c>
      <c r="E992" s="92" t="s">
        <v>589</v>
      </c>
      <c r="F992" s="105" t="s">
        <v>590</v>
      </c>
      <c r="G992" s="92" t="s">
        <v>591</v>
      </c>
      <c r="H992" s="92" t="s">
        <v>591</v>
      </c>
      <c r="I992" s="92" t="s">
        <v>591</v>
      </c>
      <c r="J992" s="92" t="s">
        <v>591</v>
      </c>
      <c r="K992" s="105" t="e">
        <v>#N/A</v>
      </c>
      <c r="L992" s="105">
        <v>32</v>
      </c>
      <c r="M992" s="105">
        <v>1</v>
      </c>
      <c r="N992" s="92" t="s">
        <v>592</v>
      </c>
      <c r="O992" s="92" t="s">
        <v>593</v>
      </c>
      <c r="P992" s="92" t="s">
        <v>2718</v>
      </c>
    </row>
    <row r="993" spans="1:16" ht="67.5" hidden="1" x14ac:dyDescent="0.25">
      <c r="A993" s="102" t="s">
        <v>5541</v>
      </c>
      <c r="B993" s="96" t="s">
        <v>5542</v>
      </c>
      <c r="C993" s="96" t="s">
        <v>5543</v>
      </c>
      <c r="D993" s="102" t="s">
        <v>5544</v>
      </c>
      <c r="E993" s="97" t="s">
        <v>703</v>
      </c>
      <c r="F993" s="95" t="s">
        <v>704</v>
      </c>
      <c r="G993" s="95">
        <v>0</v>
      </c>
      <c r="H993" s="95">
        <v>2</v>
      </c>
      <c r="I993" s="95" t="s">
        <v>591</v>
      </c>
      <c r="J993" s="95" t="s">
        <v>591</v>
      </c>
      <c r="K993" s="95" t="s">
        <v>1076</v>
      </c>
      <c r="L993" s="95">
        <v>2</v>
      </c>
      <c r="M993" s="95">
        <v>1</v>
      </c>
      <c r="N993" s="102" t="s">
        <v>5545</v>
      </c>
      <c r="O993" s="95" t="s">
        <v>593</v>
      </c>
      <c r="P993" s="102" t="s">
        <v>594</v>
      </c>
    </row>
    <row r="994" spans="1:16" ht="191.25" hidden="1" x14ac:dyDescent="0.25">
      <c r="A994" s="102" t="s">
        <v>5546</v>
      </c>
      <c r="B994" s="96" t="s">
        <v>5547</v>
      </c>
      <c r="C994" s="96" t="s">
        <v>5548</v>
      </c>
      <c r="D994" s="102" t="s">
        <v>5549</v>
      </c>
      <c r="E994" s="97" t="s">
        <v>813</v>
      </c>
      <c r="F994" s="95" t="s">
        <v>683</v>
      </c>
      <c r="G994" s="95">
        <v>0</v>
      </c>
      <c r="H994" s="95">
        <v>7</v>
      </c>
      <c r="I994" s="95" t="s">
        <v>591</v>
      </c>
      <c r="J994" s="95" t="s">
        <v>591</v>
      </c>
      <c r="K994" s="95" t="s">
        <v>1076</v>
      </c>
      <c r="L994" s="95">
        <v>3</v>
      </c>
      <c r="M994" s="95">
        <v>1</v>
      </c>
      <c r="N994" s="102" t="s">
        <v>5550</v>
      </c>
      <c r="O994" s="95" t="s">
        <v>593</v>
      </c>
      <c r="P994" s="102" t="s">
        <v>594</v>
      </c>
    </row>
    <row r="995" spans="1:16" ht="112.5" hidden="1" x14ac:dyDescent="0.25">
      <c r="A995" s="102" t="s">
        <v>5551</v>
      </c>
      <c r="B995" s="96" t="s">
        <v>5552</v>
      </c>
      <c r="C995" s="96" t="s">
        <v>5553</v>
      </c>
      <c r="D995" s="102" t="s">
        <v>5554</v>
      </c>
      <c r="E995" s="97" t="s">
        <v>703</v>
      </c>
      <c r="F995" s="95" t="s">
        <v>704</v>
      </c>
      <c r="G995" s="95">
        <v>0</v>
      </c>
      <c r="H995" s="95">
        <v>3</v>
      </c>
      <c r="I995" s="95" t="s">
        <v>591</v>
      </c>
      <c r="J995" s="95" t="s">
        <v>591</v>
      </c>
      <c r="K995" s="95" t="s">
        <v>1076</v>
      </c>
      <c r="L995" s="95">
        <v>2</v>
      </c>
      <c r="M995" s="95">
        <v>1</v>
      </c>
      <c r="N995" s="102" t="s">
        <v>5555</v>
      </c>
      <c r="O995" s="95" t="s">
        <v>593</v>
      </c>
      <c r="P995" s="102" t="s">
        <v>594</v>
      </c>
    </row>
    <row r="996" spans="1:16" ht="168.75" hidden="1" x14ac:dyDescent="0.25">
      <c r="A996" s="102" t="s">
        <v>5561</v>
      </c>
      <c r="B996" s="96" t="s">
        <v>591</v>
      </c>
      <c r="C996" s="96" t="s">
        <v>5562</v>
      </c>
      <c r="D996" s="102" t="s">
        <v>5563</v>
      </c>
      <c r="E996" s="97" t="s">
        <v>1348</v>
      </c>
      <c r="F996" s="95" t="s">
        <v>14453</v>
      </c>
      <c r="G996" s="95" t="s">
        <v>14447</v>
      </c>
      <c r="H996" s="95" t="s">
        <v>14447</v>
      </c>
      <c r="I996" s="95" t="s">
        <v>591</v>
      </c>
      <c r="J996" s="95" t="s">
        <v>591</v>
      </c>
      <c r="K996" s="95" t="s">
        <v>1076</v>
      </c>
      <c r="L996" s="95">
        <v>8</v>
      </c>
      <c r="M996" s="95">
        <v>1</v>
      </c>
      <c r="N996" s="102" t="s">
        <v>5564</v>
      </c>
      <c r="O996" s="95" t="s">
        <v>593</v>
      </c>
      <c r="P996" s="95" t="s">
        <v>2718</v>
      </c>
    </row>
    <row r="997" spans="1:16" ht="22.5" hidden="1" x14ac:dyDescent="0.25">
      <c r="A997" s="96" t="s">
        <v>5565</v>
      </c>
      <c r="B997" s="96" t="s">
        <v>591</v>
      </c>
      <c r="C997" s="96" t="s">
        <v>5566</v>
      </c>
      <c r="D997" s="96" t="s">
        <v>5567</v>
      </c>
      <c r="E997" s="96" t="s">
        <v>5568</v>
      </c>
      <c r="F997" s="96" t="s">
        <v>5596</v>
      </c>
      <c r="G997" s="96" t="s">
        <v>14447</v>
      </c>
      <c r="H997" s="96" t="s">
        <v>14447</v>
      </c>
      <c r="I997" s="96" t="s">
        <v>591</v>
      </c>
      <c r="J997" s="96" t="s">
        <v>591</v>
      </c>
      <c r="K997" s="96" t="s">
        <v>615</v>
      </c>
      <c r="L997" s="96">
        <v>16</v>
      </c>
      <c r="M997" s="96">
        <v>0.5</v>
      </c>
      <c r="N997" s="96" t="s">
        <v>591</v>
      </c>
      <c r="O997" s="96" t="s">
        <v>593</v>
      </c>
      <c r="P997" s="96" t="s">
        <v>2718</v>
      </c>
    </row>
    <row r="998" spans="1:16" ht="157.5" hidden="1" x14ac:dyDescent="0.25">
      <c r="A998" s="102" t="s">
        <v>5569</v>
      </c>
      <c r="B998" s="120" t="s">
        <v>591</v>
      </c>
      <c r="C998" s="96" t="s">
        <v>5570</v>
      </c>
      <c r="D998" s="102" t="s">
        <v>5571</v>
      </c>
      <c r="E998" s="121" t="s">
        <v>658</v>
      </c>
      <c r="F998" s="95" t="s">
        <v>659</v>
      </c>
      <c r="G998" s="95" t="s">
        <v>14447</v>
      </c>
      <c r="H998" s="95" t="s">
        <v>14447</v>
      </c>
      <c r="I998" s="95" t="s">
        <v>591</v>
      </c>
      <c r="J998" s="95" t="s">
        <v>591</v>
      </c>
      <c r="K998" s="95" t="s">
        <v>1076</v>
      </c>
      <c r="L998" s="95">
        <v>8</v>
      </c>
      <c r="M998" s="95">
        <v>1</v>
      </c>
      <c r="N998" s="102" t="s">
        <v>5572</v>
      </c>
      <c r="O998" s="95" t="s">
        <v>593</v>
      </c>
      <c r="P998" s="95" t="s">
        <v>2718</v>
      </c>
    </row>
    <row r="999" spans="1:16" ht="101.25" hidden="1" x14ac:dyDescent="0.25">
      <c r="A999" s="102" t="s">
        <v>5574</v>
      </c>
      <c r="B999" s="96" t="s">
        <v>591</v>
      </c>
      <c r="C999" s="96" t="s">
        <v>5575</v>
      </c>
      <c r="D999" s="102" t="s">
        <v>5576</v>
      </c>
      <c r="E999" s="97" t="s">
        <v>658</v>
      </c>
      <c r="F999" s="95" t="s">
        <v>659</v>
      </c>
      <c r="G999" s="95" t="s">
        <v>14447</v>
      </c>
      <c r="H999" s="95" t="s">
        <v>14447</v>
      </c>
      <c r="I999" s="95" t="s">
        <v>591</v>
      </c>
      <c r="J999" s="95" t="s">
        <v>591</v>
      </c>
      <c r="K999" s="95" t="s">
        <v>1076</v>
      </c>
      <c r="L999" s="95">
        <v>8</v>
      </c>
      <c r="M999" s="95">
        <v>1</v>
      </c>
      <c r="N999" s="102" t="s">
        <v>5577</v>
      </c>
      <c r="O999" s="95" t="s">
        <v>593</v>
      </c>
      <c r="P999" s="95" t="s">
        <v>2718</v>
      </c>
    </row>
    <row r="1000" spans="1:16" ht="409.5" hidden="1" x14ac:dyDescent="0.25">
      <c r="A1000" s="102" t="s">
        <v>5578</v>
      </c>
      <c r="B1000" s="96" t="s">
        <v>591</v>
      </c>
      <c r="C1000" s="96" t="s">
        <v>5579</v>
      </c>
      <c r="D1000" s="102" t="s">
        <v>5580</v>
      </c>
      <c r="E1000" s="97" t="s">
        <v>1663</v>
      </c>
      <c r="F1000" s="95" t="s">
        <v>1664</v>
      </c>
      <c r="G1000" s="95" t="s">
        <v>14447</v>
      </c>
      <c r="H1000" s="95" t="s">
        <v>14447</v>
      </c>
      <c r="I1000" s="95" t="s">
        <v>591</v>
      </c>
      <c r="J1000" s="95" t="s">
        <v>591</v>
      </c>
      <c r="K1000" s="95" t="s">
        <v>1076</v>
      </c>
      <c r="L1000" s="95">
        <v>16</v>
      </c>
      <c r="M1000" s="95">
        <v>1</v>
      </c>
      <c r="N1000" s="96" t="s">
        <v>5581</v>
      </c>
      <c r="O1000" s="95" t="s">
        <v>593</v>
      </c>
      <c r="P1000" s="95" t="s">
        <v>2718</v>
      </c>
    </row>
    <row r="1001" spans="1:16" ht="168.75" hidden="1" x14ac:dyDescent="0.25">
      <c r="A1001" s="102" t="s">
        <v>5582</v>
      </c>
      <c r="B1001" s="96" t="s">
        <v>591</v>
      </c>
      <c r="C1001" s="96" t="s">
        <v>5583</v>
      </c>
      <c r="D1001" s="102" t="s">
        <v>5584</v>
      </c>
      <c r="E1001" s="97" t="s">
        <v>1348</v>
      </c>
      <c r="F1001" s="95" t="s">
        <v>14453</v>
      </c>
      <c r="G1001" s="95" t="s">
        <v>14447</v>
      </c>
      <c r="H1001" s="95" t="s">
        <v>14447</v>
      </c>
      <c r="I1001" s="95" t="s">
        <v>591</v>
      </c>
      <c r="J1001" s="95" t="s">
        <v>591</v>
      </c>
      <c r="K1001" s="95" t="s">
        <v>1076</v>
      </c>
      <c r="L1001" s="95">
        <v>8</v>
      </c>
      <c r="M1001" s="95">
        <v>1</v>
      </c>
      <c r="N1001" s="102" t="s">
        <v>5585</v>
      </c>
      <c r="O1001" s="95" t="s">
        <v>593</v>
      </c>
      <c r="P1001" s="95" t="s">
        <v>2718</v>
      </c>
    </row>
    <row r="1002" spans="1:16" ht="78.75" hidden="1" x14ac:dyDescent="0.25">
      <c r="A1002" s="92" t="s">
        <v>5588</v>
      </c>
      <c r="B1002" s="93" t="s">
        <v>5589</v>
      </c>
      <c r="C1002" s="94" t="s">
        <v>5590</v>
      </c>
      <c r="D1002" s="92" t="s">
        <v>588</v>
      </c>
      <c r="E1002" s="92" t="s">
        <v>589</v>
      </c>
      <c r="F1002" s="105" t="s">
        <v>590</v>
      </c>
      <c r="G1002" s="92" t="s">
        <v>591</v>
      </c>
      <c r="H1002" s="92" t="s">
        <v>591</v>
      </c>
      <c r="I1002" s="92" t="s">
        <v>591</v>
      </c>
      <c r="J1002" s="92" t="s">
        <v>591</v>
      </c>
      <c r="K1002" s="92" t="s">
        <v>591</v>
      </c>
      <c r="L1002" s="92">
        <v>32</v>
      </c>
      <c r="M1002" s="92">
        <v>1</v>
      </c>
      <c r="N1002" s="92" t="s">
        <v>592</v>
      </c>
      <c r="O1002" s="92" t="s">
        <v>593</v>
      </c>
      <c r="P1002" s="92" t="s">
        <v>2718</v>
      </c>
    </row>
    <row r="1003" spans="1:16" ht="78.75" hidden="1" x14ac:dyDescent="0.25">
      <c r="A1003" s="92" t="s">
        <v>5591</v>
      </c>
      <c r="B1003" s="93" t="s">
        <v>5592</v>
      </c>
      <c r="C1003" s="94" t="s">
        <v>5593</v>
      </c>
      <c r="D1003" s="92" t="s">
        <v>588</v>
      </c>
      <c r="E1003" s="92" t="s">
        <v>589</v>
      </c>
      <c r="F1003" s="105" t="s">
        <v>590</v>
      </c>
      <c r="G1003" s="92" t="s">
        <v>591</v>
      </c>
      <c r="H1003" s="92" t="s">
        <v>591</v>
      </c>
      <c r="I1003" s="92" t="s">
        <v>591</v>
      </c>
      <c r="J1003" s="92" t="s">
        <v>591</v>
      </c>
      <c r="K1003" s="92" t="s">
        <v>591</v>
      </c>
      <c r="L1003" s="92">
        <v>32</v>
      </c>
      <c r="M1003" s="92">
        <v>1</v>
      </c>
      <c r="N1003" s="92" t="s">
        <v>592</v>
      </c>
      <c r="O1003" s="92" t="s">
        <v>593</v>
      </c>
      <c r="P1003" s="92" t="s">
        <v>2718</v>
      </c>
    </row>
    <row r="1004" spans="1:16" ht="56.25" hidden="1" x14ac:dyDescent="0.25">
      <c r="A1004" s="102" t="s">
        <v>5603</v>
      </c>
      <c r="B1004" s="96" t="s">
        <v>591</v>
      </c>
      <c r="C1004" s="96" t="s">
        <v>5604</v>
      </c>
      <c r="D1004" s="102" t="s">
        <v>5605</v>
      </c>
      <c r="E1004" s="97" t="s">
        <v>5606</v>
      </c>
      <c r="F1004" s="95" t="s">
        <v>635</v>
      </c>
      <c r="G1004" s="95" t="s">
        <v>14447</v>
      </c>
      <c r="H1004" s="95" t="s">
        <v>14447</v>
      </c>
      <c r="I1004" s="95" t="s">
        <v>591</v>
      </c>
      <c r="J1004" s="95" t="s">
        <v>591</v>
      </c>
      <c r="K1004" s="95" t="s">
        <v>607</v>
      </c>
      <c r="L1004" s="95">
        <v>16</v>
      </c>
      <c r="M1004" s="95">
        <v>1</v>
      </c>
      <c r="N1004" s="102" t="s">
        <v>591</v>
      </c>
      <c r="O1004" s="95" t="s">
        <v>593</v>
      </c>
      <c r="P1004" s="95" t="s">
        <v>2718</v>
      </c>
    </row>
    <row r="1005" spans="1:16" ht="78.75" hidden="1" x14ac:dyDescent="0.25">
      <c r="A1005" s="92" t="s">
        <v>5607</v>
      </c>
      <c r="B1005" s="93" t="s">
        <v>5608</v>
      </c>
      <c r="C1005" s="94" t="s">
        <v>5609</v>
      </c>
      <c r="D1005" s="92" t="s">
        <v>588</v>
      </c>
      <c r="E1005" s="92" t="s">
        <v>589</v>
      </c>
      <c r="F1005" s="105" t="s">
        <v>590</v>
      </c>
      <c r="G1005" s="92" t="s">
        <v>591</v>
      </c>
      <c r="H1005" s="92" t="s">
        <v>591</v>
      </c>
      <c r="I1005" s="92" t="s">
        <v>591</v>
      </c>
      <c r="J1005" s="92" t="s">
        <v>591</v>
      </c>
      <c r="K1005" s="92" t="s">
        <v>591</v>
      </c>
      <c r="L1005" s="92">
        <v>32</v>
      </c>
      <c r="M1005" s="92">
        <v>1</v>
      </c>
      <c r="N1005" s="92" t="s">
        <v>592</v>
      </c>
      <c r="O1005" s="92" t="s">
        <v>593</v>
      </c>
      <c r="P1005" s="92" t="s">
        <v>2718</v>
      </c>
    </row>
    <row r="1006" spans="1:16" ht="78.75" hidden="1" x14ac:dyDescent="0.25">
      <c r="A1006" s="92" t="s">
        <v>5610</v>
      </c>
      <c r="B1006" s="93" t="s">
        <v>5611</v>
      </c>
      <c r="C1006" s="94" t="s">
        <v>5612</v>
      </c>
      <c r="D1006" s="92" t="s">
        <v>588</v>
      </c>
      <c r="E1006" s="92" t="s">
        <v>589</v>
      </c>
      <c r="F1006" s="105" t="s">
        <v>590</v>
      </c>
      <c r="G1006" s="92" t="s">
        <v>591</v>
      </c>
      <c r="H1006" s="92" t="s">
        <v>591</v>
      </c>
      <c r="I1006" s="92" t="s">
        <v>591</v>
      </c>
      <c r="J1006" s="92" t="s">
        <v>591</v>
      </c>
      <c r="K1006" s="92" t="s">
        <v>591</v>
      </c>
      <c r="L1006" s="92">
        <v>32</v>
      </c>
      <c r="M1006" s="92">
        <v>1</v>
      </c>
      <c r="N1006" s="92" t="s">
        <v>592</v>
      </c>
      <c r="O1006" s="92" t="s">
        <v>593</v>
      </c>
      <c r="P1006" s="92" t="s">
        <v>2718</v>
      </c>
    </row>
    <row r="1007" spans="1:16" ht="78.75" hidden="1" x14ac:dyDescent="0.25">
      <c r="A1007" s="92" t="s">
        <v>5614</v>
      </c>
      <c r="B1007" s="93" t="s">
        <v>5615</v>
      </c>
      <c r="C1007" s="94" t="s">
        <v>5616</v>
      </c>
      <c r="D1007" s="123" t="s">
        <v>588</v>
      </c>
      <c r="E1007" s="92" t="s">
        <v>589</v>
      </c>
      <c r="F1007" s="92" t="s">
        <v>590</v>
      </c>
      <c r="G1007" s="92" t="s">
        <v>591</v>
      </c>
      <c r="H1007" s="92" t="s">
        <v>591</v>
      </c>
      <c r="I1007" s="92" t="s">
        <v>591</v>
      </c>
      <c r="J1007" s="92" t="s">
        <v>591</v>
      </c>
      <c r="K1007" s="92" t="s">
        <v>591</v>
      </c>
      <c r="L1007" s="92">
        <v>32</v>
      </c>
      <c r="M1007" s="92">
        <v>1</v>
      </c>
      <c r="N1007" s="92" t="s">
        <v>592</v>
      </c>
      <c r="O1007" s="92" t="s">
        <v>593</v>
      </c>
      <c r="P1007" s="92" t="s">
        <v>2718</v>
      </c>
    </row>
    <row r="1008" spans="1:16" ht="78.75" hidden="1" x14ac:dyDescent="0.25">
      <c r="A1008" s="92" t="s">
        <v>5618</v>
      </c>
      <c r="B1008" s="93" t="s">
        <v>5619</v>
      </c>
      <c r="C1008" s="94" t="s">
        <v>5620</v>
      </c>
      <c r="D1008" s="92" t="s">
        <v>588</v>
      </c>
      <c r="E1008" s="92" t="s">
        <v>589</v>
      </c>
      <c r="F1008" s="92" t="s">
        <v>590</v>
      </c>
      <c r="G1008" s="92" t="s">
        <v>591</v>
      </c>
      <c r="H1008" s="92" t="s">
        <v>591</v>
      </c>
      <c r="I1008" s="92" t="s">
        <v>591</v>
      </c>
      <c r="J1008" s="92" t="s">
        <v>591</v>
      </c>
      <c r="K1008" s="92" t="s">
        <v>591</v>
      </c>
      <c r="L1008" s="92">
        <v>32</v>
      </c>
      <c r="M1008" s="92">
        <v>1</v>
      </c>
      <c r="N1008" s="92" t="s">
        <v>592</v>
      </c>
      <c r="O1008" s="92" t="s">
        <v>593</v>
      </c>
      <c r="P1008" s="92" t="s">
        <v>2718</v>
      </c>
    </row>
    <row r="1009" spans="1:16" ht="78.75" hidden="1" x14ac:dyDescent="0.25">
      <c r="A1009" s="124" t="s">
        <v>5621</v>
      </c>
      <c r="B1009" s="93" t="s">
        <v>5622</v>
      </c>
      <c r="C1009" s="94" t="s">
        <v>5623</v>
      </c>
      <c r="D1009" s="92" t="s">
        <v>588</v>
      </c>
      <c r="E1009" s="92" t="s">
        <v>589</v>
      </c>
      <c r="F1009" s="92" t="s">
        <v>590</v>
      </c>
      <c r="G1009" s="92" t="s">
        <v>591</v>
      </c>
      <c r="H1009" s="92" t="s">
        <v>591</v>
      </c>
      <c r="I1009" s="92" t="s">
        <v>591</v>
      </c>
      <c r="J1009" s="92" t="s">
        <v>591</v>
      </c>
      <c r="K1009" s="92" t="s">
        <v>591</v>
      </c>
      <c r="L1009" s="92">
        <v>32</v>
      </c>
      <c r="M1009" s="92">
        <v>1</v>
      </c>
      <c r="N1009" s="124" t="s">
        <v>592</v>
      </c>
      <c r="O1009" s="92" t="s">
        <v>593</v>
      </c>
      <c r="P1009" s="92" t="s">
        <v>2718</v>
      </c>
    </row>
    <row r="1010" spans="1:16" ht="78.75" hidden="1" x14ac:dyDescent="0.25">
      <c r="A1010" s="124" t="s">
        <v>5624</v>
      </c>
      <c r="B1010" s="93" t="s">
        <v>5625</v>
      </c>
      <c r="C1010" s="94" t="s">
        <v>5626</v>
      </c>
      <c r="D1010" s="92" t="s">
        <v>588</v>
      </c>
      <c r="E1010" s="92" t="s">
        <v>589</v>
      </c>
      <c r="F1010" s="92" t="s">
        <v>590</v>
      </c>
      <c r="G1010" s="92" t="s">
        <v>591</v>
      </c>
      <c r="H1010" s="92" t="s">
        <v>591</v>
      </c>
      <c r="I1010" s="92" t="s">
        <v>591</v>
      </c>
      <c r="J1010" s="92" t="s">
        <v>591</v>
      </c>
      <c r="K1010" s="92" t="s">
        <v>591</v>
      </c>
      <c r="L1010" s="92">
        <v>32</v>
      </c>
      <c r="M1010" s="92">
        <v>1</v>
      </c>
      <c r="N1010" s="124" t="s">
        <v>592</v>
      </c>
      <c r="O1010" s="92" t="s">
        <v>593</v>
      </c>
      <c r="P1010" s="92" t="s">
        <v>2718</v>
      </c>
    </row>
    <row r="1011" spans="1:16" ht="78.75" hidden="1" x14ac:dyDescent="0.25">
      <c r="A1011" s="124" t="s">
        <v>5627</v>
      </c>
      <c r="B1011" s="93" t="s">
        <v>5628</v>
      </c>
      <c r="C1011" s="94" t="s">
        <v>5629</v>
      </c>
      <c r="D1011" s="92" t="s">
        <v>588</v>
      </c>
      <c r="E1011" s="92" t="s">
        <v>589</v>
      </c>
      <c r="F1011" s="92" t="s">
        <v>590</v>
      </c>
      <c r="G1011" s="92" t="s">
        <v>591</v>
      </c>
      <c r="H1011" s="92" t="s">
        <v>591</v>
      </c>
      <c r="I1011" s="92" t="s">
        <v>591</v>
      </c>
      <c r="J1011" s="92" t="s">
        <v>591</v>
      </c>
      <c r="K1011" s="92" t="s">
        <v>591</v>
      </c>
      <c r="L1011" s="92">
        <v>32</v>
      </c>
      <c r="M1011" s="92">
        <v>1</v>
      </c>
      <c r="N1011" s="124" t="s">
        <v>592</v>
      </c>
      <c r="O1011" s="92" t="s">
        <v>593</v>
      </c>
      <c r="P1011" s="92" t="s">
        <v>2718</v>
      </c>
    </row>
    <row r="1012" spans="1:16" ht="78.75" hidden="1" x14ac:dyDescent="0.25">
      <c r="A1012" s="124" t="s">
        <v>5630</v>
      </c>
      <c r="B1012" s="93" t="s">
        <v>5631</v>
      </c>
      <c r="C1012" s="94" t="s">
        <v>5632</v>
      </c>
      <c r="D1012" s="92" t="s">
        <v>588</v>
      </c>
      <c r="E1012" s="92" t="s">
        <v>589</v>
      </c>
      <c r="F1012" s="92" t="s">
        <v>590</v>
      </c>
      <c r="G1012" s="92" t="s">
        <v>591</v>
      </c>
      <c r="H1012" s="92" t="s">
        <v>591</v>
      </c>
      <c r="I1012" s="92" t="s">
        <v>591</v>
      </c>
      <c r="J1012" s="92" t="s">
        <v>591</v>
      </c>
      <c r="K1012" s="92" t="s">
        <v>591</v>
      </c>
      <c r="L1012" s="92">
        <v>32</v>
      </c>
      <c r="M1012" s="92">
        <v>1</v>
      </c>
      <c r="N1012" s="124" t="s">
        <v>592</v>
      </c>
      <c r="O1012" s="92" t="s">
        <v>593</v>
      </c>
      <c r="P1012" s="92" t="s">
        <v>2718</v>
      </c>
    </row>
    <row r="1013" spans="1:16" ht="78.75" hidden="1" x14ac:dyDescent="0.25">
      <c r="A1013" s="124" t="s">
        <v>5633</v>
      </c>
      <c r="B1013" s="93" t="s">
        <v>5634</v>
      </c>
      <c r="C1013" s="94" t="s">
        <v>5635</v>
      </c>
      <c r="D1013" s="92" t="s">
        <v>588</v>
      </c>
      <c r="E1013" s="92" t="s">
        <v>589</v>
      </c>
      <c r="F1013" s="92" t="s">
        <v>590</v>
      </c>
      <c r="G1013" s="92" t="s">
        <v>591</v>
      </c>
      <c r="H1013" s="92" t="s">
        <v>591</v>
      </c>
      <c r="I1013" s="92" t="s">
        <v>591</v>
      </c>
      <c r="J1013" s="92" t="s">
        <v>591</v>
      </c>
      <c r="K1013" s="92" t="s">
        <v>591</v>
      </c>
      <c r="L1013" s="92">
        <v>32</v>
      </c>
      <c r="M1013" s="92">
        <v>1</v>
      </c>
      <c r="N1013" s="124" t="s">
        <v>592</v>
      </c>
      <c r="O1013" s="92" t="s">
        <v>593</v>
      </c>
      <c r="P1013" s="92" t="s">
        <v>2718</v>
      </c>
    </row>
    <row r="1014" spans="1:16" ht="56.25" hidden="1" x14ac:dyDescent="0.25">
      <c r="A1014" s="92" t="s">
        <v>5636</v>
      </c>
      <c r="B1014" s="93" t="s">
        <v>5637</v>
      </c>
      <c r="C1014" s="94" t="s">
        <v>5638</v>
      </c>
      <c r="D1014" s="92" t="s">
        <v>588</v>
      </c>
      <c r="E1014" s="92" t="s">
        <v>589</v>
      </c>
      <c r="F1014" s="92" t="s">
        <v>590</v>
      </c>
      <c r="G1014" s="92" t="s">
        <v>591</v>
      </c>
      <c r="H1014" s="92" t="s">
        <v>591</v>
      </c>
      <c r="I1014" s="92" t="s">
        <v>591</v>
      </c>
      <c r="J1014" s="92" t="s">
        <v>591</v>
      </c>
      <c r="K1014" s="92" t="s">
        <v>591</v>
      </c>
      <c r="L1014" s="92">
        <v>32</v>
      </c>
      <c r="M1014" s="92">
        <v>1</v>
      </c>
      <c r="N1014" s="92" t="s">
        <v>5023</v>
      </c>
      <c r="O1014" s="92" t="s">
        <v>593</v>
      </c>
      <c r="P1014" s="92" t="s">
        <v>594</v>
      </c>
    </row>
    <row r="1015" spans="1:16" ht="67.5" hidden="1" x14ac:dyDescent="0.25">
      <c r="A1015" s="95" t="s">
        <v>5650</v>
      </c>
      <c r="B1015" s="125" t="s">
        <v>14447</v>
      </c>
      <c r="C1015" s="126" t="s">
        <v>5651</v>
      </c>
      <c r="D1015" s="127" t="s">
        <v>5652</v>
      </c>
      <c r="E1015" s="127" t="s">
        <v>648</v>
      </c>
      <c r="F1015" s="95" t="s">
        <v>649</v>
      </c>
      <c r="G1015" s="95" t="s">
        <v>591</v>
      </c>
      <c r="H1015" s="95" t="s">
        <v>591</v>
      </c>
      <c r="I1015" s="95" t="s">
        <v>591</v>
      </c>
      <c r="J1015" s="95" t="s">
        <v>591</v>
      </c>
      <c r="K1015" s="97" t="s">
        <v>591</v>
      </c>
      <c r="L1015" s="97">
        <v>1</v>
      </c>
      <c r="M1015" s="97">
        <v>1</v>
      </c>
      <c r="N1015" s="95" t="s">
        <v>5653</v>
      </c>
      <c r="O1015" s="127" t="s">
        <v>596</v>
      </c>
      <c r="P1015" s="127" t="s">
        <v>594</v>
      </c>
    </row>
    <row r="1016" spans="1:16" ht="236.25" hidden="1" x14ac:dyDescent="0.25">
      <c r="A1016" s="95" t="s">
        <v>5673</v>
      </c>
      <c r="B1016" s="125" t="s">
        <v>14447</v>
      </c>
      <c r="C1016" s="126" t="s">
        <v>5674</v>
      </c>
      <c r="D1016" s="127" t="s">
        <v>5675</v>
      </c>
      <c r="E1016" s="127" t="s">
        <v>653</v>
      </c>
      <c r="F1016" s="127" t="s">
        <v>654</v>
      </c>
      <c r="G1016" s="95" t="s">
        <v>591</v>
      </c>
      <c r="H1016" s="95" t="s">
        <v>591</v>
      </c>
      <c r="I1016" s="95" t="s">
        <v>591</v>
      </c>
      <c r="J1016" s="95" t="s">
        <v>591</v>
      </c>
      <c r="K1016" s="97" t="s">
        <v>591</v>
      </c>
      <c r="L1016" s="97">
        <v>4</v>
      </c>
      <c r="M1016" s="97">
        <v>1</v>
      </c>
      <c r="N1016" s="95" t="s">
        <v>5676</v>
      </c>
      <c r="O1016" s="127" t="s">
        <v>593</v>
      </c>
      <c r="P1016" s="127" t="s">
        <v>594</v>
      </c>
    </row>
    <row r="1017" spans="1:16" ht="78.75" hidden="1" x14ac:dyDescent="0.25">
      <c r="A1017" s="95" t="s">
        <v>5680</v>
      </c>
      <c r="B1017" s="125" t="s">
        <v>14447</v>
      </c>
      <c r="C1017" s="126" t="s">
        <v>5681</v>
      </c>
      <c r="D1017" s="127" t="s">
        <v>5682</v>
      </c>
      <c r="E1017" s="127" t="s">
        <v>614</v>
      </c>
      <c r="F1017" s="127" t="s">
        <v>14449</v>
      </c>
      <c r="G1017" s="95" t="s">
        <v>591</v>
      </c>
      <c r="H1017" s="95" t="s">
        <v>591</v>
      </c>
      <c r="I1017" s="95" t="s">
        <v>591</v>
      </c>
      <c r="J1017" s="95" t="s">
        <v>591</v>
      </c>
      <c r="K1017" s="97" t="s">
        <v>615</v>
      </c>
      <c r="L1017" s="97">
        <v>16</v>
      </c>
      <c r="M1017" s="97">
        <v>3.125E-2</v>
      </c>
      <c r="N1017" s="95" t="s">
        <v>591</v>
      </c>
      <c r="O1017" s="127" t="s">
        <v>593</v>
      </c>
      <c r="P1017" s="127" t="s">
        <v>594</v>
      </c>
    </row>
    <row r="1018" spans="1:16" ht="78.75" hidden="1" x14ac:dyDescent="0.25">
      <c r="A1018" s="95" t="s">
        <v>5683</v>
      </c>
      <c r="B1018" s="125" t="s">
        <v>14447</v>
      </c>
      <c r="C1018" s="126" t="s">
        <v>5684</v>
      </c>
      <c r="D1018" s="127" t="s">
        <v>5685</v>
      </c>
      <c r="E1018" s="127" t="s">
        <v>614</v>
      </c>
      <c r="F1018" s="127" t="s">
        <v>14449</v>
      </c>
      <c r="G1018" s="95" t="s">
        <v>591</v>
      </c>
      <c r="H1018" s="95" t="s">
        <v>591</v>
      </c>
      <c r="I1018" s="95" t="s">
        <v>591</v>
      </c>
      <c r="J1018" s="95" t="s">
        <v>591</v>
      </c>
      <c r="K1018" s="97" t="s">
        <v>615</v>
      </c>
      <c r="L1018" s="97">
        <v>16</v>
      </c>
      <c r="M1018" s="97">
        <v>3.125E-2</v>
      </c>
      <c r="N1018" s="95" t="s">
        <v>591</v>
      </c>
      <c r="O1018" s="127" t="s">
        <v>593</v>
      </c>
      <c r="P1018" s="127" t="s">
        <v>594</v>
      </c>
    </row>
    <row r="1019" spans="1:16" ht="56.25" hidden="1" x14ac:dyDescent="0.25">
      <c r="A1019" s="92" t="s">
        <v>5689</v>
      </c>
      <c r="B1019" s="93" t="s">
        <v>5637</v>
      </c>
      <c r="C1019" s="94" t="s">
        <v>5690</v>
      </c>
      <c r="D1019" s="92" t="s">
        <v>588</v>
      </c>
      <c r="E1019" s="92" t="s">
        <v>589</v>
      </c>
      <c r="F1019" s="92" t="s">
        <v>590</v>
      </c>
      <c r="G1019" s="92" t="s">
        <v>591</v>
      </c>
      <c r="H1019" s="92" t="s">
        <v>591</v>
      </c>
      <c r="I1019" s="92" t="s">
        <v>591</v>
      </c>
      <c r="J1019" s="92" t="s">
        <v>591</v>
      </c>
      <c r="K1019" s="92" t="s">
        <v>591</v>
      </c>
      <c r="L1019" s="92">
        <v>32</v>
      </c>
      <c r="M1019" s="92">
        <v>1</v>
      </c>
      <c r="N1019" s="92" t="s">
        <v>5023</v>
      </c>
      <c r="O1019" s="92" t="s">
        <v>593</v>
      </c>
      <c r="P1019" s="92" t="s">
        <v>594</v>
      </c>
    </row>
    <row r="1020" spans="1:16" ht="78.75" hidden="1" x14ac:dyDescent="0.25">
      <c r="A1020" s="92" t="s">
        <v>5719</v>
      </c>
      <c r="B1020" s="93" t="s">
        <v>5637</v>
      </c>
      <c r="C1020" s="94" t="s">
        <v>5720</v>
      </c>
      <c r="D1020" s="92" t="s">
        <v>588</v>
      </c>
      <c r="E1020" s="92" t="s">
        <v>589</v>
      </c>
      <c r="F1020" s="92" t="s">
        <v>590</v>
      </c>
      <c r="G1020" s="92" t="s">
        <v>591</v>
      </c>
      <c r="H1020" s="92" t="s">
        <v>591</v>
      </c>
      <c r="I1020" s="92" t="s">
        <v>591</v>
      </c>
      <c r="J1020" s="92" t="s">
        <v>591</v>
      </c>
      <c r="K1020" s="92" t="s">
        <v>591</v>
      </c>
      <c r="L1020" s="92">
        <v>32</v>
      </c>
      <c r="M1020" s="92">
        <v>1</v>
      </c>
      <c r="N1020" s="92" t="s">
        <v>592</v>
      </c>
      <c r="O1020" s="92" t="s">
        <v>593</v>
      </c>
      <c r="P1020" s="92" t="s">
        <v>600</v>
      </c>
    </row>
    <row r="1021" spans="1:16" ht="78.75" hidden="1" x14ac:dyDescent="0.25">
      <c r="A1021" s="92" t="s">
        <v>5755</v>
      </c>
      <c r="B1021" s="93" t="s">
        <v>5637</v>
      </c>
      <c r="C1021" s="94" t="s">
        <v>5756</v>
      </c>
      <c r="D1021" s="92" t="s">
        <v>588</v>
      </c>
      <c r="E1021" s="92" t="s">
        <v>589</v>
      </c>
      <c r="F1021" s="92" t="s">
        <v>590</v>
      </c>
      <c r="G1021" s="92" t="s">
        <v>591</v>
      </c>
      <c r="H1021" s="92" t="s">
        <v>591</v>
      </c>
      <c r="I1021" s="92" t="s">
        <v>591</v>
      </c>
      <c r="J1021" s="92" t="s">
        <v>591</v>
      </c>
      <c r="K1021" s="92" t="s">
        <v>591</v>
      </c>
      <c r="L1021" s="92">
        <v>32</v>
      </c>
      <c r="M1021" s="92">
        <v>1</v>
      </c>
      <c r="N1021" s="92" t="s">
        <v>592</v>
      </c>
      <c r="O1021" s="92" t="s">
        <v>593</v>
      </c>
      <c r="P1021" s="92" t="s">
        <v>600</v>
      </c>
    </row>
    <row r="1022" spans="1:16" ht="90" hidden="1" x14ac:dyDescent="0.25">
      <c r="A1022" s="95" t="s">
        <v>5775</v>
      </c>
      <c r="B1022" s="100" t="s">
        <v>14447</v>
      </c>
      <c r="C1022" s="96" t="s">
        <v>5776</v>
      </c>
      <c r="D1022" s="95" t="s">
        <v>5777</v>
      </c>
      <c r="E1022" s="127" t="s">
        <v>1927</v>
      </c>
      <c r="F1022" s="127" t="s">
        <v>704</v>
      </c>
      <c r="G1022" s="95" t="s">
        <v>591</v>
      </c>
      <c r="H1022" s="95" t="s">
        <v>591</v>
      </c>
      <c r="I1022" s="95" t="s">
        <v>591</v>
      </c>
      <c r="J1022" s="95" t="s">
        <v>591</v>
      </c>
      <c r="K1022" s="97" t="s">
        <v>591</v>
      </c>
      <c r="L1022" s="97">
        <v>2</v>
      </c>
      <c r="M1022" s="97">
        <v>1</v>
      </c>
      <c r="N1022" s="95" t="s">
        <v>5778</v>
      </c>
      <c r="O1022" s="95" t="s">
        <v>593</v>
      </c>
      <c r="P1022" s="95" t="s">
        <v>594</v>
      </c>
    </row>
    <row r="1023" spans="1:16" ht="67.5" hidden="1" x14ac:dyDescent="0.25">
      <c r="A1023" s="95" t="s">
        <v>5780</v>
      </c>
      <c r="B1023" s="100" t="s">
        <v>14447</v>
      </c>
      <c r="C1023" s="96" t="s">
        <v>5781</v>
      </c>
      <c r="D1023" s="95" t="s">
        <v>5782</v>
      </c>
      <c r="E1023" s="127" t="s">
        <v>1927</v>
      </c>
      <c r="F1023" s="127" t="s">
        <v>704</v>
      </c>
      <c r="G1023" s="95" t="s">
        <v>591</v>
      </c>
      <c r="H1023" s="95" t="s">
        <v>591</v>
      </c>
      <c r="I1023" s="95" t="s">
        <v>591</v>
      </c>
      <c r="J1023" s="95" t="s">
        <v>591</v>
      </c>
      <c r="K1023" s="97" t="s">
        <v>591</v>
      </c>
      <c r="L1023" s="97">
        <v>2</v>
      </c>
      <c r="M1023" s="97">
        <v>1</v>
      </c>
      <c r="N1023" s="95" t="s">
        <v>5783</v>
      </c>
      <c r="O1023" s="95" t="s">
        <v>593</v>
      </c>
      <c r="P1023" s="95" t="s">
        <v>594</v>
      </c>
    </row>
    <row r="1024" spans="1:16" ht="67.5" hidden="1" x14ac:dyDescent="0.25">
      <c r="A1024" s="95" t="s">
        <v>5784</v>
      </c>
      <c r="B1024" s="100" t="s">
        <v>14447</v>
      </c>
      <c r="C1024" s="96" t="s">
        <v>5785</v>
      </c>
      <c r="D1024" s="95" t="s">
        <v>5786</v>
      </c>
      <c r="E1024" s="127" t="s">
        <v>648</v>
      </c>
      <c r="F1024" s="95" t="s">
        <v>649</v>
      </c>
      <c r="G1024" s="95" t="s">
        <v>591</v>
      </c>
      <c r="H1024" s="95" t="s">
        <v>591</v>
      </c>
      <c r="I1024" s="95" t="s">
        <v>591</v>
      </c>
      <c r="J1024" s="95" t="s">
        <v>591</v>
      </c>
      <c r="K1024" s="97" t="s">
        <v>591</v>
      </c>
      <c r="L1024" s="95">
        <v>1</v>
      </c>
      <c r="M1024" s="95">
        <v>1</v>
      </c>
      <c r="N1024" s="95" t="s">
        <v>5787</v>
      </c>
      <c r="O1024" s="95" t="s">
        <v>593</v>
      </c>
      <c r="P1024" s="95" t="s">
        <v>594</v>
      </c>
    </row>
    <row r="1025" spans="1:16" ht="67.5" hidden="1" x14ac:dyDescent="0.25">
      <c r="A1025" s="95" t="s">
        <v>5788</v>
      </c>
      <c r="B1025" s="100" t="s">
        <v>14447</v>
      </c>
      <c r="C1025" s="96" t="s">
        <v>5789</v>
      </c>
      <c r="D1025" s="95" t="s">
        <v>5790</v>
      </c>
      <c r="E1025" s="127" t="s">
        <v>648</v>
      </c>
      <c r="F1025" s="95" t="s">
        <v>649</v>
      </c>
      <c r="G1025" s="95" t="s">
        <v>591</v>
      </c>
      <c r="H1025" s="95" t="s">
        <v>591</v>
      </c>
      <c r="I1025" s="95" t="s">
        <v>591</v>
      </c>
      <c r="J1025" s="95" t="s">
        <v>591</v>
      </c>
      <c r="K1025" s="95" t="s">
        <v>591</v>
      </c>
      <c r="L1025" s="95">
        <v>1</v>
      </c>
      <c r="M1025" s="95">
        <v>1</v>
      </c>
      <c r="N1025" s="95" t="s">
        <v>5791</v>
      </c>
      <c r="O1025" s="95" t="s">
        <v>593</v>
      </c>
      <c r="P1025" s="95" t="s">
        <v>594</v>
      </c>
    </row>
    <row r="1026" spans="1:16" ht="157.5" hidden="1" x14ac:dyDescent="0.25">
      <c r="A1026" s="95" t="s">
        <v>5792</v>
      </c>
      <c r="B1026" s="100" t="s">
        <v>14447</v>
      </c>
      <c r="C1026" s="96" t="s">
        <v>5793</v>
      </c>
      <c r="D1026" s="95" t="s">
        <v>5794</v>
      </c>
      <c r="E1026" s="127" t="s">
        <v>1927</v>
      </c>
      <c r="F1026" s="127" t="s">
        <v>704</v>
      </c>
      <c r="G1026" s="95" t="s">
        <v>591</v>
      </c>
      <c r="H1026" s="95" t="s">
        <v>591</v>
      </c>
      <c r="I1026" s="95" t="s">
        <v>591</v>
      </c>
      <c r="J1026" s="95" t="s">
        <v>591</v>
      </c>
      <c r="K1026" s="96" t="s">
        <v>591</v>
      </c>
      <c r="L1026" s="97">
        <v>2</v>
      </c>
      <c r="M1026" s="97">
        <v>1</v>
      </c>
      <c r="N1026" s="95" t="s">
        <v>5795</v>
      </c>
      <c r="O1026" s="95" t="s">
        <v>593</v>
      </c>
      <c r="P1026" s="95" t="s">
        <v>594</v>
      </c>
    </row>
    <row r="1027" spans="1:16" ht="45" hidden="1" x14ac:dyDescent="0.25">
      <c r="A1027" s="95" t="s">
        <v>5796</v>
      </c>
      <c r="B1027" s="100" t="s">
        <v>14447</v>
      </c>
      <c r="C1027" s="96" t="s">
        <v>5797</v>
      </c>
      <c r="D1027" s="95" t="s">
        <v>5798</v>
      </c>
      <c r="E1027" s="127" t="s">
        <v>648</v>
      </c>
      <c r="F1027" s="95" t="s">
        <v>649</v>
      </c>
      <c r="G1027" s="95" t="s">
        <v>591</v>
      </c>
      <c r="H1027" s="95" t="s">
        <v>591</v>
      </c>
      <c r="I1027" s="95" t="s">
        <v>591</v>
      </c>
      <c r="J1027" s="95" t="s">
        <v>591</v>
      </c>
      <c r="K1027" s="97" t="s">
        <v>591</v>
      </c>
      <c r="L1027" s="95">
        <v>1</v>
      </c>
      <c r="M1027" s="95">
        <v>1</v>
      </c>
      <c r="N1027" s="95" t="s">
        <v>5791</v>
      </c>
      <c r="O1027" s="95" t="s">
        <v>593</v>
      </c>
      <c r="P1027" s="95" t="s">
        <v>594</v>
      </c>
    </row>
    <row r="1028" spans="1:16" ht="33.75" hidden="1" x14ac:dyDescent="0.25">
      <c r="A1028" s="95" t="s">
        <v>5799</v>
      </c>
      <c r="B1028" s="100" t="s">
        <v>14447</v>
      </c>
      <c r="C1028" s="96" t="s">
        <v>5800</v>
      </c>
      <c r="D1028" s="95" t="s">
        <v>5801</v>
      </c>
      <c r="E1028" s="97" t="s">
        <v>3415</v>
      </c>
      <c r="F1028" s="95" t="s">
        <v>635</v>
      </c>
      <c r="G1028" s="95" t="s">
        <v>591</v>
      </c>
      <c r="H1028" s="95" t="s">
        <v>591</v>
      </c>
      <c r="I1028" s="95" t="s">
        <v>591</v>
      </c>
      <c r="J1028" s="95" t="s">
        <v>591</v>
      </c>
      <c r="K1028" s="95" t="s">
        <v>591</v>
      </c>
      <c r="L1028" s="95">
        <v>16</v>
      </c>
      <c r="M1028" s="95">
        <v>1</v>
      </c>
      <c r="N1028" s="95" t="s">
        <v>591</v>
      </c>
      <c r="O1028" s="95" t="s">
        <v>593</v>
      </c>
      <c r="P1028" s="95" t="s">
        <v>594</v>
      </c>
    </row>
    <row r="1029" spans="1:16" ht="33.75" hidden="1" x14ac:dyDescent="0.25">
      <c r="A1029" s="95" t="s">
        <v>5802</v>
      </c>
      <c r="B1029" s="100" t="s">
        <v>14447</v>
      </c>
      <c r="C1029" s="96" t="s">
        <v>5803</v>
      </c>
      <c r="D1029" s="95" t="s">
        <v>5804</v>
      </c>
      <c r="E1029" s="97" t="s">
        <v>3415</v>
      </c>
      <c r="F1029" s="95" t="s">
        <v>635</v>
      </c>
      <c r="G1029" s="95" t="s">
        <v>591</v>
      </c>
      <c r="H1029" s="95" t="s">
        <v>591</v>
      </c>
      <c r="I1029" s="95" t="s">
        <v>591</v>
      </c>
      <c r="J1029" s="95" t="s">
        <v>591</v>
      </c>
      <c r="K1029" s="95" t="s">
        <v>591</v>
      </c>
      <c r="L1029" s="95">
        <v>16</v>
      </c>
      <c r="M1029" s="95">
        <v>1</v>
      </c>
      <c r="N1029" s="95" t="s">
        <v>591</v>
      </c>
      <c r="O1029" s="95" t="s">
        <v>593</v>
      </c>
      <c r="P1029" s="95" t="s">
        <v>594</v>
      </c>
    </row>
    <row r="1030" spans="1:16" ht="33.75" hidden="1" x14ac:dyDescent="0.25">
      <c r="A1030" s="95" t="s">
        <v>5805</v>
      </c>
      <c r="B1030" s="100" t="s">
        <v>14447</v>
      </c>
      <c r="C1030" s="96" t="s">
        <v>5806</v>
      </c>
      <c r="D1030" s="95" t="s">
        <v>5807</v>
      </c>
      <c r="E1030" s="95" t="s">
        <v>3415</v>
      </c>
      <c r="F1030" s="95" t="s">
        <v>635</v>
      </c>
      <c r="G1030" s="95" t="s">
        <v>591</v>
      </c>
      <c r="H1030" s="95" t="s">
        <v>591</v>
      </c>
      <c r="I1030" s="95" t="s">
        <v>591</v>
      </c>
      <c r="J1030" s="95" t="s">
        <v>591</v>
      </c>
      <c r="K1030" s="95" t="s">
        <v>591</v>
      </c>
      <c r="L1030" s="95">
        <v>16</v>
      </c>
      <c r="M1030" s="95">
        <v>1</v>
      </c>
      <c r="N1030" s="95" t="s">
        <v>591</v>
      </c>
      <c r="O1030" s="95" t="s">
        <v>593</v>
      </c>
      <c r="P1030" s="95" t="s">
        <v>594</v>
      </c>
    </row>
    <row r="1031" spans="1:16" ht="78.75" hidden="1" x14ac:dyDescent="0.25">
      <c r="A1031" s="92" t="s">
        <v>5813</v>
      </c>
      <c r="B1031" s="93" t="s">
        <v>5637</v>
      </c>
      <c r="C1031" s="94" t="s">
        <v>5814</v>
      </c>
      <c r="D1031" s="92" t="s">
        <v>588</v>
      </c>
      <c r="E1031" s="92" t="s">
        <v>589</v>
      </c>
      <c r="F1031" s="92" t="s">
        <v>590</v>
      </c>
      <c r="G1031" s="92" t="s">
        <v>591</v>
      </c>
      <c r="H1031" s="92" t="s">
        <v>591</v>
      </c>
      <c r="I1031" s="92" t="s">
        <v>591</v>
      </c>
      <c r="J1031" s="92" t="s">
        <v>591</v>
      </c>
      <c r="K1031" s="92" t="s">
        <v>591</v>
      </c>
      <c r="L1031" s="92">
        <v>32</v>
      </c>
      <c r="M1031" s="92">
        <v>1</v>
      </c>
      <c r="N1031" s="92" t="s">
        <v>592</v>
      </c>
      <c r="O1031" s="92" t="s">
        <v>593</v>
      </c>
      <c r="P1031" s="92" t="s">
        <v>600</v>
      </c>
    </row>
    <row r="1032" spans="1:16" ht="409.5" hidden="1" x14ac:dyDescent="0.25">
      <c r="A1032" s="95" t="s">
        <v>5829</v>
      </c>
      <c r="B1032" s="100" t="s">
        <v>14447</v>
      </c>
      <c r="C1032" s="96" t="s">
        <v>5830</v>
      </c>
      <c r="D1032" s="95" t="s">
        <v>5831</v>
      </c>
      <c r="E1032" s="127" t="s">
        <v>1348</v>
      </c>
      <c r="F1032" s="95" t="s">
        <v>14453</v>
      </c>
      <c r="G1032" s="95" t="s">
        <v>591</v>
      </c>
      <c r="H1032" s="95" t="s">
        <v>591</v>
      </c>
      <c r="I1032" s="95" t="s">
        <v>591</v>
      </c>
      <c r="J1032" s="95" t="s">
        <v>591</v>
      </c>
      <c r="K1032" s="95" t="s">
        <v>591</v>
      </c>
      <c r="L1032" s="95">
        <v>8</v>
      </c>
      <c r="M1032" s="95">
        <v>1</v>
      </c>
      <c r="N1032" s="95" t="s">
        <v>14315</v>
      </c>
      <c r="O1032" s="95" t="s">
        <v>593</v>
      </c>
      <c r="P1032" s="95" t="s">
        <v>594</v>
      </c>
    </row>
    <row r="1033" spans="1:16" ht="56.25" hidden="1" x14ac:dyDescent="0.25">
      <c r="A1033" s="95" t="s">
        <v>5833</v>
      </c>
      <c r="B1033" s="100" t="s">
        <v>14447</v>
      </c>
      <c r="C1033" s="96" t="s">
        <v>5834</v>
      </c>
      <c r="D1033" s="95" t="s">
        <v>5835</v>
      </c>
      <c r="E1033" s="97" t="s">
        <v>703</v>
      </c>
      <c r="F1033" s="97" t="s">
        <v>5405</v>
      </c>
      <c r="G1033" s="95" t="s">
        <v>591</v>
      </c>
      <c r="H1033" s="95" t="s">
        <v>591</v>
      </c>
      <c r="I1033" s="95" t="s">
        <v>591</v>
      </c>
      <c r="J1033" s="95" t="s">
        <v>591</v>
      </c>
      <c r="K1033" s="95" t="s">
        <v>591</v>
      </c>
      <c r="L1033" s="95">
        <v>10</v>
      </c>
      <c r="M1033" s="95">
        <v>1</v>
      </c>
      <c r="N1033" s="95" t="s">
        <v>591</v>
      </c>
      <c r="O1033" s="95" t="s">
        <v>593</v>
      </c>
      <c r="P1033" s="95" t="s">
        <v>594</v>
      </c>
    </row>
    <row r="1034" spans="1:16" ht="56.25" hidden="1" x14ac:dyDescent="0.25">
      <c r="A1034" s="95" t="s">
        <v>5841</v>
      </c>
      <c r="B1034" s="100" t="s">
        <v>14447</v>
      </c>
      <c r="C1034" s="96" t="s">
        <v>5842</v>
      </c>
      <c r="D1034" s="95" t="s">
        <v>5843</v>
      </c>
      <c r="E1034" s="97" t="s">
        <v>648</v>
      </c>
      <c r="F1034" s="95" t="s">
        <v>649</v>
      </c>
      <c r="G1034" s="95" t="s">
        <v>591</v>
      </c>
      <c r="H1034" s="95" t="s">
        <v>591</v>
      </c>
      <c r="I1034" s="95" t="s">
        <v>591</v>
      </c>
      <c r="J1034" s="95" t="s">
        <v>591</v>
      </c>
      <c r="K1034" s="95" t="s">
        <v>591</v>
      </c>
      <c r="L1034" s="95">
        <v>1</v>
      </c>
      <c r="M1034" s="95">
        <v>1</v>
      </c>
      <c r="N1034" s="95" t="s">
        <v>591</v>
      </c>
      <c r="O1034" s="95" t="s">
        <v>593</v>
      </c>
      <c r="P1034" s="95" t="s">
        <v>594</v>
      </c>
    </row>
    <row r="1035" spans="1:16" ht="56.25" hidden="1" x14ac:dyDescent="0.25">
      <c r="A1035" s="95" t="s">
        <v>5845</v>
      </c>
      <c r="B1035" s="100" t="s">
        <v>14447</v>
      </c>
      <c r="C1035" s="96" t="s">
        <v>5846</v>
      </c>
      <c r="D1035" s="95" t="s">
        <v>5847</v>
      </c>
      <c r="E1035" s="97" t="s">
        <v>658</v>
      </c>
      <c r="F1035" s="95" t="s">
        <v>659</v>
      </c>
      <c r="G1035" s="95" t="s">
        <v>591</v>
      </c>
      <c r="H1035" s="95" t="s">
        <v>591</v>
      </c>
      <c r="I1035" s="95" t="s">
        <v>591</v>
      </c>
      <c r="J1035" s="95" t="s">
        <v>591</v>
      </c>
      <c r="K1035" s="95" t="s">
        <v>591</v>
      </c>
      <c r="L1035" s="95">
        <v>8</v>
      </c>
      <c r="M1035" s="95">
        <v>1</v>
      </c>
      <c r="N1035" s="95" t="s">
        <v>591</v>
      </c>
      <c r="O1035" s="95" t="s">
        <v>593</v>
      </c>
      <c r="P1035" s="95" t="s">
        <v>594</v>
      </c>
    </row>
    <row r="1036" spans="1:16" ht="45" hidden="1" x14ac:dyDescent="0.25">
      <c r="A1036" s="95" t="s">
        <v>5848</v>
      </c>
      <c r="B1036" s="100" t="s">
        <v>14447</v>
      </c>
      <c r="C1036" s="96" t="s">
        <v>5849</v>
      </c>
      <c r="D1036" s="95" t="s">
        <v>5850</v>
      </c>
      <c r="E1036" s="95" t="s">
        <v>5851</v>
      </c>
      <c r="F1036" s="95" t="s">
        <v>14518</v>
      </c>
      <c r="G1036" s="95" t="s">
        <v>591</v>
      </c>
      <c r="H1036" s="95" t="s">
        <v>591</v>
      </c>
      <c r="I1036" s="95" t="s">
        <v>591</v>
      </c>
      <c r="J1036" s="95" t="s">
        <v>591</v>
      </c>
      <c r="K1036" s="95" t="s">
        <v>864</v>
      </c>
      <c r="L1036" s="95">
        <v>16</v>
      </c>
      <c r="M1036" s="95">
        <v>2</v>
      </c>
      <c r="N1036" s="95" t="s">
        <v>591</v>
      </c>
      <c r="O1036" s="95" t="s">
        <v>593</v>
      </c>
      <c r="P1036" s="95" t="s">
        <v>594</v>
      </c>
    </row>
    <row r="1037" spans="1:16" ht="67.5" hidden="1" x14ac:dyDescent="0.25">
      <c r="A1037" s="95" t="s">
        <v>5852</v>
      </c>
      <c r="B1037" s="100" t="s">
        <v>14447</v>
      </c>
      <c r="C1037" s="96" t="s">
        <v>5853</v>
      </c>
      <c r="D1037" s="95" t="s">
        <v>5854</v>
      </c>
      <c r="E1037" s="97" t="s">
        <v>648</v>
      </c>
      <c r="F1037" s="95" t="s">
        <v>649</v>
      </c>
      <c r="G1037" s="95" t="s">
        <v>591</v>
      </c>
      <c r="H1037" s="95" t="s">
        <v>591</v>
      </c>
      <c r="I1037" s="95" t="s">
        <v>591</v>
      </c>
      <c r="J1037" s="95" t="s">
        <v>591</v>
      </c>
      <c r="K1037" s="95" t="s">
        <v>591</v>
      </c>
      <c r="L1037" s="95">
        <v>1</v>
      </c>
      <c r="M1037" s="95">
        <v>1</v>
      </c>
      <c r="N1037" s="95" t="s">
        <v>591</v>
      </c>
      <c r="O1037" s="95" t="s">
        <v>593</v>
      </c>
      <c r="P1037" s="95" t="s">
        <v>594</v>
      </c>
    </row>
    <row r="1038" spans="1:16" ht="56.25" hidden="1" x14ac:dyDescent="0.25">
      <c r="A1038" s="95" t="s">
        <v>5855</v>
      </c>
      <c r="B1038" s="100" t="s">
        <v>14447</v>
      </c>
      <c r="C1038" s="96" t="s">
        <v>5856</v>
      </c>
      <c r="D1038" s="95" t="s">
        <v>5857</v>
      </c>
      <c r="E1038" s="97" t="s">
        <v>648</v>
      </c>
      <c r="F1038" s="95" t="s">
        <v>649</v>
      </c>
      <c r="G1038" s="95" t="s">
        <v>591</v>
      </c>
      <c r="H1038" s="95" t="s">
        <v>591</v>
      </c>
      <c r="I1038" s="95" t="s">
        <v>591</v>
      </c>
      <c r="J1038" s="95" t="s">
        <v>591</v>
      </c>
      <c r="K1038" s="95" t="s">
        <v>591</v>
      </c>
      <c r="L1038" s="95">
        <v>1</v>
      </c>
      <c r="M1038" s="95">
        <v>1</v>
      </c>
      <c r="N1038" s="95" t="s">
        <v>591</v>
      </c>
      <c r="O1038" s="95" t="s">
        <v>593</v>
      </c>
      <c r="P1038" s="95" t="s">
        <v>594</v>
      </c>
    </row>
    <row r="1039" spans="1:16" ht="56.25" hidden="1" x14ac:dyDescent="0.25">
      <c r="A1039" s="95" t="s">
        <v>5858</v>
      </c>
      <c r="B1039" s="100" t="s">
        <v>14447</v>
      </c>
      <c r="C1039" s="96" t="s">
        <v>5859</v>
      </c>
      <c r="D1039" s="95" t="s">
        <v>5860</v>
      </c>
      <c r="E1039" s="97" t="s">
        <v>648</v>
      </c>
      <c r="F1039" s="95" t="s">
        <v>649</v>
      </c>
      <c r="G1039" s="95" t="s">
        <v>591</v>
      </c>
      <c r="H1039" s="95" t="s">
        <v>591</v>
      </c>
      <c r="I1039" s="95" t="s">
        <v>591</v>
      </c>
      <c r="J1039" s="95" t="s">
        <v>591</v>
      </c>
      <c r="K1039" s="95" t="s">
        <v>591</v>
      </c>
      <c r="L1039" s="95">
        <v>1</v>
      </c>
      <c r="M1039" s="95">
        <v>1</v>
      </c>
      <c r="N1039" s="95" t="s">
        <v>591</v>
      </c>
      <c r="O1039" s="95" t="s">
        <v>593</v>
      </c>
      <c r="P1039" s="95" t="s">
        <v>594</v>
      </c>
    </row>
    <row r="1040" spans="1:16" ht="78.75" hidden="1" x14ac:dyDescent="0.25">
      <c r="A1040" s="95" t="s">
        <v>5861</v>
      </c>
      <c r="B1040" s="100" t="s">
        <v>14447</v>
      </c>
      <c r="C1040" s="96" t="s">
        <v>5862</v>
      </c>
      <c r="D1040" s="95" t="s">
        <v>5863</v>
      </c>
      <c r="E1040" s="97" t="s">
        <v>658</v>
      </c>
      <c r="F1040" s="95" t="s">
        <v>659</v>
      </c>
      <c r="G1040" s="95" t="s">
        <v>591</v>
      </c>
      <c r="H1040" s="95" t="s">
        <v>591</v>
      </c>
      <c r="I1040" s="95" t="s">
        <v>591</v>
      </c>
      <c r="J1040" s="95" t="s">
        <v>591</v>
      </c>
      <c r="K1040" s="95" t="s">
        <v>591</v>
      </c>
      <c r="L1040" s="95">
        <v>8</v>
      </c>
      <c r="M1040" s="95">
        <v>1</v>
      </c>
      <c r="N1040" s="95" t="s">
        <v>591</v>
      </c>
      <c r="O1040" s="95" t="s">
        <v>593</v>
      </c>
      <c r="P1040" s="95" t="s">
        <v>594</v>
      </c>
    </row>
    <row r="1041" spans="1:16" ht="67.5" hidden="1" x14ac:dyDescent="0.25">
      <c r="A1041" s="95" t="s">
        <v>5864</v>
      </c>
      <c r="B1041" s="100" t="s">
        <v>14447</v>
      </c>
      <c r="C1041" s="96" t="s">
        <v>5865</v>
      </c>
      <c r="D1041" s="95" t="s">
        <v>5866</v>
      </c>
      <c r="E1041" s="97" t="s">
        <v>658</v>
      </c>
      <c r="F1041" s="95" t="s">
        <v>659</v>
      </c>
      <c r="G1041" s="95" t="s">
        <v>591</v>
      </c>
      <c r="H1041" s="95" t="s">
        <v>591</v>
      </c>
      <c r="I1041" s="95" t="s">
        <v>591</v>
      </c>
      <c r="J1041" s="95" t="s">
        <v>591</v>
      </c>
      <c r="K1041" s="95" t="s">
        <v>591</v>
      </c>
      <c r="L1041" s="95">
        <v>8</v>
      </c>
      <c r="M1041" s="95">
        <v>1</v>
      </c>
      <c r="N1041" s="95" t="s">
        <v>591</v>
      </c>
      <c r="O1041" s="95" t="s">
        <v>593</v>
      </c>
      <c r="P1041" s="95" t="s">
        <v>594</v>
      </c>
    </row>
    <row r="1042" spans="1:16" ht="78.75" hidden="1" x14ac:dyDescent="0.25">
      <c r="A1042" s="92" t="s">
        <v>5868</v>
      </c>
      <c r="B1042" s="93" t="s">
        <v>5637</v>
      </c>
      <c r="C1042" s="94" t="s">
        <v>5869</v>
      </c>
      <c r="D1042" s="92" t="s">
        <v>588</v>
      </c>
      <c r="E1042" s="92" t="s">
        <v>589</v>
      </c>
      <c r="F1042" s="92" t="s">
        <v>590</v>
      </c>
      <c r="G1042" s="92" t="s">
        <v>591</v>
      </c>
      <c r="H1042" s="92" t="s">
        <v>591</v>
      </c>
      <c r="I1042" s="92" t="s">
        <v>591</v>
      </c>
      <c r="J1042" s="92" t="s">
        <v>591</v>
      </c>
      <c r="K1042" s="92" t="s">
        <v>591</v>
      </c>
      <c r="L1042" s="92">
        <v>32</v>
      </c>
      <c r="M1042" s="92">
        <v>1</v>
      </c>
      <c r="N1042" s="92" t="s">
        <v>592</v>
      </c>
      <c r="O1042" s="92" t="s">
        <v>593</v>
      </c>
      <c r="P1042" s="92" t="s">
        <v>600</v>
      </c>
    </row>
    <row r="1043" spans="1:16" ht="45" hidden="1" x14ac:dyDescent="0.25">
      <c r="A1043" s="95" t="s">
        <v>5871</v>
      </c>
      <c r="B1043" s="100" t="s">
        <v>14447</v>
      </c>
      <c r="C1043" s="96" t="s">
        <v>5872</v>
      </c>
      <c r="D1043" s="95" t="s">
        <v>5873</v>
      </c>
      <c r="E1043" s="97" t="s">
        <v>648</v>
      </c>
      <c r="F1043" s="95" t="s">
        <v>649</v>
      </c>
      <c r="G1043" s="95" t="s">
        <v>591</v>
      </c>
      <c r="H1043" s="95" t="s">
        <v>591</v>
      </c>
      <c r="I1043" s="95" t="s">
        <v>591</v>
      </c>
      <c r="J1043" s="95" t="s">
        <v>591</v>
      </c>
      <c r="K1043" s="95" t="s">
        <v>591</v>
      </c>
      <c r="L1043" s="95">
        <v>1</v>
      </c>
      <c r="M1043" s="95">
        <v>1</v>
      </c>
      <c r="N1043" s="95" t="s">
        <v>591</v>
      </c>
      <c r="O1043" s="95" t="s">
        <v>593</v>
      </c>
      <c r="P1043" s="95" t="s">
        <v>594</v>
      </c>
    </row>
    <row r="1044" spans="1:16" ht="33.75" hidden="1" x14ac:dyDescent="0.25">
      <c r="A1044" s="95" t="s">
        <v>5874</v>
      </c>
      <c r="B1044" s="100" t="s">
        <v>14447</v>
      </c>
      <c r="C1044" s="96" t="s">
        <v>5875</v>
      </c>
      <c r="D1044" s="95" t="s">
        <v>5876</v>
      </c>
      <c r="E1044" s="95" t="s">
        <v>5877</v>
      </c>
      <c r="F1044" s="95" t="s">
        <v>14519</v>
      </c>
      <c r="G1044" s="95" t="s">
        <v>591</v>
      </c>
      <c r="H1044" s="95" t="s">
        <v>591</v>
      </c>
      <c r="I1044" s="95" t="s">
        <v>591</v>
      </c>
      <c r="J1044" s="95" t="s">
        <v>591</v>
      </c>
      <c r="K1044" s="95" t="s">
        <v>604</v>
      </c>
      <c r="L1044" s="95">
        <v>8</v>
      </c>
      <c r="M1044" s="95">
        <v>0.75</v>
      </c>
      <c r="N1044" s="95" t="s">
        <v>591</v>
      </c>
      <c r="O1044" s="95" t="s">
        <v>593</v>
      </c>
      <c r="P1044" s="95" t="s">
        <v>594</v>
      </c>
    </row>
    <row r="1045" spans="1:16" ht="33.75" hidden="1" x14ac:dyDescent="0.25">
      <c r="A1045" s="95" t="s">
        <v>5878</v>
      </c>
      <c r="B1045" s="100" t="s">
        <v>14447</v>
      </c>
      <c r="C1045" s="96" t="s">
        <v>5879</v>
      </c>
      <c r="D1045" s="95" t="s">
        <v>5880</v>
      </c>
      <c r="E1045" s="95" t="s">
        <v>5877</v>
      </c>
      <c r="F1045" s="95" t="s">
        <v>14519</v>
      </c>
      <c r="G1045" s="95" t="s">
        <v>591</v>
      </c>
      <c r="H1045" s="95" t="s">
        <v>591</v>
      </c>
      <c r="I1045" s="95" t="s">
        <v>591</v>
      </c>
      <c r="J1045" s="95" t="s">
        <v>591</v>
      </c>
      <c r="K1045" s="95" t="s">
        <v>604</v>
      </c>
      <c r="L1045" s="95">
        <v>8</v>
      </c>
      <c r="M1045" s="95">
        <v>0.75</v>
      </c>
      <c r="N1045" s="95" t="s">
        <v>591</v>
      </c>
      <c r="O1045" s="95" t="s">
        <v>593</v>
      </c>
      <c r="P1045" s="95" t="s">
        <v>594</v>
      </c>
    </row>
    <row r="1046" spans="1:16" ht="112.5" hidden="1" x14ac:dyDescent="0.25">
      <c r="A1046" s="95" t="s">
        <v>5881</v>
      </c>
      <c r="B1046" s="100" t="s">
        <v>14447</v>
      </c>
      <c r="C1046" s="96" t="s">
        <v>5882</v>
      </c>
      <c r="D1046" s="95" t="s">
        <v>5883</v>
      </c>
      <c r="E1046" s="95" t="s">
        <v>703</v>
      </c>
      <c r="F1046" s="95" t="s">
        <v>704</v>
      </c>
      <c r="G1046" s="95" t="s">
        <v>591</v>
      </c>
      <c r="H1046" s="95" t="s">
        <v>591</v>
      </c>
      <c r="I1046" s="95" t="s">
        <v>591</v>
      </c>
      <c r="J1046" s="95" t="s">
        <v>591</v>
      </c>
      <c r="K1046" s="95" t="s">
        <v>591</v>
      </c>
      <c r="L1046" s="95">
        <v>2</v>
      </c>
      <c r="M1046" s="95">
        <v>1</v>
      </c>
      <c r="N1046" s="95" t="s">
        <v>5884</v>
      </c>
      <c r="O1046" s="95" t="s">
        <v>593</v>
      </c>
      <c r="P1046" s="95" t="s">
        <v>594</v>
      </c>
    </row>
    <row r="1047" spans="1:16" ht="337.5" hidden="1" x14ac:dyDescent="0.25">
      <c r="A1047" s="95" t="s">
        <v>5885</v>
      </c>
      <c r="B1047" s="100" t="s">
        <v>14447</v>
      </c>
      <c r="C1047" s="96" t="s">
        <v>5886</v>
      </c>
      <c r="D1047" s="95" t="s">
        <v>5887</v>
      </c>
      <c r="E1047" s="95" t="s">
        <v>813</v>
      </c>
      <c r="F1047" s="95" t="s">
        <v>683</v>
      </c>
      <c r="G1047" s="95" t="s">
        <v>591</v>
      </c>
      <c r="H1047" s="95" t="s">
        <v>591</v>
      </c>
      <c r="I1047" s="95" t="s">
        <v>591</v>
      </c>
      <c r="J1047" s="95" t="s">
        <v>591</v>
      </c>
      <c r="K1047" s="95" t="s">
        <v>591</v>
      </c>
      <c r="L1047" s="95">
        <v>3</v>
      </c>
      <c r="M1047" s="95">
        <v>1</v>
      </c>
      <c r="N1047" s="95" t="s">
        <v>5888</v>
      </c>
      <c r="O1047" s="95" t="s">
        <v>593</v>
      </c>
      <c r="P1047" s="95" t="s">
        <v>594</v>
      </c>
    </row>
    <row r="1048" spans="1:16" ht="409.5" hidden="1" x14ac:dyDescent="0.25">
      <c r="A1048" s="95" t="s">
        <v>5889</v>
      </c>
      <c r="B1048" s="100" t="s">
        <v>14447</v>
      </c>
      <c r="C1048" s="96" t="s">
        <v>5890</v>
      </c>
      <c r="D1048" s="95" t="s">
        <v>5891</v>
      </c>
      <c r="E1048" s="95" t="s">
        <v>5892</v>
      </c>
      <c r="F1048" s="95" t="s">
        <v>14520</v>
      </c>
      <c r="G1048" s="95" t="s">
        <v>591</v>
      </c>
      <c r="H1048" s="95" t="s">
        <v>591</v>
      </c>
      <c r="I1048" s="95" t="s">
        <v>591</v>
      </c>
      <c r="J1048" s="95" t="s">
        <v>591</v>
      </c>
      <c r="K1048" s="95" t="s">
        <v>591</v>
      </c>
      <c r="L1048" s="95">
        <v>8</v>
      </c>
      <c r="M1048" s="95">
        <v>1</v>
      </c>
      <c r="N1048" s="95" t="s">
        <v>14395</v>
      </c>
      <c r="O1048" s="95" t="s">
        <v>593</v>
      </c>
      <c r="P1048" s="95" t="s">
        <v>594</v>
      </c>
    </row>
    <row r="1049" spans="1:16" ht="78.75" hidden="1" x14ac:dyDescent="0.25">
      <c r="A1049" s="95" t="s">
        <v>5894</v>
      </c>
      <c r="B1049" s="100" t="s">
        <v>14447</v>
      </c>
      <c r="C1049" s="96" t="s">
        <v>5895</v>
      </c>
      <c r="D1049" s="95" t="s">
        <v>5896</v>
      </c>
      <c r="E1049" s="97" t="s">
        <v>703</v>
      </c>
      <c r="F1049" s="95" t="s">
        <v>704</v>
      </c>
      <c r="G1049" s="95" t="s">
        <v>591</v>
      </c>
      <c r="H1049" s="95" t="s">
        <v>591</v>
      </c>
      <c r="I1049" s="95" t="s">
        <v>591</v>
      </c>
      <c r="J1049" s="95" t="s">
        <v>591</v>
      </c>
      <c r="K1049" s="95" t="s">
        <v>591</v>
      </c>
      <c r="L1049" s="95">
        <v>2</v>
      </c>
      <c r="M1049" s="95">
        <v>1</v>
      </c>
      <c r="N1049" s="95" t="s">
        <v>5897</v>
      </c>
      <c r="O1049" s="95" t="s">
        <v>593</v>
      </c>
      <c r="P1049" s="95" t="s">
        <v>594</v>
      </c>
    </row>
    <row r="1050" spans="1:16" ht="22.5" hidden="1" x14ac:dyDescent="0.25">
      <c r="A1050" s="95" t="s">
        <v>5899</v>
      </c>
      <c r="B1050" s="100" t="s">
        <v>14447</v>
      </c>
      <c r="C1050" s="96" t="s">
        <v>5900</v>
      </c>
      <c r="D1050" s="95" t="s">
        <v>5901</v>
      </c>
      <c r="E1050" s="97" t="s">
        <v>648</v>
      </c>
      <c r="F1050" s="95" t="s">
        <v>649</v>
      </c>
      <c r="G1050" s="95" t="s">
        <v>591</v>
      </c>
      <c r="H1050" s="95" t="s">
        <v>591</v>
      </c>
      <c r="I1050" s="95" t="s">
        <v>591</v>
      </c>
      <c r="J1050" s="95" t="s">
        <v>591</v>
      </c>
      <c r="K1050" s="95" t="s">
        <v>591</v>
      </c>
      <c r="L1050" s="95">
        <v>1</v>
      </c>
      <c r="M1050" s="95">
        <v>1</v>
      </c>
      <c r="N1050" s="95" t="s">
        <v>591</v>
      </c>
      <c r="O1050" s="95" t="s">
        <v>593</v>
      </c>
      <c r="P1050" s="95" t="s">
        <v>594</v>
      </c>
    </row>
    <row r="1051" spans="1:16" ht="22.5" hidden="1" x14ac:dyDescent="0.25">
      <c r="A1051" s="95" t="s">
        <v>5902</v>
      </c>
      <c r="B1051" s="100" t="s">
        <v>14447</v>
      </c>
      <c r="C1051" s="96" t="s">
        <v>5903</v>
      </c>
      <c r="D1051" s="95" t="s">
        <v>5904</v>
      </c>
      <c r="E1051" s="97" t="s">
        <v>648</v>
      </c>
      <c r="F1051" s="95" t="s">
        <v>649</v>
      </c>
      <c r="G1051" s="95" t="s">
        <v>591</v>
      </c>
      <c r="H1051" s="95" t="s">
        <v>591</v>
      </c>
      <c r="I1051" s="95" t="s">
        <v>591</v>
      </c>
      <c r="J1051" s="95" t="s">
        <v>591</v>
      </c>
      <c r="K1051" s="95" t="s">
        <v>591</v>
      </c>
      <c r="L1051" s="95">
        <v>1</v>
      </c>
      <c r="M1051" s="95">
        <v>1</v>
      </c>
      <c r="N1051" s="95" t="s">
        <v>591</v>
      </c>
      <c r="O1051" s="95" t="s">
        <v>593</v>
      </c>
      <c r="P1051" s="95" t="s">
        <v>594</v>
      </c>
    </row>
    <row r="1052" spans="1:16" ht="22.5" hidden="1" x14ac:dyDescent="0.25">
      <c r="A1052" s="95" t="s">
        <v>5905</v>
      </c>
      <c r="B1052" s="100" t="s">
        <v>14447</v>
      </c>
      <c r="C1052" s="96" t="s">
        <v>5906</v>
      </c>
      <c r="D1052" s="95" t="s">
        <v>5907</v>
      </c>
      <c r="E1052" s="97" t="s">
        <v>648</v>
      </c>
      <c r="F1052" s="95" t="s">
        <v>649</v>
      </c>
      <c r="G1052" s="95" t="s">
        <v>591</v>
      </c>
      <c r="H1052" s="95" t="s">
        <v>591</v>
      </c>
      <c r="I1052" s="95" t="s">
        <v>591</v>
      </c>
      <c r="J1052" s="95" t="s">
        <v>591</v>
      </c>
      <c r="K1052" s="95" t="s">
        <v>591</v>
      </c>
      <c r="L1052" s="95">
        <v>1</v>
      </c>
      <c r="M1052" s="95">
        <v>1</v>
      </c>
      <c r="N1052" s="95" t="s">
        <v>591</v>
      </c>
      <c r="O1052" s="95" t="s">
        <v>593</v>
      </c>
      <c r="P1052" s="95" t="s">
        <v>594</v>
      </c>
    </row>
    <row r="1053" spans="1:16" ht="22.5" hidden="1" x14ac:dyDescent="0.25">
      <c r="A1053" s="95" t="s">
        <v>5908</v>
      </c>
      <c r="B1053" s="100" t="s">
        <v>14447</v>
      </c>
      <c r="C1053" s="96" t="s">
        <v>5909</v>
      </c>
      <c r="D1053" s="95" t="s">
        <v>5910</v>
      </c>
      <c r="E1053" s="97" t="s">
        <v>648</v>
      </c>
      <c r="F1053" s="95" t="s">
        <v>649</v>
      </c>
      <c r="G1053" s="95" t="s">
        <v>591</v>
      </c>
      <c r="H1053" s="95" t="s">
        <v>591</v>
      </c>
      <c r="I1053" s="95" t="s">
        <v>591</v>
      </c>
      <c r="J1053" s="95" t="s">
        <v>591</v>
      </c>
      <c r="K1053" s="95" t="s">
        <v>591</v>
      </c>
      <c r="L1053" s="95">
        <v>1</v>
      </c>
      <c r="M1053" s="95">
        <v>1</v>
      </c>
      <c r="N1053" s="95" t="s">
        <v>591</v>
      </c>
      <c r="O1053" s="95" t="s">
        <v>593</v>
      </c>
      <c r="P1053" s="95" t="s">
        <v>594</v>
      </c>
    </row>
    <row r="1054" spans="1:16" ht="135" hidden="1" x14ac:dyDescent="0.25">
      <c r="A1054" s="95" t="s">
        <v>5911</v>
      </c>
      <c r="B1054" s="100" t="s">
        <v>14447</v>
      </c>
      <c r="C1054" s="96" t="s">
        <v>5912</v>
      </c>
      <c r="D1054" s="95" t="s">
        <v>5913</v>
      </c>
      <c r="E1054" s="95" t="s">
        <v>703</v>
      </c>
      <c r="F1054" s="95" t="s">
        <v>704</v>
      </c>
      <c r="G1054" s="95" t="s">
        <v>591</v>
      </c>
      <c r="H1054" s="95" t="s">
        <v>591</v>
      </c>
      <c r="I1054" s="95" t="s">
        <v>591</v>
      </c>
      <c r="J1054" s="95" t="s">
        <v>591</v>
      </c>
      <c r="K1054" s="95" t="s">
        <v>591</v>
      </c>
      <c r="L1054" s="95">
        <v>2</v>
      </c>
      <c r="M1054" s="95">
        <v>1</v>
      </c>
      <c r="N1054" s="95" t="s">
        <v>5914</v>
      </c>
      <c r="O1054" s="95" t="s">
        <v>593</v>
      </c>
      <c r="P1054" s="95" t="s">
        <v>594</v>
      </c>
    </row>
    <row r="1055" spans="1:16" ht="45" hidden="1" x14ac:dyDescent="0.25">
      <c r="A1055" s="95" t="s">
        <v>5915</v>
      </c>
      <c r="B1055" s="100" t="s">
        <v>14447</v>
      </c>
      <c r="C1055" s="96" t="s">
        <v>5916</v>
      </c>
      <c r="D1055" s="95" t="s">
        <v>5917</v>
      </c>
      <c r="E1055" s="95" t="s">
        <v>5918</v>
      </c>
      <c r="F1055" s="95" t="s">
        <v>14521</v>
      </c>
      <c r="G1055" s="95" t="s">
        <v>591</v>
      </c>
      <c r="H1055" s="95" t="s">
        <v>591</v>
      </c>
      <c r="I1055" s="95" t="s">
        <v>591</v>
      </c>
      <c r="J1055" s="95" t="s">
        <v>591</v>
      </c>
      <c r="K1055" s="95" t="s">
        <v>641</v>
      </c>
      <c r="L1055" s="95">
        <v>8</v>
      </c>
      <c r="M1055" s="95">
        <v>90</v>
      </c>
      <c r="N1055" s="95" t="s">
        <v>591</v>
      </c>
      <c r="O1055" s="95" t="s">
        <v>593</v>
      </c>
      <c r="P1055" s="95" t="s">
        <v>594</v>
      </c>
    </row>
    <row r="1056" spans="1:16" ht="22.5" hidden="1" x14ac:dyDescent="0.25">
      <c r="A1056" s="95" t="s">
        <v>5919</v>
      </c>
      <c r="B1056" s="100" t="s">
        <v>14447</v>
      </c>
      <c r="C1056" s="96" t="s">
        <v>5920</v>
      </c>
      <c r="D1056" s="95" t="s">
        <v>5921</v>
      </c>
      <c r="E1056" s="95" t="s">
        <v>658</v>
      </c>
      <c r="F1056" s="95" t="s">
        <v>659</v>
      </c>
      <c r="G1056" s="95" t="s">
        <v>591</v>
      </c>
      <c r="H1056" s="95" t="s">
        <v>591</v>
      </c>
      <c r="I1056" s="95" t="s">
        <v>591</v>
      </c>
      <c r="J1056" s="95" t="s">
        <v>591</v>
      </c>
      <c r="K1056" s="95" t="s">
        <v>591</v>
      </c>
      <c r="L1056" s="95">
        <v>8</v>
      </c>
      <c r="M1056" s="95">
        <v>1</v>
      </c>
      <c r="N1056" s="95" t="s">
        <v>591</v>
      </c>
      <c r="O1056" s="95" t="s">
        <v>593</v>
      </c>
      <c r="P1056" s="95" t="s">
        <v>594</v>
      </c>
    </row>
    <row r="1057" spans="1:16" customFormat="1" ht="45" hidden="1" x14ac:dyDescent="0.2">
      <c r="A1057" s="141" t="s">
        <v>5922</v>
      </c>
      <c r="B1057" s="139" t="s">
        <v>14447</v>
      </c>
      <c r="C1057" s="140" t="s">
        <v>5923</v>
      </c>
      <c r="D1057" s="141" t="s">
        <v>5924</v>
      </c>
      <c r="E1057" s="141" t="s">
        <v>648</v>
      </c>
      <c r="F1057" s="141" t="s">
        <v>649</v>
      </c>
      <c r="G1057" s="141" t="s">
        <v>591</v>
      </c>
      <c r="H1057" s="141" t="s">
        <v>591</v>
      </c>
      <c r="I1057" s="141" t="s">
        <v>591</v>
      </c>
      <c r="J1057" s="141" t="s">
        <v>591</v>
      </c>
      <c r="K1057" s="141" t="s">
        <v>591</v>
      </c>
      <c r="L1057" s="141">
        <v>1</v>
      </c>
      <c r="M1057" s="141">
        <v>1</v>
      </c>
      <c r="N1057" s="141" t="s">
        <v>5925</v>
      </c>
      <c r="O1057" s="149" t="s">
        <v>596</v>
      </c>
      <c r="P1057" s="141" t="s">
        <v>594</v>
      </c>
    </row>
    <row r="1058" spans="1:16" ht="33.75" hidden="1" x14ac:dyDescent="0.25">
      <c r="A1058" s="95" t="s">
        <v>5927</v>
      </c>
      <c r="B1058" s="100" t="s">
        <v>14447</v>
      </c>
      <c r="C1058" s="96" t="s">
        <v>5928</v>
      </c>
      <c r="D1058" s="95" t="s">
        <v>5929</v>
      </c>
      <c r="E1058" s="95" t="s">
        <v>5930</v>
      </c>
      <c r="F1058" s="95" t="s">
        <v>14522</v>
      </c>
      <c r="G1058" s="95" t="s">
        <v>591</v>
      </c>
      <c r="H1058" s="95" t="s">
        <v>591</v>
      </c>
      <c r="I1058" s="95" t="s">
        <v>591</v>
      </c>
      <c r="J1058" s="95" t="s">
        <v>591</v>
      </c>
      <c r="K1058" s="95" t="s">
        <v>604</v>
      </c>
      <c r="L1058" s="95">
        <v>8</v>
      </c>
      <c r="M1058" s="95">
        <v>4</v>
      </c>
      <c r="N1058" s="95" t="s">
        <v>591</v>
      </c>
      <c r="O1058" s="95" t="s">
        <v>593</v>
      </c>
      <c r="P1058" s="95" t="s">
        <v>594</v>
      </c>
    </row>
    <row r="1059" spans="1:16" ht="56.25" hidden="1" x14ac:dyDescent="0.25">
      <c r="A1059" s="95" t="s">
        <v>5932</v>
      </c>
      <c r="B1059" s="100" t="s">
        <v>14447</v>
      </c>
      <c r="C1059" s="96" t="s">
        <v>5933</v>
      </c>
      <c r="D1059" s="95" t="s">
        <v>5934</v>
      </c>
      <c r="E1059" s="95" t="s">
        <v>2549</v>
      </c>
      <c r="F1059" s="95" t="s">
        <v>6154</v>
      </c>
      <c r="G1059" s="95" t="s">
        <v>591</v>
      </c>
      <c r="H1059" s="95" t="s">
        <v>591</v>
      </c>
      <c r="I1059" s="95" t="s">
        <v>591</v>
      </c>
      <c r="J1059" s="95" t="s">
        <v>591</v>
      </c>
      <c r="K1059" s="95" t="s">
        <v>2550</v>
      </c>
      <c r="L1059" s="95">
        <v>16</v>
      </c>
      <c r="M1059" s="95">
        <v>0.05</v>
      </c>
      <c r="N1059" s="95" t="s">
        <v>591</v>
      </c>
      <c r="O1059" s="95" t="s">
        <v>593</v>
      </c>
      <c r="P1059" s="95" t="s">
        <v>594</v>
      </c>
    </row>
    <row r="1060" spans="1:16" ht="33.75" hidden="1" x14ac:dyDescent="0.25">
      <c r="A1060" s="95" t="s">
        <v>5936</v>
      </c>
      <c r="B1060" s="100" t="s">
        <v>14447</v>
      </c>
      <c r="C1060" s="96" t="s">
        <v>5937</v>
      </c>
      <c r="D1060" s="95" t="s">
        <v>5938</v>
      </c>
      <c r="E1060" s="95" t="s">
        <v>5939</v>
      </c>
      <c r="F1060" s="95" t="s">
        <v>14523</v>
      </c>
      <c r="G1060" s="95" t="s">
        <v>591</v>
      </c>
      <c r="H1060" s="95" t="s">
        <v>591</v>
      </c>
      <c r="I1060" s="95" t="s">
        <v>591</v>
      </c>
      <c r="J1060" s="95" t="s">
        <v>591</v>
      </c>
      <c r="K1060" s="95" t="s">
        <v>1533</v>
      </c>
      <c r="L1060" s="95">
        <v>16</v>
      </c>
      <c r="M1060" s="95">
        <v>1E-3</v>
      </c>
      <c r="N1060" s="95" t="s">
        <v>591</v>
      </c>
      <c r="O1060" s="95" t="s">
        <v>593</v>
      </c>
      <c r="P1060" s="95" t="s">
        <v>594</v>
      </c>
    </row>
    <row r="1061" spans="1:16" ht="56.25" hidden="1" x14ac:dyDescent="0.25">
      <c r="A1061" s="95" t="s">
        <v>5941</v>
      </c>
      <c r="B1061" s="100" t="s">
        <v>14447</v>
      </c>
      <c r="C1061" s="96" t="s">
        <v>5942</v>
      </c>
      <c r="D1061" s="95" t="s">
        <v>5943</v>
      </c>
      <c r="E1061" s="97" t="s">
        <v>5944</v>
      </c>
      <c r="F1061" s="95" t="s">
        <v>14456</v>
      </c>
      <c r="G1061" s="95" t="s">
        <v>591</v>
      </c>
      <c r="H1061" s="95" t="s">
        <v>591</v>
      </c>
      <c r="I1061" s="95" t="s">
        <v>591</v>
      </c>
      <c r="J1061" s="95" t="s">
        <v>591</v>
      </c>
      <c r="K1061" s="95" t="s">
        <v>5244</v>
      </c>
      <c r="L1061" s="95">
        <v>16</v>
      </c>
      <c r="M1061" s="95">
        <v>0.1</v>
      </c>
      <c r="N1061" s="95" t="s">
        <v>591</v>
      </c>
      <c r="O1061" s="95" t="s">
        <v>593</v>
      </c>
      <c r="P1061" s="95" t="s">
        <v>594</v>
      </c>
    </row>
    <row r="1062" spans="1:16" ht="78.75" hidden="1" x14ac:dyDescent="0.25">
      <c r="A1062" s="95" t="s">
        <v>5954</v>
      </c>
      <c r="B1062" s="100" t="s">
        <v>14447</v>
      </c>
      <c r="C1062" s="96" t="s">
        <v>5955</v>
      </c>
      <c r="D1062" s="95" t="s">
        <v>5956</v>
      </c>
      <c r="E1062" s="97" t="s">
        <v>1159</v>
      </c>
      <c r="F1062" s="95" t="s">
        <v>635</v>
      </c>
      <c r="G1062" s="95" t="s">
        <v>591</v>
      </c>
      <c r="H1062" s="95" t="s">
        <v>591</v>
      </c>
      <c r="I1062" s="95" t="s">
        <v>591</v>
      </c>
      <c r="J1062" s="95" t="s">
        <v>591</v>
      </c>
      <c r="K1062" s="95" t="s">
        <v>625</v>
      </c>
      <c r="L1062" s="95">
        <v>16</v>
      </c>
      <c r="M1062" s="95">
        <v>1</v>
      </c>
      <c r="N1062" s="95" t="s">
        <v>591</v>
      </c>
      <c r="O1062" s="95" t="s">
        <v>596</v>
      </c>
      <c r="P1062" s="95" t="s">
        <v>594</v>
      </c>
    </row>
    <row r="1063" spans="1:16" ht="78.75" hidden="1" x14ac:dyDescent="0.25">
      <c r="A1063" s="92" t="s">
        <v>5957</v>
      </c>
      <c r="B1063" s="93" t="s">
        <v>5637</v>
      </c>
      <c r="C1063" s="94" t="s">
        <v>5958</v>
      </c>
      <c r="D1063" s="92" t="s">
        <v>588</v>
      </c>
      <c r="E1063" s="92" t="s">
        <v>589</v>
      </c>
      <c r="F1063" s="92" t="s">
        <v>590</v>
      </c>
      <c r="G1063" s="92" t="s">
        <v>591</v>
      </c>
      <c r="H1063" s="92" t="s">
        <v>591</v>
      </c>
      <c r="I1063" s="92" t="s">
        <v>591</v>
      </c>
      <c r="J1063" s="92" t="s">
        <v>591</v>
      </c>
      <c r="K1063" s="92" t="s">
        <v>591</v>
      </c>
      <c r="L1063" s="92">
        <v>32</v>
      </c>
      <c r="M1063" s="92">
        <v>1</v>
      </c>
      <c r="N1063" s="92" t="s">
        <v>592</v>
      </c>
      <c r="O1063" s="92" t="s">
        <v>593</v>
      </c>
      <c r="P1063" s="92" t="s">
        <v>600</v>
      </c>
    </row>
    <row r="1064" spans="1:16" ht="67.5" hidden="1" x14ac:dyDescent="0.25">
      <c r="A1064" s="95" t="s">
        <v>5959</v>
      </c>
      <c r="B1064" s="100" t="s">
        <v>14447</v>
      </c>
      <c r="C1064" s="96" t="s">
        <v>5960</v>
      </c>
      <c r="D1064" s="95" t="s">
        <v>5961</v>
      </c>
      <c r="E1064" s="95" t="s">
        <v>1521</v>
      </c>
      <c r="F1064" s="95" t="s">
        <v>649</v>
      </c>
      <c r="G1064" s="95" t="s">
        <v>591</v>
      </c>
      <c r="H1064" s="95" t="s">
        <v>591</v>
      </c>
      <c r="I1064" s="95" t="s">
        <v>591</v>
      </c>
      <c r="J1064" s="95" t="s">
        <v>591</v>
      </c>
      <c r="K1064" s="95" t="s">
        <v>591</v>
      </c>
      <c r="L1064" s="95">
        <v>1</v>
      </c>
      <c r="M1064" s="95">
        <v>1</v>
      </c>
      <c r="N1064" s="95" t="s">
        <v>591</v>
      </c>
      <c r="O1064" s="95" t="s">
        <v>596</v>
      </c>
      <c r="P1064" s="95" t="s">
        <v>594</v>
      </c>
    </row>
    <row r="1065" spans="1:16" ht="45" hidden="1" x14ac:dyDescent="0.25">
      <c r="A1065" s="95" t="s">
        <v>5978</v>
      </c>
      <c r="B1065" s="100" t="s">
        <v>14447</v>
      </c>
      <c r="C1065" s="96" t="s">
        <v>5979</v>
      </c>
      <c r="D1065" s="95" t="s">
        <v>5980</v>
      </c>
      <c r="E1065" s="97" t="s">
        <v>648</v>
      </c>
      <c r="F1065" s="95" t="s">
        <v>649</v>
      </c>
      <c r="G1065" s="95" t="s">
        <v>591</v>
      </c>
      <c r="H1065" s="95" t="s">
        <v>591</v>
      </c>
      <c r="I1065" s="95" t="s">
        <v>591</v>
      </c>
      <c r="J1065" s="95" t="s">
        <v>591</v>
      </c>
      <c r="K1065" s="95" t="s">
        <v>591</v>
      </c>
      <c r="L1065" s="95">
        <v>1</v>
      </c>
      <c r="M1065" s="95">
        <v>1</v>
      </c>
      <c r="N1065" s="95" t="s">
        <v>591</v>
      </c>
      <c r="O1065" s="95" t="s">
        <v>596</v>
      </c>
      <c r="P1065" s="95" t="s">
        <v>594</v>
      </c>
    </row>
    <row r="1066" spans="1:16" ht="56.25" hidden="1" x14ac:dyDescent="0.25">
      <c r="A1066" s="95" t="s">
        <v>5982</v>
      </c>
      <c r="B1066" s="100" t="s">
        <v>14447</v>
      </c>
      <c r="C1066" s="96" t="s">
        <v>5983</v>
      </c>
      <c r="D1066" s="95" t="s">
        <v>5984</v>
      </c>
      <c r="E1066" s="97" t="s">
        <v>648</v>
      </c>
      <c r="F1066" s="95" t="s">
        <v>649</v>
      </c>
      <c r="G1066" s="95" t="s">
        <v>591</v>
      </c>
      <c r="H1066" s="95" t="s">
        <v>591</v>
      </c>
      <c r="I1066" s="95" t="s">
        <v>591</v>
      </c>
      <c r="J1066" s="95" t="s">
        <v>591</v>
      </c>
      <c r="K1066" s="95" t="s">
        <v>591</v>
      </c>
      <c r="L1066" s="95">
        <v>1</v>
      </c>
      <c r="M1066" s="95">
        <v>1</v>
      </c>
      <c r="N1066" s="95" t="s">
        <v>5985</v>
      </c>
      <c r="O1066" s="95" t="s">
        <v>596</v>
      </c>
      <c r="P1066" s="95" t="s">
        <v>594</v>
      </c>
    </row>
    <row r="1067" spans="1:16" ht="56.25" hidden="1" x14ac:dyDescent="0.25">
      <c r="A1067" s="95" t="s">
        <v>5987</v>
      </c>
      <c r="B1067" s="100" t="s">
        <v>14447</v>
      </c>
      <c r="C1067" s="96" t="s">
        <v>5988</v>
      </c>
      <c r="D1067" s="95" t="s">
        <v>5989</v>
      </c>
      <c r="E1067" s="97" t="s">
        <v>3886</v>
      </c>
      <c r="F1067" s="95" t="s">
        <v>590</v>
      </c>
      <c r="G1067" s="95" t="s">
        <v>591</v>
      </c>
      <c r="H1067" s="95" t="s">
        <v>591</v>
      </c>
      <c r="I1067" s="95" t="s">
        <v>591</v>
      </c>
      <c r="J1067" s="95" t="s">
        <v>591</v>
      </c>
      <c r="K1067" s="95" t="s">
        <v>591</v>
      </c>
      <c r="L1067" s="95">
        <v>32</v>
      </c>
      <c r="M1067" s="95">
        <v>1</v>
      </c>
      <c r="N1067" s="95" t="s">
        <v>591</v>
      </c>
      <c r="O1067" s="95" t="s">
        <v>593</v>
      </c>
      <c r="P1067" s="95" t="s">
        <v>594</v>
      </c>
    </row>
    <row r="1068" spans="1:16" ht="33.75" hidden="1" x14ac:dyDescent="0.25">
      <c r="A1068" s="95" t="s">
        <v>5990</v>
      </c>
      <c r="B1068" s="100" t="s">
        <v>14447</v>
      </c>
      <c r="C1068" s="96" t="s">
        <v>5991</v>
      </c>
      <c r="D1068" s="95" t="s">
        <v>5992</v>
      </c>
      <c r="E1068" s="97" t="s">
        <v>2074</v>
      </c>
      <c r="F1068" s="95" t="s">
        <v>14456</v>
      </c>
      <c r="G1068" s="95" t="s">
        <v>591</v>
      </c>
      <c r="H1068" s="95" t="s">
        <v>591</v>
      </c>
      <c r="I1068" s="95" t="s">
        <v>591</v>
      </c>
      <c r="J1068" s="95" t="s">
        <v>591</v>
      </c>
      <c r="K1068" s="95" t="s">
        <v>732</v>
      </c>
      <c r="L1068" s="95">
        <v>16</v>
      </c>
      <c r="M1068" s="95">
        <v>0.1</v>
      </c>
      <c r="N1068" s="95" t="s">
        <v>591</v>
      </c>
      <c r="O1068" s="95" t="s">
        <v>593</v>
      </c>
      <c r="P1068" s="95" t="s">
        <v>594</v>
      </c>
    </row>
    <row r="1069" spans="1:16" ht="56.25" hidden="1" x14ac:dyDescent="0.25">
      <c r="A1069" s="95" t="s">
        <v>5994</v>
      </c>
      <c r="B1069" s="100" t="s">
        <v>14447</v>
      </c>
      <c r="C1069" s="96" t="s">
        <v>5995</v>
      </c>
      <c r="D1069" s="95" t="s">
        <v>5996</v>
      </c>
      <c r="E1069" s="95" t="s">
        <v>5939</v>
      </c>
      <c r="F1069" s="95" t="s">
        <v>14523</v>
      </c>
      <c r="G1069" s="95" t="s">
        <v>591</v>
      </c>
      <c r="H1069" s="95" t="s">
        <v>591</v>
      </c>
      <c r="I1069" s="95" t="s">
        <v>591</v>
      </c>
      <c r="J1069" s="95" t="s">
        <v>591</v>
      </c>
      <c r="K1069" s="95" t="s">
        <v>1533</v>
      </c>
      <c r="L1069" s="95">
        <v>16</v>
      </c>
      <c r="M1069" s="95">
        <v>1E-3</v>
      </c>
      <c r="N1069" s="95" t="s">
        <v>591</v>
      </c>
      <c r="O1069" s="95" t="s">
        <v>596</v>
      </c>
      <c r="P1069" s="95" t="s">
        <v>594</v>
      </c>
    </row>
    <row r="1070" spans="1:16" ht="78.75" hidden="1" x14ac:dyDescent="0.25">
      <c r="A1070" s="95" t="s">
        <v>5997</v>
      </c>
      <c r="B1070" s="100" t="s">
        <v>14447</v>
      </c>
      <c r="C1070" s="96" t="s">
        <v>5998</v>
      </c>
      <c r="D1070" s="95" t="s">
        <v>5999</v>
      </c>
      <c r="E1070" s="95" t="s">
        <v>4977</v>
      </c>
      <c r="F1070" s="95" t="s">
        <v>14523</v>
      </c>
      <c r="G1070" s="95" t="s">
        <v>591</v>
      </c>
      <c r="H1070" s="95" t="s">
        <v>591</v>
      </c>
      <c r="I1070" s="95" t="s">
        <v>591</v>
      </c>
      <c r="J1070" s="95" t="s">
        <v>591</v>
      </c>
      <c r="K1070" s="95" t="s">
        <v>1076</v>
      </c>
      <c r="L1070" s="95">
        <v>16</v>
      </c>
      <c r="M1070" s="95">
        <v>1E-3</v>
      </c>
      <c r="N1070" s="95" t="s">
        <v>591</v>
      </c>
      <c r="O1070" s="95" t="s">
        <v>596</v>
      </c>
      <c r="P1070" s="95" t="s">
        <v>594</v>
      </c>
    </row>
    <row r="1071" spans="1:16" ht="33.75" hidden="1" x14ac:dyDescent="0.25">
      <c r="A1071" s="95" t="s">
        <v>6000</v>
      </c>
      <c r="B1071" s="100" t="s">
        <v>14447</v>
      </c>
      <c r="C1071" s="96" t="s">
        <v>6001</v>
      </c>
      <c r="D1071" s="95" t="s">
        <v>6002</v>
      </c>
      <c r="E1071" s="95" t="s">
        <v>6003</v>
      </c>
      <c r="F1071" s="95" t="s">
        <v>14524</v>
      </c>
      <c r="G1071" s="95" t="s">
        <v>591</v>
      </c>
      <c r="H1071" s="95" t="s">
        <v>591</v>
      </c>
      <c r="I1071" s="95" t="s">
        <v>591</v>
      </c>
      <c r="J1071" s="95" t="s">
        <v>591</v>
      </c>
      <c r="K1071" s="95" t="s">
        <v>939</v>
      </c>
      <c r="L1071" s="95">
        <v>32</v>
      </c>
      <c r="M1071" s="95">
        <v>1</v>
      </c>
      <c r="N1071" s="95" t="s">
        <v>591</v>
      </c>
      <c r="O1071" s="95" t="s">
        <v>596</v>
      </c>
      <c r="P1071" s="95" t="s">
        <v>594</v>
      </c>
    </row>
    <row r="1072" spans="1:16" ht="45" hidden="1" x14ac:dyDescent="0.25">
      <c r="A1072" s="95" t="s">
        <v>6004</v>
      </c>
      <c r="B1072" s="100" t="s">
        <v>14447</v>
      </c>
      <c r="C1072" s="96" t="s">
        <v>6005</v>
      </c>
      <c r="D1072" s="95" t="s">
        <v>6006</v>
      </c>
      <c r="E1072" s="95" t="s">
        <v>3415</v>
      </c>
      <c r="F1072" s="95" t="s">
        <v>635</v>
      </c>
      <c r="G1072" s="95" t="s">
        <v>591</v>
      </c>
      <c r="H1072" s="95" t="s">
        <v>591</v>
      </c>
      <c r="I1072" s="95" t="s">
        <v>591</v>
      </c>
      <c r="J1072" s="95" t="s">
        <v>591</v>
      </c>
      <c r="K1072" s="95" t="s">
        <v>591</v>
      </c>
      <c r="L1072" s="95">
        <v>16</v>
      </c>
      <c r="M1072" s="95">
        <v>1</v>
      </c>
      <c r="N1072" s="95" t="s">
        <v>591</v>
      </c>
      <c r="O1072" s="95" t="s">
        <v>596</v>
      </c>
      <c r="P1072" s="95" t="s">
        <v>594</v>
      </c>
    </row>
    <row r="1073" spans="1:16" ht="33.75" hidden="1" x14ac:dyDescent="0.25">
      <c r="A1073" s="95" t="s">
        <v>6007</v>
      </c>
      <c r="B1073" s="100" t="s">
        <v>14447</v>
      </c>
      <c r="C1073" s="96" t="s">
        <v>6008</v>
      </c>
      <c r="D1073" s="95" t="s">
        <v>6009</v>
      </c>
      <c r="E1073" s="95" t="s">
        <v>6010</v>
      </c>
      <c r="F1073" s="95" t="s">
        <v>14525</v>
      </c>
      <c r="G1073" s="95" t="s">
        <v>591</v>
      </c>
      <c r="H1073" s="95" t="s">
        <v>591</v>
      </c>
      <c r="I1073" s="95" t="s">
        <v>591</v>
      </c>
      <c r="J1073" s="95" t="s">
        <v>591</v>
      </c>
      <c r="K1073" s="95" t="s">
        <v>1076</v>
      </c>
      <c r="L1073" s="95">
        <v>32</v>
      </c>
      <c r="M1073" s="95">
        <v>1E-3</v>
      </c>
      <c r="N1073" s="95" t="s">
        <v>591</v>
      </c>
      <c r="O1073" s="95" t="s">
        <v>596</v>
      </c>
      <c r="P1073" s="95" t="s">
        <v>594</v>
      </c>
    </row>
    <row r="1074" spans="1:16" ht="56.25" hidden="1" x14ac:dyDescent="0.25">
      <c r="A1074" s="95" t="s">
        <v>6011</v>
      </c>
      <c r="B1074" s="100" t="s">
        <v>14447</v>
      </c>
      <c r="C1074" s="96" t="s">
        <v>6012</v>
      </c>
      <c r="D1074" s="95" t="s">
        <v>6013</v>
      </c>
      <c r="E1074" s="95" t="s">
        <v>6014</v>
      </c>
      <c r="F1074" s="95" t="s">
        <v>14524</v>
      </c>
      <c r="G1074" s="95" t="s">
        <v>591</v>
      </c>
      <c r="H1074" s="95" t="s">
        <v>591</v>
      </c>
      <c r="I1074" s="95" t="s">
        <v>591</v>
      </c>
      <c r="J1074" s="95" t="s">
        <v>591</v>
      </c>
      <c r="K1074" s="95" t="s">
        <v>625</v>
      </c>
      <c r="L1074" s="95">
        <v>32</v>
      </c>
      <c r="M1074" s="95">
        <v>1</v>
      </c>
      <c r="N1074" s="95" t="s">
        <v>591</v>
      </c>
      <c r="O1074" s="95" t="s">
        <v>596</v>
      </c>
      <c r="P1074" s="95" t="s">
        <v>594</v>
      </c>
    </row>
    <row r="1075" spans="1:16" ht="45" hidden="1" x14ac:dyDescent="0.25">
      <c r="A1075" s="95" t="s">
        <v>6015</v>
      </c>
      <c r="B1075" s="100" t="s">
        <v>14447</v>
      </c>
      <c r="C1075" s="96" t="s">
        <v>6016</v>
      </c>
      <c r="D1075" s="95" t="s">
        <v>6017</v>
      </c>
      <c r="E1075" s="95" t="s">
        <v>6018</v>
      </c>
      <c r="F1075" s="95" t="s">
        <v>14525</v>
      </c>
      <c r="G1075" s="95" t="s">
        <v>591</v>
      </c>
      <c r="H1075" s="95" t="s">
        <v>591</v>
      </c>
      <c r="I1075" s="95" t="s">
        <v>591</v>
      </c>
      <c r="J1075" s="95" t="s">
        <v>591</v>
      </c>
      <c r="K1075" s="95" t="s">
        <v>6019</v>
      </c>
      <c r="L1075" s="95">
        <v>32</v>
      </c>
      <c r="M1075" s="95">
        <v>1E-3</v>
      </c>
      <c r="N1075" s="95" t="s">
        <v>591</v>
      </c>
      <c r="O1075" s="95" t="s">
        <v>596</v>
      </c>
      <c r="P1075" s="95" t="s">
        <v>594</v>
      </c>
    </row>
    <row r="1076" spans="1:16" ht="33.75" hidden="1" x14ac:dyDescent="0.25">
      <c r="A1076" s="95" t="s">
        <v>6020</v>
      </c>
      <c r="B1076" s="100" t="s">
        <v>14447</v>
      </c>
      <c r="C1076" s="96" t="s">
        <v>6021</v>
      </c>
      <c r="D1076" s="95" t="s">
        <v>6022</v>
      </c>
      <c r="E1076" s="95" t="s">
        <v>6023</v>
      </c>
      <c r="F1076" s="95" t="s">
        <v>14526</v>
      </c>
      <c r="G1076" s="95" t="s">
        <v>591</v>
      </c>
      <c r="H1076" s="95" t="s">
        <v>591</v>
      </c>
      <c r="I1076" s="95" t="s">
        <v>591</v>
      </c>
      <c r="J1076" s="95" t="s">
        <v>591</v>
      </c>
      <c r="K1076" s="95" t="s">
        <v>939</v>
      </c>
      <c r="L1076" s="95">
        <v>32</v>
      </c>
      <c r="M1076" s="95">
        <v>0.01</v>
      </c>
      <c r="N1076" s="95" t="s">
        <v>591</v>
      </c>
      <c r="O1076" s="95" t="s">
        <v>596</v>
      </c>
      <c r="P1076" s="95" t="s">
        <v>594</v>
      </c>
    </row>
    <row r="1077" spans="1:16" ht="78.75" hidden="1" x14ac:dyDescent="0.25">
      <c r="A1077" s="95" t="s">
        <v>6024</v>
      </c>
      <c r="B1077" s="100" t="s">
        <v>14447</v>
      </c>
      <c r="C1077" s="96" t="s">
        <v>14270</v>
      </c>
      <c r="D1077" s="95" t="s">
        <v>6025</v>
      </c>
      <c r="E1077" s="95" t="s">
        <v>6023</v>
      </c>
      <c r="F1077" s="95" t="s">
        <v>14526</v>
      </c>
      <c r="G1077" s="95" t="s">
        <v>591</v>
      </c>
      <c r="H1077" s="95" t="s">
        <v>591</v>
      </c>
      <c r="I1077" s="95" t="s">
        <v>591</v>
      </c>
      <c r="J1077" s="95" t="s">
        <v>591</v>
      </c>
      <c r="K1077" s="95" t="s">
        <v>939</v>
      </c>
      <c r="L1077" s="95">
        <v>32</v>
      </c>
      <c r="M1077" s="95">
        <v>0.01</v>
      </c>
      <c r="N1077" s="95" t="s">
        <v>591</v>
      </c>
      <c r="O1077" s="95" t="s">
        <v>596</v>
      </c>
      <c r="P1077" s="95" t="s">
        <v>594</v>
      </c>
    </row>
    <row r="1078" spans="1:16" ht="45" hidden="1" x14ac:dyDescent="0.25">
      <c r="A1078" s="95" t="s">
        <v>6026</v>
      </c>
      <c r="B1078" s="100" t="s">
        <v>14447</v>
      </c>
      <c r="C1078" s="96" t="s">
        <v>6027</v>
      </c>
      <c r="D1078" s="95" t="s">
        <v>6028</v>
      </c>
      <c r="E1078" s="95" t="s">
        <v>6029</v>
      </c>
      <c r="F1078" s="95" t="s">
        <v>659</v>
      </c>
      <c r="G1078" s="95" t="s">
        <v>591</v>
      </c>
      <c r="H1078" s="95" t="s">
        <v>591</v>
      </c>
      <c r="I1078" s="95" t="s">
        <v>591</v>
      </c>
      <c r="J1078" s="95" t="s">
        <v>591</v>
      </c>
      <c r="K1078" s="95" t="s">
        <v>591</v>
      </c>
      <c r="L1078" s="95">
        <v>8</v>
      </c>
      <c r="M1078" s="95">
        <v>1</v>
      </c>
      <c r="N1078" s="95" t="s">
        <v>591</v>
      </c>
      <c r="O1078" s="95" t="s">
        <v>596</v>
      </c>
      <c r="P1078" s="95" t="s">
        <v>594</v>
      </c>
    </row>
    <row r="1079" spans="1:16" ht="78.75" hidden="1" x14ac:dyDescent="0.25">
      <c r="A1079" s="92" t="s">
        <v>6030</v>
      </c>
      <c r="B1079" s="93" t="s">
        <v>5637</v>
      </c>
      <c r="C1079" s="94" t="s">
        <v>6031</v>
      </c>
      <c r="D1079" s="92" t="s">
        <v>588</v>
      </c>
      <c r="E1079" s="92" t="s">
        <v>589</v>
      </c>
      <c r="F1079" s="92" t="s">
        <v>590</v>
      </c>
      <c r="G1079" s="92" t="s">
        <v>591</v>
      </c>
      <c r="H1079" s="92" t="s">
        <v>591</v>
      </c>
      <c r="I1079" s="92" t="s">
        <v>591</v>
      </c>
      <c r="J1079" s="92" t="s">
        <v>591</v>
      </c>
      <c r="K1079" s="92" t="s">
        <v>591</v>
      </c>
      <c r="L1079" s="92">
        <v>32</v>
      </c>
      <c r="M1079" s="92">
        <v>1</v>
      </c>
      <c r="N1079" s="92" t="s">
        <v>592</v>
      </c>
      <c r="O1079" s="92" t="s">
        <v>593</v>
      </c>
      <c r="P1079" s="92" t="s">
        <v>600</v>
      </c>
    </row>
    <row r="1080" spans="1:16" ht="67.5" hidden="1" x14ac:dyDescent="0.25">
      <c r="A1080" s="95" t="s">
        <v>6032</v>
      </c>
      <c r="B1080" s="100" t="s">
        <v>14447</v>
      </c>
      <c r="C1080" s="96" t="s">
        <v>6033</v>
      </c>
      <c r="D1080" s="95" t="s">
        <v>6034</v>
      </c>
      <c r="E1080" s="95" t="s">
        <v>6014</v>
      </c>
      <c r="F1080" s="95" t="s">
        <v>14524</v>
      </c>
      <c r="G1080" s="95" t="s">
        <v>591</v>
      </c>
      <c r="H1080" s="95" t="s">
        <v>591</v>
      </c>
      <c r="I1080" s="95" t="s">
        <v>591</v>
      </c>
      <c r="J1080" s="95" t="s">
        <v>591</v>
      </c>
      <c r="K1080" s="95" t="s">
        <v>625</v>
      </c>
      <c r="L1080" s="95">
        <v>32</v>
      </c>
      <c r="M1080" s="95">
        <v>1</v>
      </c>
      <c r="N1080" s="95" t="s">
        <v>591</v>
      </c>
      <c r="O1080" s="95" t="s">
        <v>596</v>
      </c>
      <c r="P1080" s="95" t="s">
        <v>594</v>
      </c>
    </row>
    <row r="1081" spans="1:16" ht="67.5" hidden="1" x14ac:dyDescent="0.25">
      <c r="A1081" s="95" t="s">
        <v>6035</v>
      </c>
      <c r="B1081" s="100" t="s">
        <v>14447</v>
      </c>
      <c r="C1081" s="96" t="s">
        <v>6036</v>
      </c>
      <c r="D1081" s="95" t="s">
        <v>6037</v>
      </c>
      <c r="E1081" s="95" t="s">
        <v>6038</v>
      </c>
      <c r="F1081" s="95" t="s">
        <v>14527</v>
      </c>
      <c r="G1081" s="95" t="s">
        <v>591</v>
      </c>
      <c r="H1081" s="95" t="s">
        <v>591</v>
      </c>
      <c r="I1081" s="95" t="s">
        <v>591</v>
      </c>
      <c r="J1081" s="95" t="s">
        <v>591</v>
      </c>
      <c r="K1081" s="95" t="s">
        <v>1177</v>
      </c>
      <c r="L1081" s="95">
        <v>16</v>
      </c>
      <c r="M1081" s="95">
        <v>3.90625E-2</v>
      </c>
      <c r="N1081" s="95" t="s">
        <v>591</v>
      </c>
      <c r="O1081" s="95" t="s">
        <v>596</v>
      </c>
      <c r="P1081" s="95" t="s">
        <v>594</v>
      </c>
    </row>
    <row r="1082" spans="1:16" ht="78.75" hidden="1" x14ac:dyDescent="0.25">
      <c r="A1082" s="95" t="s">
        <v>6039</v>
      </c>
      <c r="B1082" s="100" t="s">
        <v>14447</v>
      </c>
      <c r="C1082" s="96" t="s">
        <v>6040</v>
      </c>
      <c r="D1082" s="95" t="s">
        <v>6041</v>
      </c>
      <c r="E1082" s="95" t="s">
        <v>6038</v>
      </c>
      <c r="F1082" s="95" t="s">
        <v>14527</v>
      </c>
      <c r="G1082" s="95" t="s">
        <v>591</v>
      </c>
      <c r="H1082" s="95" t="s">
        <v>591</v>
      </c>
      <c r="I1082" s="95" t="s">
        <v>591</v>
      </c>
      <c r="J1082" s="95" t="s">
        <v>591</v>
      </c>
      <c r="K1082" s="95" t="s">
        <v>1177</v>
      </c>
      <c r="L1082" s="95">
        <v>16</v>
      </c>
      <c r="M1082" s="95">
        <v>3.90625E-2</v>
      </c>
      <c r="N1082" s="95" t="s">
        <v>591</v>
      </c>
      <c r="O1082" s="95" t="s">
        <v>596</v>
      </c>
      <c r="P1082" s="95" t="s">
        <v>594</v>
      </c>
    </row>
    <row r="1083" spans="1:16" ht="33.75" hidden="1" x14ac:dyDescent="0.25">
      <c r="A1083" s="95" t="s">
        <v>6042</v>
      </c>
      <c r="B1083" s="100" t="s">
        <v>14447</v>
      </c>
      <c r="C1083" s="96" t="s">
        <v>6043</v>
      </c>
      <c r="D1083" s="95" t="s">
        <v>6044</v>
      </c>
      <c r="E1083" s="95" t="s">
        <v>4641</v>
      </c>
      <c r="F1083" s="95" t="s">
        <v>6152</v>
      </c>
      <c r="G1083" s="95" t="s">
        <v>591</v>
      </c>
      <c r="H1083" s="95" t="s">
        <v>591</v>
      </c>
      <c r="I1083" s="95" t="s">
        <v>591</v>
      </c>
      <c r="J1083" s="95" t="s">
        <v>591</v>
      </c>
      <c r="K1083" s="95" t="s">
        <v>604</v>
      </c>
      <c r="L1083" s="95">
        <v>16</v>
      </c>
      <c r="M1083" s="95">
        <v>0.1</v>
      </c>
      <c r="N1083" s="95" t="s">
        <v>591</v>
      </c>
      <c r="O1083" s="95" t="s">
        <v>593</v>
      </c>
      <c r="P1083" s="95" t="s">
        <v>594</v>
      </c>
    </row>
    <row r="1084" spans="1:16" ht="90" hidden="1" x14ac:dyDescent="0.25">
      <c r="A1084" s="95" t="s">
        <v>6045</v>
      </c>
      <c r="B1084" s="100" t="s">
        <v>14447</v>
      </c>
      <c r="C1084" s="96" t="s">
        <v>6046</v>
      </c>
      <c r="D1084" s="95" t="s">
        <v>6047</v>
      </c>
      <c r="E1084" s="95" t="s">
        <v>6048</v>
      </c>
      <c r="F1084" s="95" t="s">
        <v>14525</v>
      </c>
      <c r="G1084" s="95" t="s">
        <v>591</v>
      </c>
      <c r="H1084" s="95" t="s">
        <v>591</v>
      </c>
      <c r="I1084" s="95" t="s">
        <v>591</v>
      </c>
      <c r="J1084" s="95" t="s">
        <v>591</v>
      </c>
      <c r="K1084" s="95" t="s">
        <v>1533</v>
      </c>
      <c r="L1084" s="95">
        <v>32</v>
      </c>
      <c r="M1084" s="95">
        <v>1E-3</v>
      </c>
      <c r="N1084" s="95" t="s">
        <v>591</v>
      </c>
      <c r="O1084" s="95" t="s">
        <v>596</v>
      </c>
      <c r="P1084" s="95" t="s">
        <v>594</v>
      </c>
    </row>
    <row r="1085" spans="1:16" ht="67.5" hidden="1" x14ac:dyDescent="0.25">
      <c r="A1085" s="95" t="s">
        <v>6049</v>
      </c>
      <c r="B1085" s="100" t="s">
        <v>14447</v>
      </c>
      <c r="C1085" s="96" t="s">
        <v>6050</v>
      </c>
      <c r="D1085" s="95" t="s">
        <v>6051</v>
      </c>
      <c r="E1085" s="95" t="s">
        <v>6014</v>
      </c>
      <c r="F1085" s="95" t="s">
        <v>14524</v>
      </c>
      <c r="G1085" s="95" t="s">
        <v>591</v>
      </c>
      <c r="H1085" s="95" t="s">
        <v>591</v>
      </c>
      <c r="I1085" s="95" t="s">
        <v>591</v>
      </c>
      <c r="J1085" s="95" t="s">
        <v>591</v>
      </c>
      <c r="K1085" s="95" t="s">
        <v>625</v>
      </c>
      <c r="L1085" s="95">
        <v>32</v>
      </c>
      <c r="M1085" s="95">
        <v>1</v>
      </c>
      <c r="N1085" s="95" t="s">
        <v>591</v>
      </c>
      <c r="O1085" s="95" t="s">
        <v>596</v>
      </c>
      <c r="P1085" s="95" t="s">
        <v>594</v>
      </c>
    </row>
    <row r="1086" spans="1:16" ht="78.75" hidden="1" x14ac:dyDescent="0.25">
      <c r="A1086" s="95" t="s">
        <v>6052</v>
      </c>
      <c r="B1086" s="100" t="s">
        <v>14447</v>
      </c>
      <c r="C1086" s="96" t="s">
        <v>6053</v>
      </c>
      <c r="D1086" s="95" t="s">
        <v>6054</v>
      </c>
      <c r="E1086" s="95" t="s">
        <v>6048</v>
      </c>
      <c r="F1086" s="95" t="s">
        <v>14525</v>
      </c>
      <c r="G1086" s="95" t="s">
        <v>591</v>
      </c>
      <c r="H1086" s="95" t="s">
        <v>591</v>
      </c>
      <c r="I1086" s="95" t="s">
        <v>591</v>
      </c>
      <c r="J1086" s="95" t="s">
        <v>591</v>
      </c>
      <c r="K1086" s="95" t="s">
        <v>1533</v>
      </c>
      <c r="L1086" s="95">
        <v>32</v>
      </c>
      <c r="M1086" s="95">
        <v>1E-3</v>
      </c>
      <c r="N1086" s="95" t="s">
        <v>591</v>
      </c>
      <c r="O1086" s="95" t="s">
        <v>596</v>
      </c>
      <c r="P1086" s="95" t="s">
        <v>594</v>
      </c>
    </row>
    <row r="1087" spans="1:16" ht="78.75" hidden="1" x14ac:dyDescent="0.25">
      <c r="A1087" s="95" t="s">
        <v>6055</v>
      </c>
      <c r="B1087" s="100" t="s">
        <v>14447</v>
      </c>
      <c r="C1087" s="96" t="s">
        <v>6056</v>
      </c>
      <c r="D1087" s="95" t="s">
        <v>6057</v>
      </c>
      <c r="E1087" s="95" t="s">
        <v>6048</v>
      </c>
      <c r="F1087" s="95" t="s">
        <v>14525</v>
      </c>
      <c r="G1087" s="95" t="s">
        <v>591</v>
      </c>
      <c r="H1087" s="95" t="s">
        <v>591</v>
      </c>
      <c r="I1087" s="95" t="s">
        <v>591</v>
      </c>
      <c r="J1087" s="95" t="s">
        <v>591</v>
      </c>
      <c r="K1087" s="95" t="s">
        <v>1533</v>
      </c>
      <c r="L1087" s="95">
        <v>32</v>
      </c>
      <c r="M1087" s="95">
        <v>1E-3</v>
      </c>
      <c r="N1087" s="95" t="s">
        <v>591</v>
      </c>
      <c r="O1087" s="95" t="s">
        <v>596</v>
      </c>
      <c r="P1087" s="95" t="s">
        <v>594</v>
      </c>
    </row>
    <row r="1088" spans="1:16" ht="56.25" hidden="1" x14ac:dyDescent="0.25">
      <c r="A1088" s="95" t="s">
        <v>14221</v>
      </c>
      <c r="B1088" s="100" t="s">
        <v>14447</v>
      </c>
      <c r="C1088" s="96" t="s">
        <v>14229</v>
      </c>
      <c r="D1088" s="95" t="s">
        <v>14228</v>
      </c>
      <c r="E1088" s="95" t="s">
        <v>648</v>
      </c>
      <c r="F1088" s="95" t="s">
        <v>649</v>
      </c>
      <c r="G1088" s="95" t="s">
        <v>591</v>
      </c>
      <c r="H1088" s="95" t="s">
        <v>591</v>
      </c>
      <c r="I1088" s="95" t="s">
        <v>591</v>
      </c>
      <c r="J1088" s="95" t="s">
        <v>591</v>
      </c>
      <c r="K1088" s="95" t="s">
        <v>591</v>
      </c>
      <c r="L1088" s="95">
        <v>1</v>
      </c>
      <c r="M1088" s="95">
        <v>1</v>
      </c>
      <c r="N1088" s="95" t="s">
        <v>591</v>
      </c>
      <c r="O1088" s="95" t="s">
        <v>596</v>
      </c>
      <c r="P1088" s="95" t="s">
        <v>594</v>
      </c>
    </row>
    <row r="1089" spans="1:16" ht="67.5" hidden="1" x14ac:dyDescent="0.25">
      <c r="A1089" s="95" t="s">
        <v>14222</v>
      </c>
      <c r="B1089" s="100" t="s">
        <v>14447</v>
      </c>
      <c r="C1089" s="96" t="s">
        <v>14230</v>
      </c>
      <c r="D1089" s="95" t="s">
        <v>14231</v>
      </c>
      <c r="E1089" s="95" t="s">
        <v>648</v>
      </c>
      <c r="F1089" s="95" t="s">
        <v>649</v>
      </c>
      <c r="G1089" s="95" t="s">
        <v>591</v>
      </c>
      <c r="H1089" s="95" t="s">
        <v>591</v>
      </c>
      <c r="I1089" s="95" t="s">
        <v>591</v>
      </c>
      <c r="J1089" s="95" t="s">
        <v>591</v>
      </c>
      <c r="K1089" s="95" t="s">
        <v>591</v>
      </c>
      <c r="L1089" s="95">
        <v>1</v>
      </c>
      <c r="M1089" s="95">
        <v>1</v>
      </c>
      <c r="N1089" s="95" t="s">
        <v>591</v>
      </c>
      <c r="O1089" s="95" t="s">
        <v>596</v>
      </c>
      <c r="P1089" s="95" t="s">
        <v>594</v>
      </c>
    </row>
    <row r="1090" spans="1:16" ht="45" hidden="1" x14ac:dyDescent="0.25">
      <c r="A1090" s="95" t="s">
        <v>14223</v>
      </c>
      <c r="B1090" s="100" t="s">
        <v>14447</v>
      </c>
      <c r="C1090" s="96" t="s">
        <v>14233</v>
      </c>
      <c r="D1090" s="95" t="s">
        <v>14232</v>
      </c>
      <c r="E1090" s="95" t="s">
        <v>648</v>
      </c>
      <c r="F1090" s="95" t="s">
        <v>649</v>
      </c>
      <c r="G1090" s="95" t="s">
        <v>591</v>
      </c>
      <c r="H1090" s="95" t="s">
        <v>591</v>
      </c>
      <c r="I1090" s="95" t="s">
        <v>591</v>
      </c>
      <c r="J1090" s="95" t="s">
        <v>591</v>
      </c>
      <c r="K1090" s="95" t="s">
        <v>591</v>
      </c>
      <c r="L1090" s="95">
        <v>1</v>
      </c>
      <c r="M1090" s="95">
        <v>1</v>
      </c>
      <c r="N1090" s="95" t="s">
        <v>14234</v>
      </c>
      <c r="O1090" s="95" t="s">
        <v>596</v>
      </c>
      <c r="P1090" s="95" t="s">
        <v>594</v>
      </c>
    </row>
    <row r="1091" spans="1:16" ht="409.5" hidden="1" x14ac:dyDescent="0.25">
      <c r="A1091" s="95" t="s">
        <v>14224</v>
      </c>
      <c r="B1091" s="100" t="s">
        <v>14447</v>
      </c>
      <c r="C1091" s="96" t="s">
        <v>14235</v>
      </c>
      <c r="D1091" s="95" t="s">
        <v>14236</v>
      </c>
      <c r="E1091" s="95" t="s">
        <v>658</v>
      </c>
      <c r="F1091" s="95" t="s">
        <v>659</v>
      </c>
      <c r="G1091" s="95" t="s">
        <v>14447</v>
      </c>
      <c r="H1091" s="95" t="s">
        <v>14447</v>
      </c>
      <c r="I1091" s="95" t="s">
        <v>14447</v>
      </c>
      <c r="J1091" s="95" t="s">
        <v>14447</v>
      </c>
      <c r="K1091" s="95" t="s">
        <v>591</v>
      </c>
      <c r="L1091" s="95">
        <v>8</v>
      </c>
      <c r="M1091" s="95">
        <v>1</v>
      </c>
      <c r="N1091" s="95" t="s">
        <v>14237</v>
      </c>
      <c r="O1091" s="95" t="s">
        <v>593</v>
      </c>
      <c r="P1091" s="95" t="s">
        <v>594</v>
      </c>
    </row>
    <row r="1092" spans="1:16" ht="191.25" hidden="1" x14ac:dyDescent="0.25">
      <c r="A1092" s="95" t="s">
        <v>14225</v>
      </c>
      <c r="B1092" s="100" t="s">
        <v>14447</v>
      </c>
      <c r="C1092" s="96" t="s">
        <v>14238</v>
      </c>
      <c r="D1092" s="95" t="s">
        <v>14239</v>
      </c>
      <c r="E1092" s="95" t="s">
        <v>658</v>
      </c>
      <c r="F1092" s="95" t="s">
        <v>659</v>
      </c>
      <c r="G1092" s="95" t="s">
        <v>14447</v>
      </c>
      <c r="H1092" s="95" t="s">
        <v>14447</v>
      </c>
      <c r="I1092" s="95" t="s">
        <v>14447</v>
      </c>
      <c r="J1092" s="95" t="s">
        <v>14447</v>
      </c>
      <c r="K1092" s="95" t="s">
        <v>591</v>
      </c>
      <c r="L1092" s="95">
        <v>8</v>
      </c>
      <c r="M1092" s="95">
        <v>1</v>
      </c>
      <c r="N1092" s="95" t="s">
        <v>14240</v>
      </c>
      <c r="O1092" s="95" t="s">
        <v>593</v>
      </c>
      <c r="P1092" s="95" t="s">
        <v>594</v>
      </c>
    </row>
    <row r="1093" spans="1:16" ht="33.75" hidden="1" x14ac:dyDescent="0.25">
      <c r="A1093" s="95" t="s">
        <v>14226</v>
      </c>
      <c r="B1093" s="100" t="s">
        <v>14447</v>
      </c>
      <c r="C1093" s="96" t="s">
        <v>14241</v>
      </c>
      <c r="D1093" s="95" t="s">
        <v>14242</v>
      </c>
      <c r="E1093" s="95" t="s">
        <v>648</v>
      </c>
      <c r="F1093" s="95" t="s">
        <v>649</v>
      </c>
      <c r="G1093" s="95" t="s">
        <v>591</v>
      </c>
      <c r="H1093" s="95" t="s">
        <v>591</v>
      </c>
      <c r="I1093" s="95" t="s">
        <v>591</v>
      </c>
      <c r="J1093" s="95" t="s">
        <v>591</v>
      </c>
      <c r="K1093" s="95" t="s">
        <v>591</v>
      </c>
      <c r="L1093" s="95">
        <v>1</v>
      </c>
      <c r="M1093" s="95">
        <v>1</v>
      </c>
      <c r="N1093" s="95" t="s">
        <v>14234</v>
      </c>
      <c r="O1093" s="95" t="s">
        <v>593</v>
      </c>
      <c r="P1093" s="95" t="s">
        <v>594</v>
      </c>
    </row>
    <row r="1094" spans="1:16" ht="67.5" hidden="1" x14ac:dyDescent="0.25">
      <c r="A1094" s="95" t="s">
        <v>14227</v>
      </c>
      <c r="B1094" s="100" t="s">
        <v>14447</v>
      </c>
      <c r="C1094" s="96" t="s">
        <v>14243</v>
      </c>
      <c r="D1094" s="95" t="s">
        <v>14244</v>
      </c>
      <c r="E1094" s="106" t="s">
        <v>640</v>
      </c>
      <c r="F1094" s="95" t="s">
        <v>635</v>
      </c>
      <c r="G1094" s="95" t="s">
        <v>591</v>
      </c>
      <c r="H1094" s="95" t="s">
        <v>591</v>
      </c>
      <c r="I1094" s="95" t="s">
        <v>591</v>
      </c>
      <c r="J1094" s="95" t="s">
        <v>591</v>
      </c>
      <c r="K1094" s="95" t="s">
        <v>641</v>
      </c>
      <c r="L1094" s="95">
        <v>16</v>
      </c>
      <c r="M1094" s="95">
        <v>1</v>
      </c>
      <c r="N1094" s="95" t="s">
        <v>591</v>
      </c>
      <c r="O1094" s="95" t="s">
        <v>593</v>
      </c>
      <c r="P1094" s="95" t="s">
        <v>594</v>
      </c>
    </row>
    <row r="1095" spans="1:16" ht="78.75" hidden="1" x14ac:dyDescent="0.25">
      <c r="A1095" s="92" t="s">
        <v>14245</v>
      </c>
      <c r="B1095" s="93" t="s">
        <v>5637</v>
      </c>
      <c r="C1095" s="94" t="s">
        <v>14246</v>
      </c>
      <c r="D1095" s="92" t="s">
        <v>588</v>
      </c>
      <c r="E1095" s="92" t="s">
        <v>589</v>
      </c>
      <c r="F1095" s="92" t="s">
        <v>590</v>
      </c>
      <c r="G1095" s="92" t="s">
        <v>591</v>
      </c>
      <c r="H1095" s="92" t="s">
        <v>591</v>
      </c>
      <c r="I1095" s="92" t="s">
        <v>591</v>
      </c>
      <c r="J1095" s="92" t="s">
        <v>591</v>
      </c>
      <c r="K1095" s="92" t="s">
        <v>591</v>
      </c>
      <c r="L1095" s="92">
        <v>32</v>
      </c>
      <c r="M1095" s="92">
        <v>1</v>
      </c>
      <c r="N1095" s="92" t="s">
        <v>592</v>
      </c>
      <c r="O1095" s="92" t="s">
        <v>593</v>
      </c>
      <c r="P1095" s="92" t="s">
        <v>594</v>
      </c>
    </row>
    <row r="1096" spans="1:16" ht="90" hidden="1" x14ac:dyDescent="0.25">
      <c r="A1096" s="95" t="s">
        <v>14247</v>
      </c>
      <c r="B1096" s="100" t="s">
        <v>14447</v>
      </c>
      <c r="C1096" s="96" t="s">
        <v>14250</v>
      </c>
      <c r="D1096" s="95" t="s">
        <v>14251</v>
      </c>
      <c r="E1096" s="95" t="s">
        <v>658</v>
      </c>
      <c r="F1096" s="95" t="s">
        <v>659</v>
      </c>
      <c r="G1096" s="95" t="s">
        <v>14447</v>
      </c>
      <c r="H1096" s="95" t="s">
        <v>14447</v>
      </c>
      <c r="I1096" s="95" t="s">
        <v>14447</v>
      </c>
      <c r="J1096" s="95" t="s">
        <v>14447</v>
      </c>
      <c r="K1096" s="95" t="s">
        <v>591</v>
      </c>
      <c r="L1096" s="95">
        <v>8</v>
      </c>
      <c r="M1096" s="95">
        <v>1</v>
      </c>
      <c r="N1096" s="95" t="s">
        <v>591</v>
      </c>
      <c r="O1096" s="95" t="s">
        <v>596</v>
      </c>
      <c r="P1096" s="95" t="s">
        <v>594</v>
      </c>
    </row>
    <row r="1097" spans="1:16" ht="56.25" hidden="1" x14ac:dyDescent="0.25">
      <c r="A1097" s="95" t="s">
        <v>14252</v>
      </c>
      <c r="B1097" s="100" t="s">
        <v>14447</v>
      </c>
      <c r="C1097" s="96" t="s">
        <v>14256</v>
      </c>
      <c r="D1097" s="95" t="s">
        <v>14257</v>
      </c>
      <c r="E1097" s="95" t="s">
        <v>648</v>
      </c>
      <c r="F1097" s="95" t="s">
        <v>649</v>
      </c>
      <c r="G1097" s="95" t="s">
        <v>591</v>
      </c>
      <c r="H1097" s="95" t="s">
        <v>591</v>
      </c>
      <c r="I1097" s="95" t="s">
        <v>591</v>
      </c>
      <c r="J1097" s="95" t="s">
        <v>591</v>
      </c>
      <c r="K1097" s="95" t="s">
        <v>591</v>
      </c>
      <c r="L1097" s="95">
        <v>1</v>
      </c>
      <c r="M1097" s="95">
        <v>1</v>
      </c>
      <c r="N1097" s="95" t="s">
        <v>591</v>
      </c>
      <c r="O1097" s="95" t="s">
        <v>596</v>
      </c>
      <c r="P1097" s="95" t="s">
        <v>594</v>
      </c>
    </row>
    <row r="1098" spans="1:16" ht="67.5" hidden="1" x14ac:dyDescent="0.25">
      <c r="A1098" s="95" t="s">
        <v>14253</v>
      </c>
      <c r="B1098" s="100" t="s">
        <v>14447</v>
      </c>
      <c r="C1098" s="96" t="s">
        <v>14258</v>
      </c>
      <c r="D1098" s="95" t="s">
        <v>14259</v>
      </c>
      <c r="E1098" s="97" t="s">
        <v>1159</v>
      </c>
      <c r="F1098" s="95" t="s">
        <v>635</v>
      </c>
      <c r="G1098" s="95" t="s">
        <v>591</v>
      </c>
      <c r="H1098" s="95" t="s">
        <v>591</v>
      </c>
      <c r="I1098" s="95" t="s">
        <v>591</v>
      </c>
      <c r="J1098" s="95" t="s">
        <v>591</v>
      </c>
      <c r="K1098" s="95" t="s">
        <v>625</v>
      </c>
      <c r="L1098" s="95">
        <v>16</v>
      </c>
      <c r="M1098" s="95">
        <v>1</v>
      </c>
      <c r="N1098" s="95" t="s">
        <v>591</v>
      </c>
      <c r="O1098" s="95" t="s">
        <v>596</v>
      </c>
      <c r="P1098" s="95" t="s">
        <v>594</v>
      </c>
    </row>
    <row r="1099" spans="1:16" ht="78.75" hidden="1" x14ac:dyDescent="0.25">
      <c r="A1099" s="95" t="s">
        <v>14254</v>
      </c>
      <c r="B1099" s="100" t="s">
        <v>14447</v>
      </c>
      <c r="C1099" s="96" t="s">
        <v>14260</v>
      </c>
      <c r="D1099" s="95" t="s">
        <v>14261</v>
      </c>
      <c r="E1099" s="95" t="s">
        <v>648</v>
      </c>
      <c r="F1099" s="95" t="s">
        <v>649</v>
      </c>
      <c r="G1099" s="95" t="s">
        <v>591</v>
      </c>
      <c r="H1099" s="95" t="s">
        <v>591</v>
      </c>
      <c r="I1099" s="95" t="s">
        <v>591</v>
      </c>
      <c r="J1099" s="95" t="s">
        <v>591</v>
      </c>
      <c r="K1099" s="95" t="s">
        <v>591</v>
      </c>
      <c r="L1099" s="95">
        <v>1</v>
      </c>
      <c r="M1099" s="95">
        <v>1</v>
      </c>
      <c r="N1099" s="95" t="s">
        <v>591</v>
      </c>
      <c r="O1099" s="95" t="s">
        <v>596</v>
      </c>
      <c r="P1099" s="95" t="s">
        <v>594</v>
      </c>
    </row>
    <row r="1100" spans="1:16" ht="78.75" hidden="1" x14ac:dyDescent="0.25">
      <c r="A1100" s="95" t="s">
        <v>14255</v>
      </c>
      <c r="B1100" s="95" t="s">
        <v>14447</v>
      </c>
      <c r="C1100" s="95" t="s">
        <v>14262</v>
      </c>
      <c r="D1100" s="95" t="s">
        <v>14263</v>
      </c>
      <c r="E1100" s="95" t="s">
        <v>648</v>
      </c>
      <c r="F1100" s="95" t="s">
        <v>649</v>
      </c>
      <c r="G1100" s="95" t="s">
        <v>591</v>
      </c>
      <c r="H1100" s="95" t="s">
        <v>591</v>
      </c>
      <c r="I1100" s="95" t="s">
        <v>591</v>
      </c>
      <c r="J1100" s="95" t="s">
        <v>591</v>
      </c>
      <c r="K1100" s="95" t="s">
        <v>591</v>
      </c>
      <c r="L1100" s="95">
        <v>1</v>
      </c>
      <c r="M1100" s="95">
        <v>1</v>
      </c>
      <c r="N1100" s="95" t="s">
        <v>591</v>
      </c>
      <c r="O1100" s="95" t="s">
        <v>596</v>
      </c>
      <c r="P1100" s="95" t="s">
        <v>594</v>
      </c>
    </row>
    <row r="1101" spans="1:16" ht="33.75" hidden="1" x14ac:dyDescent="0.25">
      <c r="A1101" s="95" t="s">
        <v>14264</v>
      </c>
      <c r="B1101" s="100" t="s">
        <v>14447</v>
      </c>
      <c r="C1101" s="96" t="s">
        <v>14266</v>
      </c>
      <c r="D1101" s="95" t="s">
        <v>14267</v>
      </c>
      <c r="E1101" s="97" t="s">
        <v>6859</v>
      </c>
      <c r="F1101" s="95" t="s">
        <v>853</v>
      </c>
      <c r="G1101" s="95" t="s">
        <v>591</v>
      </c>
      <c r="H1101" s="95" t="s">
        <v>591</v>
      </c>
      <c r="I1101" s="95" t="s">
        <v>591</v>
      </c>
      <c r="J1101" s="95" t="s">
        <v>591</v>
      </c>
      <c r="K1101" s="95" t="s">
        <v>1076</v>
      </c>
      <c r="L1101" s="95">
        <v>16</v>
      </c>
      <c r="M1101" s="95">
        <v>1.5259021896696422E-3</v>
      </c>
      <c r="N1101" s="95" t="s">
        <v>591</v>
      </c>
      <c r="O1101" s="95" t="s">
        <v>593</v>
      </c>
      <c r="P1101" s="95" t="s">
        <v>594</v>
      </c>
    </row>
    <row r="1102" spans="1:16" ht="78.75" hidden="1" x14ac:dyDescent="0.25">
      <c r="A1102" s="95" t="s">
        <v>14265</v>
      </c>
      <c r="B1102" s="100" t="s">
        <v>14447</v>
      </c>
      <c r="C1102" s="96" t="s">
        <v>2202</v>
      </c>
      <c r="D1102" s="95" t="s">
        <v>14268</v>
      </c>
      <c r="E1102" s="128" t="s">
        <v>6023</v>
      </c>
      <c r="F1102" s="95" t="s">
        <v>14526</v>
      </c>
      <c r="G1102" s="95" t="s">
        <v>591</v>
      </c>
      <c r="H1102" s="95" t="s">
        <v>591</v>
      </c>
      <c r="I1102" s="95" t="s">
        <v>591</v>
      </c>
      <c r="J1102" s="95" t="s">
        <v>591</v>
      </c>
      <c r="K1102" s="95" t="s">
        <v>939</v>
      </c>
      <c r="L1102" s="95">
        <v>32</v>
      </c>
      <c r="M1102" s="95">
        <v>0.01</v>
      </c>
      <c r="N1102" s="95" t="s">
        <v>591</v>
      </c>
      <c r="O1102" s="95" t="s">
        <v>596</v>
      </c>
      <c r="P1102" s="95" t="s">
        <v>594</v>
      </c>
    </row>
    <row r="1103" spans="1:16" ht="56.25" hidden="1" x14ac:dyDescent="0.25">
      <c r="A1103" s="95" t="s">
        <v>14271</v>
      </c>
      <c r="B1103" s="95" t="s">
        <v>14447</v>
      </c>
      <c r="C1103" s="95" t="s">
        <v>1126</v>
      </c>
      <c r="D1103" s="95" t="s">
        <v>14272</v>
      </c>
      <c r="E1103" s="95" t="s">
        <v>1128</v>
      </c>
      <c r="F1103" s="95" t="s">
        <v>14472</v>
      </c>
      <c r="G1103" s="95">
        <v>16</v>
      </c>
      <c r="H1103" s="95">
        <v>3.125E-2</v>
      </c>
      <c r="I1103" s="95" t="s">
        <v>591</v>
      </c>
      <c r="J1103" s="95" t="s">
        <v>596</v>
      </c>
      <c r="K1103" s="95" t="s">
        <v>594</v>
      </c>
      <c r="L1103" s="95">
        <v>16</v>
      </c>
      <c r="M1103" s="95">
        <v>3.125E-2</v>
      </c>
      <c r="N1103" s="95" t="s">
        <v>591</v>
      </c>
      <c r="O1103" s="95" t="s">
        <v>593</v>
      </c>
      <c r="P1103" s="95" t="s">
        <v>594</v>
      </c>
    </row>
    <row r="1104" spans="1:16" ht="22.5" hidden="1" x14ac:dyDescent="0.25">
      <c r="A1104" s="95" t="s">
        <v>14273</v>
      </c>
      <c r="B1104" s="100" t="s">
        <v>14447</v>
      </c>
      <c r="C1104" s="96" t="s">
        <v>14276</v>
      </c>
      <c r="D1104" s="95" t="s">
        <v>14277</v>
      </c>
      <c r="E1104" s="97" t="s">
        <v>648</v>
      </c>
      <c r="F1104" s="95" t="s">
        <v>649</v>
      </c>
      <c r="G1104" s="95" t="s">
        <v>591</v>
      </c>
      <c r="H1104" s="95" t="s">
        <v>591</v>
      </c>
      <c r="I1104" s="95" t="s">
        <v>591</v>
      </c>
      <c r="J1104" s="95" t="s">
        <v>591</v>
      </c>
      <c r="K1104" s="95" t="s">
        <v>591</v>
      </c>
      <c r="L1104" s="95">
        <v>1</v>
      </c>
      <c r="M1104" s="95">
        <v>1</v>
      </c>
      <c r="N1104" s="95" t="s">
        <v>591</v>
      </c>
      <c r="O1104" s="95" t="s">
        <v>596</v>
      </c>
      <c r="P1104" s="95" t="s">
        <v>594</v>
      </c>
    </row>
    <row r="1105" spans="1:16" ht="67.5" hidden="1" x14ac:dyDescent="0.25">
      <c r="A1105" s="95" t="s">
        <v>14274</v>
      </c>
      <c r="B1105" s="100" t="s">
        <v>14447</v>
      </c>
      <c r="C1105" s="96" t="s">
        <v>14278</v>
      </c>
      <c r="D1105" s="95" t="s">
        <v>14279</v>
      </c>
      <c r="E1105" s="97" t="s">
        <v>3415</v>
      </c>
      <c r="F1105" s="95" t="s">
        <v>635</v>
      </c>
      <c r="G1105" s="95" t="s">
        <v>591</v>
      </c>
      <c r="H1105" s="95" t="s">
        <v>591</v>
      </c>
      <c r="I1105" s="95" t="s">
        <v>591</v>
      </c>
      <c r="J1105" s="95" t="s">
        <v>591</v>
      </c>
      <c r="K1105" s="95" t="s">
        <v>591</v>
      </c>
      <c r="L1105" s="95">
        <v>16</v>
      </c>
      <c r="M1105" s="95">
        <v>1</v>
      </c>
      <c r="N1105" s="95" t="s">
        <v>591</v>
      </c>
      <c r="O1105" s="95" t="s">
        <v>596</v>
      </c>
      <c r="P1105" s="95" t="s">
        <v>594</v>
      </c>
    </row>
    <row r="1106" spans="1:16" ht="56.25" hidden="1" x14ac:dyDescent="0.25">
      <c r="A1106" s="95" t="s">
        <v>14275</v>
      </c>
      <c r="B1106" s="100" t="s">
        <v>14447</v>
      </c>
      <c r="C1106" s="96" t="s">
        <v>1810</v>
      </c>
      <c r="D1106" s="95" t="s">
        <v>14280</v>
      </c>
      <c r="E1106" s="97" t="s">
        <v>3415</v>
      </c>
      <c r="F1106" s="95" t="s">
        <v>635</v>
      </c>
      <c r="G1106" s="95" t="s">
        <v>591</v>
      </c>
      <c r="H1106" s="95" t="s">
        <v>591</v>
      </c>
      <c r="I1106" s="95" t="s">
        <v>591</v>
      </c>
      <c r="J1106" s="95" t="s">
        <v>591</v>
      </c>
      <c r="K1106" s="95" t="s">
        <v>591</v>
      </c>
      <c r="L1106" s="95">
        <v>16</v>
      </c>
      <c r="M1106" s="95">
        <v>1</v>
      </c>
      <c r="N1106" s="95" t="s">
        <v>591</v>
      </c>
      <c r="O1106" s="95" t="s">
        <v>593</v>
      </c>
      <c r="P1106" s="95" t="s">
        <v>594</v>
      </c>
    </row>
    <row r="1107" spans="1:16" ht="78.75" hidden="1" x14ac:dyDescent="0.25">
      <c r="A1107" s="92" t="s">
        <v>14281</v>
      </c>
      <c r="B1107" s="93" t="s">
        <v>5637</v>
      </c>
      <c r="C1107" s="94" t="s">
        <v>14287</v>
      </c>
      <c r="D1107" s="92" t="s">
        <v>588</v>
      </c>
      <c r="E1107" s="92" t="s">
        <v>589</v>
      </c>
      <c r="F1107" s="92" t="s">
        <v>590</v>
      </c>
      <c r="G1107" s="92" t="s">
        <v>591</v>
      </c>
      <c r="H1107" s="92" t="s">
        <v>591</v>
      </c>
      <c r="I1107" s="92" t="s">
        <v>591</v>
      </c>
      <c r="J1107" s="92" t="s">
        <v>591</v>
      </c>
      <c r="K1107" s="92" t="s">
        <v>591</v>
      </c>
      <c r="L1107" s="92">
        <v>32</v>
      </c>
      <c r="M1107" s="92">
        <v>1</v>
      </c>
      <c r="N1107" s="92" t="s">
        <v>592</v>
      </c>
      <c r="O1107" s="92" t="s">
        <v>593</v>
      </c>
      <c r="P1107" s="92" t="s">
        <v>594</v>
      </c>
    </row>
    <row r="1108" spans="1:16" ht="78.75" hidden="1" x14ac:dyDescent="0.25">
      <c r="A1108" s="95" t="s">
        <v>14282</v>
      </c>
      <c r="B1108" s="100" t="s">
        <v>14447</v>
      </c>
      <c r="C1108" s="96" t="s">
        <v>14283</v>
      </c>
      <c r="D1108" s="95" t="s">
        <v>14284</v>
      </c>
      <c r="E1108" s="97" t="s">
        <v>658</v>
      </c>
      <c r="F1108" s="95" t="s">
        <v>659</v>
      </c>
      <c r="G1108" s="95" t="s">
        <v>591</v>
      </c>
      <c r="H1108" s="95" t="s">
        <v>591</v>
      </c>
      <c r="I1108" s="95" t="s">
        <v>591</v>
      </c>
      <c r="J1108" s="95" t="s">
        <v>591</v>
      </c>
      <c r="K1108" s="95" t="s">
        <v>591</v>
      </c>
      <c r="L1108" s="95">
        <v>8</v>
      </c>
      <c r="M1108" s="95">
        <v>1</v>
      </c>
      <c r="N1108" s="95" t="s">
        <v>14285</v>
      </c>
      <c r="O1108" s="95" t="s">
        <v>593</v>
      </c>
      <c r="P1108" s="95" t="s">
        <v>594</v>
      </c>
    </row>
    <row r="1109" spans="1:16" ht="157.5" hidden="1" x14ac:dyDescent="0.25">
      <c r="A1109" s="95" t="s">
        <v>14288</v>
      </c>
      <c r="B1109" s="100" t="s">
        <v>14447</v>
      </c>
      <c r="C1109" s="96" t="s">
        <v>14292</v>
      </c>
      <c r="D1109" s="95" t="s">
        <v>14293</v>
      </c>
      <c r="E1109" s="97" t="s">
        <v>648</v>
      </c>
      <c r="F1109" s="95" t="s">
        <v>649</v>
      </c>
      <c r="G1109" s="95" t="s">
        <v>591</v>
      </c>
      <c r="H1109" s="95" t="s">
        <v>591</v>
      </c>
      <c r="I1109" s="95" t="s">
        <v>591</v>
      </c>
      <c r="J1109" s="95" t="s">
        <v>591</v>
      </c>
      <c r="K1109" s="95" t="s">
        <v>591</v>
      </c>
      <c r="L1109" s="95">
        <v>1</v>
      </c>
      <c r="M1109" s="95">
        <v>1</v>
      </c>
      <c r="N1109" s="95" t="s">
        <v>14299</v>
      </c>
      <c r="O1109" s="95" t="s">
        <v>596</v>
      </c>
      <c r="P1109" s="95" t="s">
        <v>594</v>
      </c>
    </row>
    <row r="1110" spans="1:16" ht="112.5" hidden="1" x14ac:dyDescent="0.25">
      <c r="A1110" s="95" t="s">
        <v>14289</v>
      </c>
      <c r="B1110" s="100" t="s">
        <v>14447</v>
      </c>
      <c r="C1110" s="96" t="s">
        <v>14294</v>
      </c>
      <c r="D1110" s="95" t="s">
        <v>14295</v>
      </c>
      <c r="E1110" s="97" t="s">
        <v>648</v>
      </c>
      <c r="F1110" s="95" t="s">
        <v>649</v>
      </c>
      <c r="G1110" s="95" t="s">
        <v>591</v>
      </c>
      <c r="H1110" s="95" t="s">
        <v>591</v>
      </c>
      <c r="I1110" s="95" t="s">
        <v>591</v>
      </c>
      <c r="J1110" s="95" t="s">
        <v>591</v>
      </c>
      <c r="K1110" s="95" t="s">
        <v>591</v>
      </c>
      <c r="L1110" s="95">
        <v>1</v>
      </c>
      <c r="M1110" s="95">
        <v>1</v>
      </c>
      <c r="N1110" s="95" t="s">
        <v>14296</v>
      </c>
      <c r="O1110" s="95" t="s">
        <v>596</v>
      </c>
      <c r="P1110" s="95" t="s">
        <v>594</v>
      </c>
    </row>
    <row r="1111" spans="1:16" ht="56.25" hidden="1" x14ac:dyDescent="0.25">
      <c r="A1111" s="95" t="s">
        <v>14290</v>
      </c>
      <c r="B1111" s="100" t="s">
        <v>14447</v>
      </c>
      <c r="C1111" s="96" t="s">
        <v>14297</v>
      </c>
      <c r="D1111" s="95" t="s">
        <v>14298</v>
      </c>
      <c r="E1111" s="97" t="s">
        <v>6388</v>
      </c>
      <c r="F1111" s="95" t="s">
        <v>590</v>
      </c>
      <c r="G1111" s="95" t="s">
        <v>591</v>
      </c>
      <c r="H1111" s="95" t="s">
        <v>591</v>
      </c>
      <c r="I1111" s="95" t="s">
        <v>591</v>
      </c>
      <c r="J1111" s="95" t="s">
        <v>591</v>
      </c>
      <c r="K1111" s="95" t="s">
        <v>591</v>
      </c>
      <c r="L1111" s="95">
        <v>32</v>
      </c>
      <c r="M1111" s="95">
        <v>1</v>
      </c>
      <c r="N1111" s="95" t="s">
        <v>591</v>
      </c>
      <c r="O1111" s="95" t="s">
        <v>596</v>
      </c>
      <c r="P1111" s="95" t="s">
        <v>594</v>
      </c>
    </row>
    <row r="1112" spans="1:16" ht="22.5" hidden="1" x14ac:dyDescent="0.25">
      <c r="A1112" s="95" t="s">
        <v>14291</v>
      </c>
      <c r="B1112" s="100" t="s">
        <v>14447</v>
      </c>
      <c r="C1112" s="96" t="s">
        <v>14300</v>
      </c>
      <c r="D1112" s="95" t="s">
        <v>14301</v>
      </c>
      <c r="E1112" s="97" t="s">
        <v>14248</v>
      </c>
      <c r="F1112" s="95" t="s">
        <v>635</v>
      </c>
      <c r="G1112" s="95" t="s">
        <v>591</v>
      </c>
      <c r="H1112" s="95" t="s">
        <v>591</v>
      </c>
      <c r="I1112" s="95" t="s">
        <v>591</v>
      </c>
      <c r="J1112" s="95" t="s">
        <v>591</v>
      </c>
      <c r="K1112" s="95" t="s">
        <v>14249</v>
      </c>
      <c r="L1112" s="95">
        <v>16</v>
      </c>
      <c r="M1112" s="95">
        <v>1</v>
      </c>
      <c r="N1112" s="95" t="s">
        <v>591</v>
      </c>
      <c r="O1112" s="95" t="s">
        <v>596</v>
      </c>
      <c r="P1112" s="95" t="s">
        <v>594</v>
      </c>
    </row>
    <row r="1113" spans="1:16" ht="78.75" hidden="1" x14ac:dyDescent="0.25">
      <c r="A1113" s="92" t="s">
        <v>14302</v>
      </c>
      <c r="B1113" s="93" t="s">
        <v>5637</v>
      </c>
      <c r="C1113" s="94" t="s">
        <v>14303</v>
      </c>
      <c r="D1113" s="92" t="s">
        <v>588</v>
      </c>
      <c r="E1113" s="92" t="s">
        <v>589</v>
      </c>
      <c r="F1113" s="92" t="s">
        <v>590</v>
      </c>
      <c r="G1113" s="92" t="s">
        <v>591</v>
      </c>
      <c r="H1113" s="92" t="s">
        <v>591</v>
      </c>
      <c r="I1113" s="92" t="s">
        <v>591</v>
      </c>
      <c r="J1113" s="92" t="s">
        <v>591</v>
      </c>
      <c r="K1113" s="92" t="s">
        <v>591</v>
      </c>
      <c r="L1113" s="92">
        <v>32</v>
      </c>
      <c r="M1113" s="92">
        <v>1</v>
      </c>
      <c r="N1113" s="92" t="s">
        <v>592</v>
      </c>
      <c r="O1113" s="92" t="s">
        <v>593</v>
      </c>
      <c r="P1113" s="92" t="s">
        <v>594</v>
      </c>
    </row>
    <row r="1114" spans="1:16" ht="22.5" hidden="1" x14ac:dyDescent="0.25">
      <c r="A1114" s="95" t="s">
        <v>14304</v>
      </c>
      <c r="B1114" s="100" t="s">
        <v>14447</v>
      </c>
      <c r="C1114" s="96" t="s">
        <v>14309</v>
      </c>
      <c r="D1114" s="95" t="s">
        <v>14310</v>
      </c>
      <c r="E1114" s="97" t="s">
        <v>648</v>
      </c>
      <c r="F1114" s="95" t="s">
        <v>649</v>
      </c>
      <c r="G1114" s="95" t="s">
        <v>591</v>
      </c>
      <c r="H1114" s="95" t="s">
        <v>591</v>
      </c>
      <c r="I1114" s="95" t="s">
        <v>591</v>
      </c>
      <c r="J1114" s="95" t="s">
        <v>591</v>
      </c>
      <c r="K1114" s="95" t="s">
        <v>591</v>
      </c>
      <c r="L1114" s="95">
        <v>1</v>
      </c>
      <c r="M1114" s="95">
        <v>1</v>
      </c>
      <c r="N1114" s="95" t="s">
        <v>591</v>
      </c>
      <c r="O1114" s="95" t="s">
        <v>596</v>
      </c>
      <c r="P1114" s="95" t="s">
        <v>594</v>
      </c>
    </row>
    <row r="1115" spans="1:16" ht="56.25" hidden="1" x14ac:dyDescent="0.25">
      <c r="A1115" s="95" t="s">
        <v>14305</v>
      </c>
      <c r="B1115" s="100" t="s">
        <v>14447</v>
      </c>
      <c r="C1115" s="96" t="s">
        <v>14311</v>
      </c>
      <c r="D1115" s="95" t="s">
        <v>14312</v>
      </c>
      <c r="E1115" s="97" t="s">
        <v>658</v>
      </c>
      <c r="F1115" s="95" t="s">
        <v>659</v>
      </c>
      <c r="G1115" s="95" t="s">
        <v>591</v>
      </c>
      <c r="H1115" s="95" t="s">
        <v>591</v>
      </c>
      <c r="I1115" s="95" t="s">
        <v>591</v>
      </c>
      <c r="J1115" s="95" t="s">
        <v>591</v>
      </c>
      <c r="K1115" s="95" t="s">
        <v>591</v>
      </c>
      <c r="L1115" s="95">
        <v>8</v>
      </c>
      <c r="M1115" s="95">
        <v>1</v>
      </c>
      <c r="N1115" s="95" t="s">
        <v>591</v>
      </c>
      <c r="O1115" s="95" t="s">
        <v>593</v>
      </c>
      <c r="P1115" s="95" t="s">
        <v>594</v>
      </c>
    </row>
    <row r="1116" spans="1:16" ht="33.75" hidden="1" x14ac:dyDescent="0.25">
      <c r="A1116" s="95" t="s">
        <v>14306</v>
      </c>
      <c r="B1116" s="100" t="s">
        <v>14447</v>
      </c>
      <c r="C1116" s="96" t="s">
        <v>14313</v>
      </c>
      <c r="D1116" s="95" t="s">
        <v>14314</v>
      </c>
      <c r="E1116" s="106" t="s">
        <v>610</v>
      </c>
      <c r="F1116" s="95" t="s">
        <v>6151</v>
      </c>
      <c r="G1116" s="95" t="s">
        <v>591</v>
      </c>
      <c r="H1116" s="95" t="s">
        <v>591</v>
      </c>
      <c r="I1116" s="95" t="s">
        <v>591</v>
      </c>
      <c r="J1116" s="95" t="s">
        <v>591</v>
      </c>
      <c r="K1116" s="95" t="s">
        <v>611</v>
      </c>
      <c r="L1116" s="95">
        <v>16</v>
      </c>
      <c r="M1116" s="95">
        <v>0.01</v>
      </c>
      <c r="N1116" s="95" t="s">
        <v>591</v>
      </c>
      <c r="O1116" s="95" t="s">
        <v>596</v>
      </c>
      <c r="P1116" s="95" t="s">
        <v>594</v>
      </c>
    </row>
    <row r="1117" spans="1:16" ht="33.75" hidden="1" x14ac:dyDescent="0.25">
      <c r="A1117" s="95" t="s">
        <v>14307</v>
      </c>
      <c r="B1117" s="100" t="s">
        <v>14447</v>
      </c>
      <c r="C1117" s="96" t="s">
        <v>14316</v>
      </c>
      <c r="D1117" s="95" t="s">
        <v>14317</v>
      </c>
      <c r="E1117" s="129" t="s">
        <v>14318</v>
      </c>
      <c r="F1117" s="95" t="s">
        <v>14528</v>
      </c>
      <c r="G1117" s="95" t="s">
        <v>14447</v>
      </c>
      <c r="H1117" s="95" t="s">
        <v>14447</v>
      </c>
      <c r="I1117" s="95" t="s">
        <v>14447</v>
      </c>
      <c r="J1117" s="95" t="s">
        <v>14447</v>
      </c>
      <c r="K1117" s="95" t="s">
        <v>6019</v>
      </c>
      <c r="L1117" s="95">
        <v>32</v>
      </c>
      <c r="M1117" s="95">
        <v>0.01</v>
      </c>
      <c r="N1117" s="95" t="s">
        <v>591</v>
      </c>
      <c r="O1117" s="95" t="s">
        <v>596</v>
      </c>
      <c r="P1117" s="95" t="s">
        <v>594</v>
      </c>
    </row>
    <row r="1118" spans="1:16" ht="33.75" hidden="1" x14ac:dyDescent="0.25">
      <c r="A1118" s="95" t="s">
        <v>14308</v>
      </c>
      <c r="B1118" s="100" t="s">
        <v>14447</v>
      </c>
      <c r="C1118" s="96" t="s">
        <v>14319</v>
      </c>
      <c r="D1118" s="95" t="s">
        <v>14320</v>
      </c>
      <c r="E1118" s="129" t="s">
        <v>14318</v>
      </c>
      <c r="F1118" s="95" t="s">
        <v>14528</v>
      </c>
      <c r="G1118" s="95" t="s">
        <v>14447</v>
      </c>
      <c r="H1118" s="95" t="s">
        <v>14447</v>
      </c>
      <c r="I1118" s="95" t="s">
        <v>14447</v>
      </c>
      <c r="J1118" s="95" t="s">
        <v>14447</v>
      </c>
      <c r="K1118" s="95" t="s">
        <v>6019</v>
      </c>
      <c r="L1118" s="95">
        <v>32</v>
      </c>
      <c r="M1118" s="95">
        <v>0.01</v>
      </c>
      <c r="N1118" s="95" t="s">
        <v>591</v>
      </c>
      <c r="O1118" s="95" t="s">
        <v>596</v>
      </c>
      <c r="P1118" s="95" t="s">
        <v>594</v>
      </c>
    </row>
    <row r="1119" spans="1:16" ht="78.75" hidden="1" x14ac:dyDescent="0.25">
      <c r="A1119" s="92" t="s">
        <v>14321</v>
      </c>
      <c r="B1119" s="93" t="s">
        <v>5637</v>
      </c>
      <c r="C1119" s="94" t="s">
        <v>14322</v>
      </c>
      <c r="D1119" s="92" t="s">
        <v>588</v>
      </c>
      <c r="E1119" s="92" t="s">
        <v>589</v>
      </c>
      <c r="F1119" s="92" t="s">
        <v>590</v>
      </c>
      <c r="G1119" s="92" t="s">
        <v>591</v>
      </c>
      <c r="H1119" s="92" t="s">
        <v>591</v>
      </c>
      <c r="I1119" s="92" t="s">
        <v>591</v>
      </c>
      <c r="J1119" s="92" t="s">
        <v>591</v>
      </c>
      <c r="K1119" s="92" t="s">
        <v>591</v>
      </c>
      <c r="L1119" s="92">
        <v>32</v>
      </c>
      <c r="M1119" s="92">
        <v>1</v>
      </c>
      <c r="N1119" s="92" t="s">
        <v>592</v>
      </c>
      <c r="O1119" s="92" t="s">
        <v>593</v>
      </c>
      <c r="P1119" s="92" t="s">
        <v>594</v>
      </c>
    </row>
    <row r="1120" spans="1:16" ht="56.25" hidden="1" x14ac:dyDescent="0.25">
      <c r="A1120" s="95" t="s">
        <v>14323</v>
      </c>
      <c r="B1120" s="100" t="s">
        <v>14447</v>
      </c>
      <c r="C1120" s="96" t="s">
        <v>14324</v>
      </c>
      <c r="D1120" s="95" t="s">
        <v>14325</v>
      </c>
      <c r="E1120" s="97" t="s">
        <v>3352</v>
      </c>
      <c r="F1120" s="95" t="s">
        <v>14529</v>
      </c>
      <c r="G1120" s="95" t="s">
        <v>14447</v>
      </c>
      <c r="H1120" s="95" t="s">
        <v>14447</v>
      </c>
      <c r="I1120" s="95" t="s">
        <v>14447</v>
      </c>
      <c r="J1120" s="95" t="e">
        <v>#REF!</v>
      </c>
      <c r="K1120" s="95" t="s">
        <v>725</v>
      </c>
      <c r="L1120" s="95">
        <v>32</v>
      </c>
      <c r="M1120" s="95">
        <v>0.375</v>
      </c>
      <c r="N1120" s="95" t="s">
        <v>591</v>
      </c>
      <c r="O1120" s="95" t="s">
        <v>596</v>
      </c>
      <c r="P1120" s="95" t="s">
        <v>594</v>
      </c>
    </row>
    <row r="1121" spans="1:16" ht="56.25" hidden="1" x14ac:dyDescent="0.25">
      <c r="A1121" s="95" t="s">
        <v>14329</v>
      </c>
      <c r="B1121" s="100" t="s">
        <v>14447</v>
      </c>
      <c r="C1121" s="96" t="s">
        <v>14326</v>
      </c>
      <c r="D1121" s="95" t="s">
        <v>14327</v>
      </c>
      <c r="E1121" s="97" t="s">
        <v>14328</v>
      </c>
      <c r="F1121" s="95" t="s">
        <v>14530</v>
      </c>
      <c r="G1121" s="95" t="s">
        <v>14447</v>
      </c>
      <c r="H1121" s="95" t="s">
        <v>14447</v>
      </c>
      <c r="I1121" s="95" t="s">
        <v>14447</v>
      </c>
      <c r="J1121" s="95" t="e">
        <v>#REF!</v>
      </c>
      <c r="K1121" s="95" t="s">
        <v>725</v>
      </c>
      <c r="L1121" s="95">
        <v>128</v>
      </c>
      <c r="M1121" s="95">
        <v>3.125E-2</v>
      </c>
      <c r="N1121" s="95" t="s">
        <v>591</v>
      </c>
      <c r="O1121" s="95" t="s">
        <v>596</v>
      </c>
      <c r="P1121" s="95" t="s">
        <v>594</v>
      </c>
    </row>
    <row r="1122" spans="1:16" ht="45" hidden="1" x14ac:dyDescent="0.25">
      <c r="A1122" s="95" t="s">
        <v>14330</v>
      </c>
      <c r="B1122" s="100" t="s">
        <v>14447</v>
      </c>
      <c r="C1122" s="96" t="s">
        <v>14333</v>
      </c>
      <c r="D1122" s="95" t="s">
        <v>14334</v>
      </c>
      <c r="E1122" s="97" t="s">
        <v>648</v>
      </c>
      <c r="F1122" s="95" t="s">
        <v>649</v>
      </c>
      <c r="G1122" s="95" t="s">
        <v>14447</v>
      </c>
      <c r="H1122" s="95" t="s">
        <v>14447</v>
      </c>
      <c r="I1122" s="95" t="s">
        <v>14447</v>
      </c>
      <c r="J1122" s="95" t="e">
        <v>#REF!</v>
      </c>
      <c r="K1122" s="95" t="s">
        <v>591</v>
      </c>
      <c r="L1122" s="95">
        <v>1</v>
      </c>
      <c r="M1122" s="95">
        <v>1</v>
      </c>
      <c r="N1122" s="95" t="s">
        <v>14335</v>
      </c>
      <c r="O1122" s="95" t="s">
        <v>593</v>
      </c>
      <c r="P1122" s="95" t="s">
        <v>594</v>
      </c>
    </row>
    <row r="1123" spans="1:16" ht="45" hidden="1" x14ac:dyDescent="0.25">
      <c r="A1123" s="95" t="s">
        <v>14331</v>
      </c>
      <c r="B1123" s="100" t="s">
        <v>14447</v>
      </c>
      <c r="C1123" s="96" t="s">
        <v>14336</v>
      </c>
      <c r="D1123" s="95" t="s">
        <v>14337</v>
      </c>
      <c r="E1123" s="106" t="s">
        <v>1164</v>
      </c>
      <c r="F1123" s="95" t="s">
        <v>590</v>
      </c>
      <c r="G1123" s="95" t="s">
        <v>14447</v>
      </c>
      <c r="H1123" s="95" t="s">
        <v>14447</v>
      </c>
      <c r="I1123" s="95" t="s">
        <v>14447</v>
      </c>
      <c r="J1123" s="95" t="e">
        <v>#REF!</v>
      </c>
      <c r="K1123" s="95" t="s">
        <v>939</v>
      </c>
      <c r="L1123" s="95">
        <v>32</v>
      </c>
      <c r="M1123" s="95">
        <v>1</v>
      </c>
      <c r="N1123" s="95" t="s">
        <v>591</v>
      </c>
      <c r="O1123" s="95" t="s">
        <v>596</v>
      </c>
      <c r="P1123" s="95" t="s">
        <v>594</v>
      </c>
    </row>
    <row r="1124" spans="1:16" ht="45" hidden="1" x14ac:dyDescent="0.25">
      <c r="A1124" s="95" t="s">
        <v>14332</v>
      </c>
      <c r="B1124" s="100" t="s">
        <v>14447</v>
      </c>
      <c r="C1124" s="96" t="s">
        <v>14344</v>
      </c>
      <c r="D1124" s="95" t="s">
        <v>14345</v>
      </c>
      <c r="E1124" s="106" t="s">
        <v>1164</v>
      </c>
      <c r="F1124" s="95" t="s">
        <v>590</v>
      </c>
      <c r="G1124" s="95" t="s">
        <v>14447</v>
      </c>
      <c r="H1124" s="95" t="s">
        <v>14447</v>
      </c>
      <c r="I1124" s="95" t="s">
        <v>14447</v>
      </c>
      <c r="J1124" s="95" t="e">
        <v>#REF!</v>
      </c>
      <c r="K1124" s="95" t="s">
        <v>939</v>
      </c>
      <c r="L1124" s="95">
        <v>32</v>
      </c>
      <c r="M1124" s="95">
        <v>1</v>
      </c>
      <c r="N1124" s="95" t="s">
        <v>591</v>
      </c>
      <c r="O1124" s="95" t="s">
        <v>596</v>
      </c>
      <c r="P1124" s="95" t="s">
        <v>594</v>
      </c>
    </row>
    <row r="1125" spans="1:16" ht="45" hidden="1" x14ac:dyDescent="0.25">
      <c r="A1125" s="95" t="s">
        <v>14338</v>
      </c>
      <c r="B1125" s="100" t="s">
        <v>14447</v>
      </c>
      <c r="C1125" s="96" t="s">
        <v>14346</v>
      </c>
      <c r="D1125" s="95" t="s">
        <v>14347</v>
      </c>
      <c r="E1125" s="106" t="s">
        <v>1164</v>
      </c>
      <c r="F1125" s="95" t="s">
        <v>590</v>
      </c>
      <c r="G1125" s="95" t="s">
        <v>14447</v>
      </c>
      <c r="H1125" s="95" t="s">
        <v>14447</v>
      </c>
      <c r="I1125" s="95" t="s">
        <v>14447</v>
      </c>
      <c r="J1125" s="95" t="e">
        <v>#REF!</v>
      </c>
      <c r="K1125" s="95" t="s">
        <v>939</v>
      </c>
      <c r="L1125" s="95">
        <v>32</v>
      </c>
      <c r="M1125" s="95">
        <v>1</v>
      </c>
      <c r="N1125" s="95" t="s">
        <v>591</v>
      </c>
      <c r="O1125" s="95" t="s">
        <v>596</v>
      </c>
      <c r="P1125" s="95" t="s">
        <v>594</v>
      </c>
    </row>
    <row r="1126" spans="1:16" ht="45" hidden="1" x14ac:dyDescent="0.25">
      <c r="A1126" s="95" t="s">
        <v>14339</v>
      </c>
      <c r="B1126" s="100" t="s">
        <v>14447</v>
      </c>
      <c r="C1126" s="96" t="s">
        <v>14348</v>
      </c>
      <c r="D1126" s="95" t="s">
        <v>14351</v>
      </c>
      <c r="E1126" s="106" t="s">
        <v>1164</v>
      </c>
      <c r="F1126" s="95" t="s">
        <v>590</v>
      </c>
      <c r="G1126" s="95" t="s">
        <v>14447</v>
      </c>
      <c r="H1126" s="95" t="s">
        <v>14447</v>
      </c>
      <c r="I1126" s="95" t="s">
        <v>14447</v>
      </c>
      <c r="J1126" s="95" t="e">
        <v>#REF!</v>
      </c>
      <c r="K1126" s="95" t="s">
        <v>939</v>
      </c>
      <c r="L1126" s="95">
        <v>32</v>
      </c>
      <c r="M1126" s="95">
        <v>1</v>
      </c>
      <c r="N1126" s="95" t="s">
        <v>591</v>
      </c>
      <c r="O1126" s="95" t="s">
        <v>596</v>
      </c>
      <c r="P1126" s="95" t="s">
        <v>594</v>
      </c>
    </row>
    <row r="1127" spans="1:16" ht="45" hidden="1" x14ac:dyDescent="0.25">
      <c r="A1127" s="95" t="s">
        <v>14340</v>
      </c>
      <c r="B1127" s="100" t="s">
        <v>14447</v>
      </c>
      <c r="C1127" s="96" t="s">
        <v>14349</v>
      </c>
      <c r="D1127" s="95" t="s">
        <v>14350</v>
      </c>
      <c r="E1127" s="106" t="s">
        <v>1164</v>
      </c>
      <c r="F1127" s="95" t="s">
        <v>590</v>
      </c>
      <c r="G1127" s="95" t="s">
        <v>14447</v>
      </c>
      <c r="H1127" s="95" t="s">
        <v>14447</v>
      </c>
      <c r="I1127" s="95" t="s">
        <v>14447</v>
      </c>
      <c r="J1127" s="95" t="e">
        <v>#REF!</v>
      </c>
      <c r="K1127" s="95" t="s">
        <v>939</v>
      </c>
      <c r="L1127" s="95">
        <v>32</v>
      </c>
      <c r="M1127" s="95">
        <v>1</v>
      </c>
      <c r="N1127" s="95" t="s">
        <v>591</v>
      </c>
      <c r="O1127" s="95" t="s">
        <v>596</v>
      </c>
      <c r="P1127" s="95" t="s">
        <v>594</v>
      </c>
    </row>
    <row r="1128" spans="1:16" ht="45" hidden="1" x14ac:dyDescent="0.25">
      <c r="A1128" s="95" t="s">
        <v>14341</v>
      </c>
      <c r="B1128" s="100" t="s">
        <v>14447</v>
      </c>
      <c r="C1128" s="96" t="s">
        <v>14353</v>
      </c>
      <c r="D1128" s="95" t="s">
        <v>14352</v>
      </c>
      <c r="E1128" s="106" t="s">
        <v>1164</v>
      </c>
      <c r="F1128" s="95" t="s">
        <v>590</v>
      </c>
      <c r="G1128" s="95" t="s">
        <v>14447</v>
      </c>
      <c r="H1128" s="95" t="s">
        <v>14447</v>
      </c>
      <c r="I1128" s="95" t="s">
        <v>14447</v>
      </c>
      <c r="J1128" s="95" t="e">
        <v>#REF!</v>
      </c>
      <c r="K1128" s="95" t="s">
        <v>939</v>
      </c>
      <c r="L1128" s="95">
        <v>32</v>
      </c>
      <c r="M1128" s="95">
        <v>1</v>
      </c>
      <c r="N1128" s="95" t="s">
        <v>591</v>
      </c>
      <c r="O1128" s="95" t="s">
        <v>596</v>
      </c>
      <c r="P1128" s="95" t="s">
        <v>594</v>
      </c>
    </row>
    <row r="1129" spans="1:16" ht="45" hidden="1" x14ac:dyDescent="0.25">
      <c r="A1129" s="95" t="s">
        <v>14342</v>
      </c>
      <c r="B1129" s="100" t="s">
        <v>14447</v>
      </c>
      <c r="C1129" s="96" t="s">
        <v>14354</v>
      </c>
      <c r="D1129" s="95" t="s">
        <v>14355</v>
      </c>
      <c r="E1129" s="97" t="s">
        <v>624</v>
      </c>
      <c r="F1129" s="95" t="s">
        <v>14450</v>
      </c>
      <c r="G1129" s="95" t="s">
        <v>14447</v>
      </c>
      <c r="H1129" s="95" t="s">
        <v>14447</v>
      </c>
      <c r="I1129" s="95" t="s">
        <v>14447</v>
      </c>
      <c r="J1129" s="95" t="e">
        <v>#REF!</v>
      </c>
      <c r="K1129" s="95" t="s">
        <v>625</v>
      </c>
      <c r="L1129" s="95">
        <v>24</v>
      </c>
      <c r="M1129" s="95">
        <v>1</v>
      </c>
      <c r="N1129" s="95" t="s">
        <v>591</v>
      </c>
      <c r="O1129" s="95" t="s">
        <v>596</v>
      </c>
      <c r="P1129" s="95" t="s">
        <v>594</v>
      </c>
    </row>
    <row r="1130" spans="1:16" ht="33.75" hidden="1" x14ac:dyDescent="0.25">
      <c r="A1130" s="95" t="s">
        <v>14343</v>
      </c>
      <c r="B1130" s="100" t="s">
        <v>14447</v>
      </c>
      <c r="C1130" s="96" t="s">
        <v>14356</v>
      </c>
      <c r="D1130" s="95" t="s">
        <v>14357</v>
      </c>
      <c r="E1130" s="97" t="s">
        <v>624</v>
      </c>
      <c r="F1130" s="95" t="s">
        <v>14450</v>
      </c>
      <c r="G1130" s="95" t="s">
        <v>14447</v>
      </c>
      <c r="H1130" s="95" t="s">
        <v>14447</v>
      </c>
      <c r="I1130" s="95" t="s">
        <v>14447</v>
      </c>
      <c r="J1130" s="95" t="e">
        <v>#REF!</v>
      </c>
      <c r="K1130" s="95" t="s">
        <v>625</v>
      </c>
      <c r="L1130" s="95">
        <v>24</v>
      </c>
      <c r="M1130" s="95">
        <v>1</v>
      </c>
      <c r="N1130" s="95" t="s">
        <v>591</v>
      </c>
      <c r="O1130" s="95" t="s">
        <v>596</v>
      </c>
      <c r="P1130" s="95" t="s">
        <v>594</v>
      </c>
    </row>
    <row r="1131" spans="1:16" ht="78.75" hidden="1" x14ac:dyDescent="0.25">
      <c r="A1131" s="92" t="s">
        <v>14358</v>
      </c>
      <c r="B1131" s="93" t="s">
        <v>5637</v>
      </c>
      <c r="C1131" s="94" t="s">
        <v>14359</v>
      </c>
      <c r="D1131" s="92" t="s">
        <v>588</v>
      </c>
      <c r="E1131" s="92" t="s">
        <v>589</v>
      </c>
      <c r="F1131" s="92" t="s">
        <v>590</v>
      </c>
      <c r="G1131" s="92" t="s">
        <v>591</v>
      </c>
      <c r="H1131" s="92" t="s">
        <v>591</v>
      </c>
      <c r="I1131" s="92" t="s">
        <v>591</v>
      </c>
      <c r="J1131" s="92" t="s">
        <v>591</v>
      </c>
      <c r="K1131" s="92" t="s">
        <v>591</v>
      </c>
      <c r="L1131" s="92">
        <v>32</v>
      </c>
      <c r="M1131" s="92">
        <v>1</v>
      </c>
      <c r="N1131" s="92" t="s">
        <v>592</v>
      </c>
      <c r="O1131" s="92" t="s">
        <v>593</v>
      </c>
      <c r="P1131" s="92" t="s">
        <v>594</v>
      </c>
    </row>
    <row r="1132" spans="1:16" ht="123.75" hidden="1" x14ac:dyDescent="0.25">
      <c r="A1132" s="95" t="s">
        <v>14360</v>
      </c>
      <c r="B1132" s="100" t="s">
        <v>14447</v>
      </c>
      <c r="C1132" s="96" t="s">
        <v>14361</v>
      </c>
      <c r="D1132" s="95" t="s">
        <v>14363</v>
      </c>
      <c r="E1132" s="97" t="s">
        <v>731</v>
      </c>
      <c r="F1132" s="95" t="s">
        <v>6151</v>
      </c>
      <c r="G1132" s="95" t="s">
        <v>14447</v>
      </c>
      <c r="H1132" s="95" t="s">
        <v>14447</v>
      </c>
      <c r="I1132" s="95" t="s">
        <v>14447</v>
      </c>
      <c r="J1132" s="95" t="e">
        <v>#REF!</v>
      </c>
      <c r="K1132" s="95" t="s">
        <v>732</v>
      </c>
      <c r="L1132" s="95">
        <v>16</v>
      </c>
      <c r="M1132" s="95">
        <v>0.01</v>
      </c>
      <c r="N1132" s="95" t="s">
        <v>14362</v>
      </c>
      <c r="O1132" s="95" t="s">
        <v>593</v>
      </c>
      <c r="P1132" s="95" t="s">
        <v>594</v>
      </c>
    </row>
    <row r="1133" spans="1:16" ht="180" hidden="1" x14ac:dyDescent="0.25">
      <c r="A1133" s="95" t="s">
        <v>14364</v>
      </c>
      <c r="B1133" s="100" t="s">
        <v>14447</v>
      </c>
      <c r="C1133" s="96" t="s">
        <v>14365</v>
      </c>
      <c r="D1133" s="95" t="s">
        <v>14367</v>
      </c>
      <c r="E1133" s="106" t="s">
        <v>640</v>
      </c>
      <c r="F1133" s="95" t="s">
        <v>635</v>
      </c>
      <c r="G1133" s="95" t="s">
        <v>14447</v>
      </c>
      <c r="H1133" s="95" t="s">
        <v>14447</v>
      </c>
      <c r="I1133" s="95" t="s">
        <v>14447</v>
      </c>
      <c r="J1133" s="95" t="e">
        <v>#REF!</v>
      </c>
      <c r="K1133" s="95" t="s">
        <v>641</v>
      </c>
      <c r="L1133" s="95">
        <v>16</v>
      </c>
      <c r="M1133" s="95">
        <v>1</v>
      </c>
      <c r="N1133" s="95" t="s">
        <v>14366</v>
      </c>
      <c r="O1133" s="95" t="s">
        <v>593</v>
      </c>
      <c r="P1133" s="95" t="s">
        <v>594</v>
      </c>
    </row>
    <row r="1134" spans="1:16" ht="56.25" hidden="1" x14ac:dyDescent="0.25">
      <c r="A1134" s="95" t="s">
        <v>14368</v>
      </c>
      <c r="B1134" s="100" t="s">
        <v>14447</v>
      </c>
      <c r="C1134" s="96" t="s">
        <v>14381</v>
      </c>
      <c r="D1134" s="95" t="s">
        <v>14382</v>
      </c>
      <c r="E1134" s="97" t="s">
        <v>14383</v>
      </c>
      <c r="F1134" s="95" t="s">
        <v>14524</v>
      </c>
      <c r="G1134" s="95" t="s">
        <v>14447</v>
      </c>
      <c r="H1134" s="95" t="s">
        <v>14447</v>
      </c>
      <c r="I1134" s="95" t="s">
        <v>14447</v>
      </c>
      <c r="J1134" s="95" t="e">
        <v>#REF!</v>
      </c>
      <c r="K1134" s="95" t="s">
        <v>6019</v>
      </c>
      <c r="L1134" s="95">
        <v>32</v>
      </c>
      <c r="M1134" s="95">
        <v>1</v>
      </c>
      <c r="N1134" s="95" t="s">
        <v>591</v>
      </c>
      <c r="O1134" s="95" t="s">
        <v>596</v>
      </c>
      <c r="P1134" s="95" t="s">
        <v>594</v>
      </c>
    </row>
    <row r="1135" spans="1:16" ht="56.25" hidden="1" x14ac:dyDescent="0.25">
      <c r="A1135" s="95" t="s">
        <v>14369</v>
      </c>
      <c r="B1135" s="100" t="s">
        <v>14447</v>
      </c>
      <c r="C1135" s="96" t="s">
        <v>14381</v>
      </c>
      <c r="D1135" s="95" t="s">
        <v>14384</v>
      </c>
      <c r="E1135" s="129" t="s">
        <v>14383</v>
      </c>
      <c r="F1135" s="95" t="s">
        <v>14524</v>
      </c>
      <c r="G1135" s="95" t="s">
        <v>14447</v>
      </c>
      <c r="H1135" s="95" t="s">
        <v>14447</v>
      </c>
      <c r="I1135" s="95" t="s">
        <v>14447</v>
      </c>
      <c r="J1135" s="95" t="e">
        <v>#REF!</v>
      </c>
      <c r="K1135" s="95" t="s">
        <v>6019</v>
      </c>
      <c r="L1135" s="95">
        <v>32</v>
      </c>
      <c r="M1135" s="95">
        <v>1</v>
      </c>
      <c r="N1135" s="95" t="s">
        <v>591</v>
      </c>
      <c r="O1135" s="95" t="s">
        <v>596</v>
      </c>
      <c r="P1135" s="95" t="s">
        <v>594</v>
      </c>
    </row>
    <row r="1136" spans="1:16" ht="78.75" hidden="1" x14ac:dyDescent="0.25">
      <c r="A1136" s="95" t="s">
        <v>14370</v>
      </c>
      <c r="B1136" s="100" t="s">
        <v>14447</v>
      </c>
      <c r="C1136" s="96" t="s">
        <v>14385</v>
      </c>
      <c r="D1136" s="95" t="s">
        <v>14386</v>
      </c>
      <c r="E1136" s="97" t="s">
        <v>658</v>
      </c>
      <c r="F1136" s="95" t="s">
        <v>659</v>
      </c>
      <c r="G1136" s="95" t="s">
        <v>14447</v>
      </c>
      <c r="H1136" s="95" t="s">
        <v>14447</v>
      </c>
      <c r="I1136" s="95" t="s">
        <v>14447</v>
      </c>
      <c r="J1136" s="95" t="s">
        <v>14447</v>
      </c>
      <c r="K1136" s="95" t="s">
        <v>591</v>
      </c>
      <c r="L1136" s="95">
        <v>8</v>
      </c>
      <c r="M1136" s="95">
        <v>1</v>
      </c>
      <c r="N1136" s="95" t="s">
        <v>14387</v>
      </c>
      <c r="O1136" s="95" t="s">
        <v>593</v>
      </c>
      <c r="P1136" s="95" t="s">
        <v>594</v>
      </c>
    </row>
    <row r="1137" spans="1:16" ht="45" hidden="1" x14ac:dyDescent="0.25">
      <c r="A1137" s="95" t="s">
        <v>14371</v>
      </c>
      <c r="B1137" s="100" t="s">
        <v>14447</v>
      </c>
      <c r="C1137" s="96" t="s">
        <v>14388</v>
      </c>
      <c r="D1137" s="95" t="s">
        <v>14389</v>
      </c>
      <c r="E1137" s="97" t="s">
        <v>648</v>
      </c>
      <c r="F1137" s="95" t="s">
        <v>649</v>
      </c>
      <c r="G1137" s="95" t="s">
        <v>14447</v>
      </c>
      <c r="H1137" s="95" t="s">
        <v>14447</v>
      </c>
      <c r="I1137" s="95" t="s">
        <v>14447</v>
      </c>
      <c r="J1137" s="95" t="s">
        <v>14447</v>
      </c>
      <c r="K1137" s="95" t="s">
        <v>591</v>
      </c>
      <c r="L1137" s="95">
        <v>1</v>
      </c>
      <c r="M1137" s="95">
        <v>1</v>
      </c>
      <c r="N1137" s="95" t="s">
        <v>14390</v>
      </c>
      <c r="O1137" s="95" t="s">
        <v>593</v>
      </c>
      <c r="P1137" s="95" t="s">
        <v>594</v>
      </c>
    </row>
    <row r="1138" spans="1:16" ht="157.5" hidden="1" x14ac:dyDescent="0.25">
      <c r="A1138" s="95" t="s">
        <v>14372</v>
      </c>
      <c r="B1138" s="100" t="s">
        <v>14447</v>
      </c>
      <c r="C1138" s="96" t="s">
        <v>14391</v>
      </c>
      <c r="D1138" s="95" t="s">
        <v>14392</v>
      </c>
      <c r="E1138" s="97" t="s">
        <v>658</v>
      </c>
      <c r="F1138" s="95" t="s">
        <v>659</v>
      </c>
      <c r="G1138" s="95" t="s">
        <v>14447</v>
      </c>
      <c r="H1138" s="95" t="s">
        <v>14447</v>
      </c>
      <c r="I1138" s="95" t="s">
        <v>14447</v>
      </c>
      <c r="J1138" s="95" t="s">
        <v>14447</v>
      </c>
      <c r="K1138" s="95" t="s">
        <v>591</v>
      </c>
      <c r="L1138" s="95">
        <v>8</v>
      </c>
      <c r="M1138" s="95">
        <v>1</v>
      </c>
      <c r="N1138" s="95" t="s">
        <v>14393</v>
      </c>
      <c r="O1138" s="95" t="s">
        <v>593</v>
      </c>
      <c r="P1138" s="95" t="s">
        <v>594</v>
      </c>
    </row>
    <row r="1139" spans="1:16" ht="135" hidden="1" x14ac:dyDescent="0.25">
      <c r="A1139" s="95" t="s">
        <v>14394</v>
      </c>
      <c r="B1139" s="100" t="s">
        <v>14447</v>
      </c>
      <c r="C1139" s="96" t="s">
        <v>14397</v>
      </c>
      <c r="D1139" s="95" t="s">
        <v>14398</v>
      </c>
      <c r="E1139" s="97" t="s">
        <v>648</v>
      </c>
      <c r="F1139" s="95" t="s">
        <v>649</v>
      </c>
      <c r="G1139" s="95" t="s">
        <v>14447</v>
      </c>
      <c r="H1139" s="95" t="s">
        <v>14447</v>
      </c>
      <c r="I1139" s="95" t="s">
        <v>14447</v>
      </c>
      <c r="J1139" s="95" t="s">
        <v>14447</v>
      </c>
      <c r="K1139" s="95" t="s">
        <v>591</v>
      </c>
      <c r="L1139" s="95">
        <v>1</v>
      </c>
      <c r="M1139" s="95">
        <v>1</v>
      </c>
      <c r="N1139" s="95" t="s">
        <v>14399</v>
      </c>
      <c r="O1139" s="95" t="s">
        <v>596</v>
      </c>
      <c r="P1139" s="95" t="s">
        <v>594</v>
      </c>
    </row>
    <row r="1140" spans="1:16" ht="78.75" hidden="1" x14ac:dyDescent="0.25">
      <c r="A1140" s="92" t="s">
        <v>14400</v>
      </c>
      <c r="B1140" s="93" t="s">
        <v>5637</v>
      </c>
      <c r="C1140" s="94" t="s">
        <v>14401</v>
      </c>
      <c r="D1140" s="92" t="s">
        <v>588</v>
      </c>
      <c r="E1140" s="92" t="s">
        <v>589</v>
      </c>
      <c r="F1140" s="92" t="s">
        <v>590</v>
      </c>
      <c r="G1140" s="92" t="s">
        <v>591</v>
      </c>
      <c r="H1140" s="92" t="s">
        <v>591</v>
      </c>
      <c r="I1140" s="92" t="s">
        <v>591</v>
      </c>
      <c r="J1140" s="92" t="s">
        <v>591</v>
      </c>
      <c r="K1140" s="92" t="s">
        <v>591</v>
      </c>
      <c r="L1140" s="92">
        <v>32</v>
      </c>
      <c r="M1140" s="92">
        <v>1</v>
      </c>
      <c r="N1140" s="92" t="s">
        <v>592</v>
      </c>
      <c r="O1140" s="92" t="s">
        <v>593</v>
      </c>
      <c r="P1140" s="92" t="s">
        <v>594</v>
      </c>
    </row>
    <row r="1141" spans="1:16" ht="90" hidden="1" x14ac:dyDescent="0.25">
      <c r="A1141" s="95" t="s">
        <v>14402</v>
      </c>
      <c r="B1141" s="100" t="s">
        <v>14447</v>
      </c>
      <c r="C1141" s="96" t="s">
        <v>14427</v>
      </c>
      <c r="D1141" s="95" t="s">
        <v>14428</v>
      </c>
      <c r="E1141" s="97" t="s">
        <v>3026</v>
      </c>
      <c r="F1141" s="95" t="s">
        <v>14483</v>
      </c>
      <c r="G1141" s="95" t="s">
        <v>14447</v>
      </c>
      <c r="H1141" s="95" t="s">
        <v>14447</v>
      </c>
      <c r="I1141" s="95" t="s">
        <v>14447</v>
      </c>
      <c r="J1141" s="95" t="s">
        <v>14447</v>
      </c>
      <c r="K1141" s="95" t="s">
        <v>1076</v>
      </c>
      <c r="L1141" s="95">
        <v>16</v>
      </c>
      <c r="M1141" s="95">
        <v>1.0172526041666666E-5</v>
      </c>
      <c r="N1141" s="95" t="s">
        <v>591</v>
      </c>
      <c r="O1141" s="95" t="s">
        <v>593</v>
      </c>
      <c r="P1141" s="95" t="s">
        <v>594</v>
      </c>
    </row>
    <row r="1142" spans="1:16" ht="270" hidden="1" x14ac:dyDescent="0.25">
      <c r="A1142" s="95" t="s">
        <v>14403</v>
      </c>
      <c r="B1142" s="100" t="s">
        <v>14447</v>
      </c>
      <c r="C1142" s="96" t="s">
        <v>14426</v>
      </c>
      <c r="D1142" s="157" t="s">
        <v>14417</v>
      </c>
      <c r="E1142" s="97" t="s">
        <v>658</v>
      </c>
      <c r="F1142" s="95" t="s">
        <v>659</v>
      </c>
      <c r="G1142" s="95" t="s">
        <v>14447</v>
      </c>
      <c r="H1142" s="95" t="s">
        <v>14447</v>
      </c>
      <c r="I1142" s="95" t="s">
        <v>14447</v>
      </c>
      <c r="J1142" s="95" t="s">
        <v>14447</v>
      </c>
      <c r="K1142" s="95" t="s">
        <v>591</v>
      </c>
      <c r="L1142" s="95">
        <v>8</v>
      </c>
      <c r="M1142" s="95">
        <v>1</v>
      </c>
      <c r="N1142" s="95" t="s">
        <v>14425</v>
      </c>
      <c r="O1142" s="95" t="s">
        <v>596</v>
      </c>
      <c r="P1142" s="95" t="s">
        <v>594</v>
      </c>
    </row>
    <row r="1143" spans="1:16" ht="67.5" hidden="1" x14ac:dyDescent="0.25">
      <c r="A1143" s="95" t="s">
        <v>14404</v>
      </c>
      <c r="B1143" s="100" t="s">
        <v>14447</v>
      </c>
      <c r="C1143" s="96" t="s">
        <v>14418</v>
      </c>
      <c r="D1143" s="157" t="s">
        <v>14419</v>
      </c>
      <c r="E1143" s="97" t="s">
        <v>819</v>
      </c>
      <c r="F1143" s="95" t="s">
        <v>659</v>
      </c>
      <c r="G1143" s="95" t="s">
        <v>14447</v>
      </c>
      <c r="H1143" s="95" t="s">
        <v>14447</v>
      </c>
      <c r="I1143" s="95" t="s">
        <v>14447</v>
      </c>
      <c r="J1143" s="95" t="s">
        <v>14447</v>
      </c>
      <c r="K1143" s="95" t="s">
        <v>591</v>
      </c>
      <c r="L1143" s="95">
        <v>8</v>
      </c>
      <c r="M1143" s="95">
        <v>1</v>
      </c>
      <c r="N1143" s="95" t="s">
        <v>591</v>
      </c>
      <c r="O1143" s="95" t="s">
        <v>593</v>
      </c>
      <c r="P1143" s="95" t="s">
        <v>594</v>
      </c>
    </row>
    <row r="1144" spans="1:16" ht="101.25" hidden="1" x14ac:dyDescent="0.25">
      <c r="A1144" s="95" t="s">
        <v>14405</v>
      </c>
      <c r="B1144" s="100" t="s">
        <v>14447</v>
      </c>
      <c r="C1144" s="96" t="s">
        <v>14420</v>
      </c>
      <c r="D1144" s="95" t="s">
        <v>14421</v>
      </c>
      <c r="E1144" s="97" t="s">
        <v>658</v>
      </c>
      <c r="F1144" s="95" t="s">
        <v>659</v>
      </c>
      <c r="G1144" s="95" t="s">
        <v>14447</v>
      </c>
      <c r="H1144" s="95" t="s">
        <v>14447</v>
      </c>
      <c r="I1144" s="95" t="s">
        <v>14447</v>
      </c>
      <c r="J1144" s="95" t="s">
        <v>14447</v>
      </c>
      <c r="K1144" s="95" t="s">
        <v>591</v>
      </c>
      <c r="L1144" s="95">
        <v>8</v>
      </c>
      <c r="M1144" s="95">
        <v>1</v>
      </c>
      <c r="N1144" s="95" t="s">
        <v>14422</v>
      </c>
      <c r="O1144" s="95" t="s">
        <v>593</v>
      </c>
      <c r="P1144" s="95" t="s">
        <v>594</v>
      </c>
    </row>
    <row r="1145" spans="1:16" ht="78.75" hidden="1" x14ac:dyDescent="0.25">
      <c r="A1145" s="95" t="s">
        <v>14406</v>
      </c>
      <c r="B1145" s="100" t="s">
        <v>14447</v>
      </c>
      <c r="C1145" s="96" t="s">
        <v>14423</v>
      </c>
      <c r="D1145" s="95" t="s">
        <v>14424</v>
      </c>
      <c r="E1145" s="97" t="s">
        <v>658</v>
      </c>
      <c r="F1145" s="95" t="s">
        <v>659</v>
      </c>
      <c r="G1145" s="95" t="s">
        <v>14447</v>
      </c>
      <c r="H1145" s="95" t="s">
        <v>14447</v>
      </c>
      <c r="I1145" s="95" t="s">
        <v>14447</v>
      </c>
      <c r="J1145" s="95" t="s">
        <v>14447</v>
      </c>
      <c r="K1145" s="95" t="s">
        <v>591</v>
      </c>
      <c r="L1145" s="95">
        <v>8</v>
      </c>
      <c r="M1145" s="95">
        <v>1</v>
      </c>
      <c r="N1145" s="95" t="s">
        <v>591</v>
      </c>
      <c r="O1145" s="95" t="s">
        <v>593</v>
      </c>
      <c r="P1145" s="95" t="s">
        <v>594</v>
      </c>
    </row>
    <row r="1146" spans="1:16" ht="180" hidden="1" x14ac:dyDescent="0.25">
      <c r="A1146" s="95" t="s">
        <v>14407</v>
      </c>
      <c r="B1146" s="100" t="s">
        <v>14447</v>
      </c>
      <c r="C1146" s="96" t="s">
        <v>14430</v>
      </c>
      <c r="D1146" s="95" t="s">
        <v>14429</v>
      </c>
      <c r="E1146" s="97" t="s">
        <v>648</v>
      </c>
      <c r="F1146" s="95" t="s">
        <v>649</v>
      </c>
      <c r="G1146" s="95" t="s">
        <v>14447</v>
      </c>
      <c r="H1146" s="95" t="s">
        <v>14447</v>
      </c>
      <c r="I1146" s="95" t="s">
        <v>14447</v>
      </c>
      <c r="J1146" s="95" t="s">
        <v>14447</v>
      </c>
      <c r="K1146" s="95" t="s">
        <v>591</v>
      </c>
      <c r="L1146" s="95">
        <v>1</v>
      </c>
      <c r="M1146" s="95">
        <v>1</v>
      </c>
      <c r="N1146" s="95" t="s">
        <v>14431</v>
      </c>
      <c r="O1146" s="95" t="s">
        <v>596</v>
      </c>
      <c r="P1146" s="95" t="s">
        <v>594</v>
      </c>
    </row>
    <row r="1147" spans="1:16" ht="78.75" hidden="1" x14ac:dyDescent="0.25">
      <c r="A1147" s="92" t="s">
        <v>14432</v>
      </c>
      <c r="B1147" s="93" t="s">
        <v>5637</v>
      </c>
      <c r="C1147" s="94" t="s">
        <v>14433</v>
      </c>
      <c r="D1147" s="92" t="s">
        <v>588</v>
      </c>
      <c r="E1147" s="92" t="s">
        <v>589</v>
      </c>
      <c r="F1147" s="92" t="s">
        <v>590</v>
      </c>
      <c r="G1147" s="92" t="s">
        <v>591</v>
      </c>
      <c r="H1147" s="92" t="s">
        <v>591</v>
      </c>
      <c r="I1147" s="92" t="s">
        <v>591</v>
      </c>
      <c r="J1147" s="92" t="s">
        <v>591</v>
      </c>
      <c r="K1147" s="92" t="s">
        <v>591</v>
      </c>
      <c r="L1147" s="92">
        <v>32</v>
      </c>
      <c r="M1147" s="92">
        <v>1</v>
      </c>
      <c r="N1147" s="92" t="s">
        <v>592</v>
      </c>
      <c r="O1147" s="92" t="s">
        <v>593</v>
      </c>
      <c r="P1147" s="92" t="s">
        <v>594</v>
      </c>
    </row>
    <row r="1148" spans="1:16" ht="78.75" hidden="1" x14ac:dyDescent="0.25">
      <c r="A1148" s="92" t="s">
        <v>14434</v>
      </c>
      <c r="B1148" s="93" t="s">
        <v>5637</v>
      </c>
      <c r="C1148" s="94" t="s">
        <v>14435</v>
      </c>
      <c r="D1148" s="92" t="s">
        <v>588</v>
      </c>
      <c r="E1148" s="92" t="s">
        <v>589</v>
      </c>
      <c r="F1148" s="92" t="s">
        <v>590</v>
      </c>
      <c r="G1148" s="92" t="s">
        <v>591</v>
      </c>
      <c r="H1148" s="92" t="s">
        <v>591</v>
      </c>
      <c r="I1148" s="92" t="s">
        <v>591</v>
      </c>
      <c r="J1148" s="92" t="s">
        <v>591</v>
      </c>
      <c r="K1148" s="92" t="s">
        <v>591</v>
      </c>
      <c r="L1148" s="92">
        <v>32</v>
      </c>
      <c r="M1148" s="92">
        <v>1</v>
      </c>
      <c r="N1148" s="92" t="s">
        <v>592</v>
      </c>
      <c r="O1148" s="92" t="s">
        <v>593</v>
      </c>
      <c r="P1148" s="92" t="s">
        <v>594</v>
      </c>
    </row>
    <row r="1149" spans="1:16" ht="78.75" hidden="1" x14ac:dyDescent="0.25">
      <c r="A1149" s="92" t="s">
        <v>14434</v>
      </c>
      <c r="B1149" s="93" t="s">
        <v>5637</v>
      </c>
      <c r="C1149" s="94" t="s">
        <v>14435</v>
      </c>
      <c r="D1149" s="92" t="s">
        <v>588</v>
      </c>
      <c r="E1149" s="92" t="s">
        <v>589</v>
      </c>
      <c r="F1149" s="92" t="s">
        <v>590</v>
      </c>
      <c r="G1149" s="92" t="s">
        <v>591</v>
      </c>
      <c r="H1149" s="92" t="s">
        <v>591</v>
      </c>
      <c r="I1149" s="92" t="s">
        <v>591</v>
      </c>
      <c r="J1149" s="92" t="s">
        <v>591</v>
      </c>
      <c r="K1149" s="92" t="s">
        <v>591</v>
      </c>
      <c r="L1149" s="92">
        <v>32</v>
      </c>
      <c r="M1149" s="92">
        <v>1</v>
      </c>
      <c r="N1149" s="92" t="s">
        <v>592</v>
      </c>
      <c r="O1149" s="92" t="s">
        <v>593</v>
      </c>
      <c r="P1149" s="92" t="s">
        <v>594</v>
      </c>
    </row>
    <row r="1150" spans="1:16" ht="45" hidden="1" x14ac:dyDescent="0.25">
      <c r="A1150" s="152" t="s">
        <v>14546</v>
      </c>
      <c r="B1150" s="93"/>
      <c r="C1150" s="25" t="s">
        <v>14550</v>
      </c>
      <c r="D1150" s="23" t="s">
        <v>14551</v>
      </c>
      <c r="E1150" s="23" t="s">
        <v>648</v>
      </c>
      <c r="F1150" s="23" t="e">
        <f>IF(#REF!=1,VLOOKUP(E1150,#REF!,2,FALSE),#REF! &amp; " x " &amp; VLOOKUP(E1150,[2]Classes!#REF!,2,FALSE))</f>
        <v>#REF!</v>
      </c>
      <c r="G1150" s="23"/>
      <c r="H1150" s="23"/>
      <c r="I1150" s="153"/>
      <c r="J1150" s="154"/>
      <c r="K1150" s="23" t="e">
        <f>VLOOKUP(E1150,#REF!,3,FALSE)</f>
        <v>#REF!</v>
      </c>
      <c r="L1150" s="23" t="e">
        <f>#REF!*VLOOKUP(E1150,#REF!,4,FALSE)</f>
        <v>#REF!</v>
      </c>
      <c r="M1150" s="23" t="e">
        <f>VLOOKUP(E1150,#REF!,5,FALSE)</f>
        <v>#REF!</v>
      </c>
      <c r="N1150" s="155" t="s">
        <v>4470</v>
      </c>
      <c r="O1150" s="23" t="s">
        <v>596</v>
      </c>
      <c r="P1150" s="23" t="s">
        <v>594</v>
      </c>
    </row>
    <row r="1151" spans="1:16" ht="78.75" hidden="1" x14ac:dyDescent="0.25">
      <c r="A1151" s="165" t="s">
        <v>14570</v>
      </c>
      <c r="B1151" s="93"/>
      <c r="C1151" s="165" t="s">
        <v>14571</v>
      </c>
      <c r="D1151" s="165" t="s">
        <v>14572</v>
      </c>
      <c r="E1151" s="165" t="s">
        <v>658</v>
      </c>
      <c r="F1151" s="166" t="s">
        <v>659</v>
      </c>
      <c r="G1151" s="165"/>
      <c r="H1151" s="165"/>
      <c r="I1151" s="167"/>
      <c r="J1151" s="167"/>
      <c r="K1151" s="166" t="s">
        <v>591</v>
      </c>
      <c r="L1151" s="166">
        <v>8</v>
      </c>
      <c r="M1151" s="168">
        <v>1</v>
      </c>
      <c r="N1151" s="168" t="s">
        <v>591</v>
      </c>
      <c r="O1151" s="168" t="s">
        <v>593</v>
      </c>
      <c r="P1151" s="168" t="s">
        <v>594</v>
      </c>
    </row>
    <row r="1152" spans="1:16" ht="56.25" hidden="1" x14ac:dyDescent="0.25">
      <c r="A1152" s="152" t="s">
        <v>14547</v>
      </c>
      <c r="B1152" s="93"/>
      <c r="C1152" s="156" t="s">
        <v>14552</v>
      </c>
      <c r="D1152" s="152" t="s">
        <v>14553</v>
      </c>
      <c r="E1152" s="152" t="s">
        <v>1006</v>
      </c>
      <c r="F1152" s="152" t="s">
        <v>659</v>
      </c>
      <c r="G1152" s="92"/>
      <c r="H1152" s="92"/>
      <c r="I1152" s="92"/>
      <c r="J1152" s="92"/>
      <c r="K1152" s="152" t="s">
        <v>939</v>
      </c>
      <c r="L1152" s="92">
        <v>8</v>
      </c>
      <c r="M1152" s="92">
        <v>1</v>
      </c>
      <c r="N1152" s="152" t="s">
        <v>591</v>
      </c>
      <c r="O1152" s="152" t="s">
        <v>593</v>
      </c>
      <c r="P1152" s="152" t="s">
        <v>594</v>
      </c>
    </row>
    <row r="1153" spans="1:16" ht="78.75" hidden="1" x14ac:dyDescent="0.25">
      <c r="A1153" s="152" t="s">
        <v>14548</v>
      </c>
      <c r="B1153" s="93"/>
      <c r="C1153" s="146" t="s">
        <v>14554</v>
      </c>
      <c r="D1153" s="146" t="s">
        <v>14555</v>
      </c>
      <c r="E1153" s="146" t="s">
        <v>1006</v>
      </c>
      <c r="F1153" s="158" t="e">
        <f>IF(#REF!=1,VLOOKUP(E1153,#REF!,2,FALSE),#REF! &amp; " x " &amp; VLOOKUP(E1153,#REF!,2,FALSE))</f>
        <v>#REF!</v>
      </c>
      <c r="G1153" s="146"/>
      <c r="H1153" s="146"/>
      <c r="I1153" s="154"/>
      <c r="J1153" s="154"/>
      <c r="K1153" s="158" t="e">
        <f>VLOOKUP(E1153,#REF!,3,FALSE)</f>
        <v>#REF!</v>
      </c>
      <c r="L1153" s="158" t="e">
        <f>#REF!*VLOOKUP(E1153,#REF!,4,FALSE)</f>
        <v>#REF!</v>
      </c>
      <c r="M1153" s="159" t="e">
        <f>VLOOKUP(E1153,#REF!,5,FALSE)</f>
        <v>#REF!</v>
      </c>
      <c r="N1153" s="160" t="s">
        <v>591</v>
      </c>
      <c r="O1153" s="159" t="s">
        <v>593</v>
      </c>
      <c r="P1153" s="159" t="s">
        <v>594</v>
      </c>
    </row>
    <row r="1154" spans="1:16" ht="45" hidden="1" x14ac:dyDescent="0.25">
      <c r="A1154" s="152" t="s">
        <v>14549</v>
      </c>
      <c r="B1154" s="93"/>
      <c r="C1154" s="146" t="s">
        <v>14556</v>
      </c>
      <c r="D1154" s="146" t="s">
        <v>14557</v>
      </c>
      <c r="E1154" s="146" t="s">
        <v>648</v>
      </c>
      <c r="F1154" s="158" t="e">
        <f>IF(#REF!=1,VLOOKUP(E1154,#REF!,2,FALSE),#REF! &amp; " x " &amp; VLOOKUP(E1154,[2]Classes!#REF!,2,FALSE))</f>
        <v>#REF!</v>
      </c>
      <c r="G1154" s="146"/>
      <c r="H1154" s="146"/>
      <c r="I1154" s="154"/>
      <c r="J1154" s="154"/>
      <c r="K1154" s="158" t="e">
        <f>VLOOKUP(E1154,#REF!,3,FALSE)</f>
        <v>#REF!</v>
      </c>
      <c r="L1154" s="158" t="e">
        <f>#REF!*VLOOKUP(E1154,#REF!,4,FALSE)</f>
        <v>#REF!</v>
      </c>
      <c r="M1154" s="159" t="e">
        <f>VLOOKUP(E1154,#REF!,5,FALSE)</f>
        <v>#REF!</v>
      </c>
      <c r="N1154" s="160" t="s">
        <v>14558</v>
      </c>
      <c r="O1154" s="159" t="s">
        <v>596</v>
      </c>
      <c r="P1154" s="159" t="s">
        <v>594</v>
      </c>
    </row>
    <row r="1155" spans="1:16" ht="90" hidden="1" x14ac:dyDescent="0.25">
      <c r="A1155" s="152" t="s">
        <v>14565</v>
      </c>
      <c r="B1155" s="93"/>
      <c r="C1155" s="161" t="s">
        <v>14559</v>
      </c>
      <c r="D1155" s="161" t="s">
        <v>14560</v>
      </c>
      <c r="E1155" s="161" t="s">
        <v>648</v>
      </c>
      <c r="F1155" s="164" t="s">
        <v>649</v>
      </c>
      <c r="G1155" s="162"/>
      <c r="H1155" s="162"/>
      <c r="I1155" s="163"/>
      <c r="J1155" s="163"/>
      <c r="K1155" s="162" t="s">
        <v>591</v>
      </c>
      <c r="L1155" s="162">
        <v>1</v>
      </c>
      <c r="M1155" s="162">
        <v>1</v>
      </c>
      <c r="N1155" s="163" t="s">
        <v>14566</v>
      </c>
      <c r="O1155" s="162" t="s">
        <v>596</v>
      </c>
      <c r="P1155" s="162" t="s">
        <v>594</v>
      </c>
    </row>
    <row r="1156" spans="1:16" ht="67.5" hidden="1" x14ac:dyDescent="0.25">
      <c r="A1156" s="152" t="s">
        <v>14567</v>
      </c>
      <c r="B1156" s="93"/>
      <c r="C1156" s="161" t="s">
        <v>14561</v>
      </c>
      <c r="D1156" s="161" t="s">
        <v>14562</v>
      </c>
      <c r="E1156" s="161" t="s">
        <v>658</v>
      </c>
      <c r="F1156" s="164" t="s">
        <v>659</v>
      </c>
      <c r="G1156" s="162"/>
      <c r="H1156" s="162"/>
      <c r="I1156" s="163"/>
      <c r="J1156" s="163"/>
      <c r="K1156" s="162" t="s">
        <v>591</v>
      </c>
      <c r="L1156" s="162">
        <v>8</v>
      </c>
      <c r="M1156" s="162">
        <v>1</v>
      </c>
      <c r="N1156" s="163" t="s">
        <v>14568</v>
      </c>
      <c r="O1156" s="162" t="s">
        <v>593</v>
      </c>
      <c r="P1156" s="162" t="s">
        <v>594</v>
      </c>
    </row>
    <row r="1157" spans="1:16" ht="45" hidden="1" x14ac:dyDescent="0.25">
      <c r="A1157" s="152" t="s">
        <v>14569</v>
      </c>
      <c r="B1157" s="93"/>
      <c r="C1157" s="161" t="s">
        <v>14563</v>
      </c>
      <c r="D1157" s="161" t="s">
        <v>14564</v>
      </c>
      <c r="E1157" s="161" t="s">
        <v>658</v>
      </c>
      <c r="F1157" s="164" t="s">
        <v>659</v>
      </c>
      <c r="G1157" s="162"/>
      <c r="H1157" s="162"/>
      <c r="I1157" s="163"/>
      <c r="J1157" s="163"/>
      <c r="K1157" s="162" t="s">
        <v>591</v>
      </c>
      <c r="L1157" s="162">
        <v>8</v>
      </c>
      <c r="M1157" s="162">
        <v>1</v>
      </c>
      <c r="N1157" s="163" t="s">
        <v>591</v>
      </c>
      <c r="O1157" s="162" t="s">
        <v>596</v>
      </c>
      <c r="P1157" s="162" t="s">
        <v>594</v>
      </c>
    </row>
    <row r="1158" spans="1:16" ht="78.75" hidden="1" x14ac:dyDescent="0.25">
      <c r="A1158" s="92" t="s">
        <v>6058</v>
      </c>
      <c r="B1158" s="93" t="s">
        <v>5637</v>
      </c>
      <c r="C1158" s="94" t="s">
        <v>6059</v>
      </c>
      <c r="D1158" s="92" t="s">
        <v>588</v>
      </c>
      <c r="E1158" s="92" t="s">
        <v>589</v>
      </c>
      <c r="F1158" s="92" t="s">
        <v>590</v>
      </c>
      <c r="G1158" s="130" t="s">
        <v>591</v>
      </c>
      <c r="H1158" s="130" t="s">
        <v>591</v>
      </c>
      <c r="I1158" s="130" t="s">
        <v>591</v>
      </c>
      <c r="J1158" s="130" t="s">
        <v>591</v>
      </c>
      <c r="K1158" s="92" t="s">
        <v>591</v>
      </c>
      <c r="L1158" s="92">
        <v>32</v>
      </c>
      <c r="M1158" s="92">
        <v>1</v>
      </c>
      <c r="N1158" s="92" t="s">
        <v>592</v>
      </c>
      <c r="O1158" s="92" t="s">
        <v>593</v>
      </c>
      <c r="P1158" s="92">
        <v>1</v>
      </c>
    </row>
    <row r="1159" spans="1:16" ht="409.5" hidden="1" x14ac:dyDescent="0.25">
      <c r="A1159" s="96" t="s">
        <v>6060</v>
      </c>
      <c r="B1159" s="96" t="s">
        <v>6712</v>
      </c>
      <c r="C1159" s="96" t="s">
        <v>6713</v>
      </c>
      <c r="D1159" s="96" t="s">
        <v>6714</v>
      </c>
      <c r="E1159" s="96" t="s">
        <v>3415</v>
      </c>
      <c r="F1159" s="96" t="s">
        <v>6715</v>
      </c>
      <c r="G1159" s="96" t="s">
        <v>591</v>
      </c>
      <c r="H1159" s="96" t="s">
        <v>591</v>
      </c>
      <c r="I1159" s="96" t="s">
        <v>591</v>
      </c>
      <c r="J1159" s="96" t="s">
        <v>591</v>
      </c>
      <c r="K1159" s="96" t="s">
        <v>1076</v>
      </c>
      <c r="L1159" s="96">
        <v>768</v>
      </c>
      <c r="M1159" s="96">
        <v>1</v>
      </c>
      <c r="N1159" s="96" t="s">
        <v>591</v>
      </c>
      <c r="O1159" s="96" t="s">
        <v>593</v>
      </c>
      <c r="P1159" s="96">
        <v>48</v>
      </c>
    </row>
    <row r="1160" spans="1:16" ht="409.5" hidden="1" x14ac:dyDescent="0.25">
      <c r="A1160" s="96" t="s">
        <v>6061</v>
      </c>
      <c r="B1160" s="96" t="s">
        <v>6716</v>
      </c>
      <c r="C1160" s="96" t="s">
        <v>6717</v>
      </c>
      <c r="D1160" s="96" t="s">
        <v>6718</v>
      </c>
      <c r="E1160" s="96" t="s">
        <v>3415</v>
      </c>
      <c r="F1160" s="96" t="s">
        <v>6715</v>
      </c>
      <c r="G1160" s="96" t="s">
        <v>591</v>
      </c>
      <c r="H1160" s="96" t="s">
        <v>591</v>
      </c>
      <c r="I1160" s="96" t="s">
        <v>591</v>
      </c>
      <c r="J1160" s="96" t="s">
        <v>591</v>
      </c>
      <c r="K1160" s="96" t="s">
        <v>1076</v>
      </c>
      <c r="L1160" s="96">
        <v>768</v>
      </c>
      <c r="M1160" s="96">
        <v>1</v>
      </c>
      <c r="N1160" s="96" t="s">
        <v>591</v>
      </c>
      <c r="O1160" s="96" t="s">
        <v>593</v>
      </c>
      <c r="P1160" s="96">
        <v>48</v>
      </c>
    </row>
    <row r="1161" spans="1:16" ht="409.5" hidden="1" x14ac:dyDescent="0.25">
      <c r="A1161" s="96" t="s">
        <v>6062</v>
      </c>
      <c r="B1161" s="96" t="s">
        <v>6719</v>
      </c>
      <c r="C1161" s="96" t="s">
        <v>6720</v>
      </c>
      <c r="D1161" s="96" t="s">
        <v>6721</v>
      </c>
      <c r="E1161" s="96" t="s">
        <v>3415</v>
      </c>
      <c r="F1161" s="96" t="s">
        <v>6715</v>
      </c>
      <c r="G1161" s="96" t="s">
        <v>591</v>
      </c>
      <c r="H1161" s="96" t="s">
        <v>591</v>
      </c>
      <c r="I1161" s="96" t="s">
        <v>591</v>
      </c>
      <c r="J1161" s="96" t="s">
        <v>591</v>
      </c>
      <c r="K1161" s="96" t="s">
        <v>1076</v>
      </c>
      <c r="L1161" s="96">
        <v>768</v>
      </c>
      <c r="M1161" s="96">
        <v>1</v>
      </c>
      <c r="N1161" s="96" t="s">
        <v>591</v>
      </c>
      <c r="O1161" s="96" t="s">
        <v>593</v>
      </c>
      <c r="P1161" s="96">
        <v>48</v>
      </c>
    </row>
    <row r="1162" spans="1:16" ht="409.5" hidden="1" x14ac:dyDescent="0.25">
      <c r="A1162" s="96" t="s">
        <v>6063</v>
      </c>
      <c r="B1162" s="96" t="s">
        <v>6722</v>
      </c>
      <c r="C1162" s="96" t="s">
        <v>6723</v>
      </c>
      <c r="D1162" s="96" t="s">
        <v>6724</v>
      </c>
      <c r="E1162" s="96" t="s">
        <v>3415</v>
      </c>
      <c r="F1162" s="96" t="s">
        <v>6715</v>
      </c>
      <c r="G1162" s="96" t="s">
        <v>591</v>
      </c>
      <c r="H1162" s="96" t="s">
        <v>591</v>
      </c>
      <c r="I1162" s="96" t="s">
        <v>591</v>
      </c>
      <c r="J1162" s="96" t="s">
        <v>591</v>
      </c>
      <c r="K1162" s="96" t="s">
        <v>1076</v>
      </c>
      <c r="L1162" s="96">
        <v>768</v>
      </c>
      <c r="M1162" s="96">
        <v>1</v>
      </c>
      <c r="N1162" s="96" t="s">
        <v>591</v>
      </c>
      <c r="O1162" s="96" t="s">
        <v>593</v>
      </c>
      <c r="P1162" s="96">
        <v>48</v>
      </c>
    </row>
    <row r="1163" spans="1:16" ht="157.5" hidden="1" x14ac:dyDescent="0.25">
      <c r="A1163" s="95" t="s">
        <v>6064</v>
      </c>
      <c r="B1163" s="96" t="s">
        <v>6728</v>
      </c>
      <c r="C1163" s="96" t="s">
        <v>6729</v>
      </c>
      <c r="D1163" s="95" t="s">
        <v>6730</v>
      </c>
      <c r="E1163" s="95" t="s">
        <v>6731</v>
      </c>
      <c r="F1163" s="95" t="s">
        <v>6732</v>
      </c>
      <c r="G1163" s="130" t="s">
        <v>591</v>
      </c>
      <c r="H1163" s="130" t="s">
        <v>591</v>
      </c>
      <c r="I1163" s="130" t="s">
        <v>591</v>
      </c>
      <c r="J1163" s="130" t="s">
        <v>591</v>
      </c>
      <c r="K1163" s="95" t="s">
        <v>591</v>
      </c>
      <c r="L1163" s="95">
        <v>96</v>
      </c>
      <c r="M1163" s="95">
        <v>1</v>
      </c>
      <c r="N1163" s="95" t="s">
        <v>591</v>
      </c>
      <c r="O1163" s="95" t="s">
        <v>593</v>
      </c>
      <c r="P1163" s="95">
        <v>4</v>
      </c>
    </row>
    <row r="1164" spans="1:16" ht="78.75" hidden="1" x14ac:dyDescent="0.25">
      <c r="A1164" s="92" t="s">
        <v>6066</v>
      </c>
      <c r="B1164" s="93" t="s">
        <v>6067</v>
      </c>
      <c r="C1164" s="94" t="s">
        <v>6068</v>
      </c>
      <c r="D1164" s="92" t="s">
        <v>588</v>
      </c>
      <c r="E1164" s="92" t="s">
        <v>589</v>
      </c>
      <c r="F1164" s="92" t="s">
        <v>590</v>
      </c>
      <c r="G1164" s="92" t="s">
        <v>591</v>
      </c>
      <c r="H1164" s="92" t="s">
        <v>591</v>
      </c>
      <c r="I1164" s="92" t="s">
        <v>591</v>
      </c>
      <c r="J1164" s="92" t="s">
        <v>591</v>
      </c>
      <c r="K1164" s="92" t="s">
        <v>591</v>
      </c>
      <c r="L1164" s="92">
        <v>32</v>
      </c>
      <c r="M1164" s="92">
        <v>1</v>
      </c>
      <c r="N1164" s="92" t="s">
        <v>592</v>
      </c>
      <c r="O1164" s="92" t="s">
        <v>593</v>
      </c>
      <c r="P1164" s="92" t="s">
        <v>600</v>
      </c>
    </row>
    <row r="1165" spans="1:16" ht="78.75" hidden="1" x14ac:dyDescent="0.25">
      <c r="A1165" s="92" t="s">
        <v>6069</v>
      </c>
      <c r="B1165" s="93" t="s">
        <v>6070</v>
      </c>
      <c r="C1165" s="94" t="s">
        <v>6071</v>
      </c>
      <c r="D1165" s="92" t="s">
        <v>588</v>
      </c>
      <c r="E1165" s="92" t="s">
        <v>589</v>
      </c>
      <c r="F1165" s="92" t="s">
        <v>590</v>
      </c>
      <c r="G1165" s="130" t="s">
        <v>591</v>
      </c>
      <c r="H1165" s="130" t="s">
        <v>591</v>
      </c>
      <c r="I1165" s="130" t="s">
        <v>591</v>
      </c>
      <c r="J1165" s="130" t="s">
        <v>591</v>
      </c>
      <c r="K1165" s="92" t="s">
        <v>591</v>
      </c>
      <c r="L1165" s="92">
        <v>32</v>
      </c>
      <c r="M1165" s="92">
        <v>1</v>
      </c>
      <c r="N1165" s="92" t="s">
        <v>592</v>
      </c>
      <c r="O1165" s="92" t="s">
        <v>593</v>
      </c>
      <c r="P1165" s="92">
        <v>1</v>
      </c>
    </row>
    <row r="1166" spans="1:16" ht="409.5" hidden="1" x14ac:dyDescent="0.25">
      <c r="A1166" s="96" t="s">
        <v>6072</v>
      </c>
      <c r="B1166" s="96" t="s">
        <v>6733</v>
      </c>
      <c r="C1166" s="96" t="s">
        <v>6734</v>
      </c>
      <c r="D1166" s="96" t="s">
        <v>6735</v>
      </c>
      <c r="E1166" s="96" t="s">
        <v>3415</v>
      </c>
      <c r="F1166" s="96" t="s">
        <v>6715</v>
      </c>
      <c r="G1166" s="96" t="s">
        <v>591</v>
      </c>
      <c r="H1166" s="96" t="s">
        <v>591</v>
      </c>
      <c r="I1166" s="96" t="s">
        <v>591</v>
      </c>
      <c r="J1166" s="96" t="s">
        <v>591</v>
      </c>
      <c r="K1166" s="96" t="s">
        <v>591</v>
      </c>
      <c r="L1166" s="96">
        <v>768</v>
      </c>
      <c r="M1166" s="96">
        <v>1</v>
      </c>
      <c r="N1166" s="96" t="s">
        <v>591</v>
      </c>
      <c r="O1166" s="96" t="s">
        <v>593</v>
      </c>
      <c r="P1166" s="96">
        <v>48</v>
      </c>
    </row>
    <row r="1167" spans="1:16" ht="409.5" hidden="1" x14ac:dyDescent="0.25">
      <c r="A1167" s="96" t="s">
        <v>6073</v>
      </c>
      <c r="B1167" s="96" t="s">
        <v>6736</v>
      </c>
      <c r="C1167" s="96" t="s">
        <v>6737</v>
      </c>
      <c r="D1167" s="96" t="s">
        <v>6738</v>
      </c>
      <c r="E1167" s="96" t="s">
        <v>2682</v>
      </c>
      <c r="F1167" s="96" t="s">
        <v>6739</v>
      </c>
      <c r="G1167" s="96" t="s">
        <v>591</v>
      </c>
      <c r="H1167" s="96" t="s">
        <v>591</v>
      </c>
      <c r="I1167" s="96" t="s">
        <v>591</v>
      </c>
      <c r="J1167" s="96" t="s">
        <v>591</v>
      </c>
      <c r="K1167" s="96" t="s">
        <v>1076</v>
      </c>
      <c r="L1167" s="96">
        <v>160</v>
      </c>
      <c r="M1167" s="96">
        <v>0.01</v>
      </c>
      <c r="N1167" s="96" t="s">
        <v>591</v>
      </c>
      <c r="O1167" s="96" t="s">
        <v>593</v>
      </c>
      <c r="P1167" s="96">
        <v>1</v>
      </c>
    </row>
    <row r="1168" spans="1:16" ht="180" hidden="1" x14ac:dyDescent="0.25">
      <c r="A1168" s="96" t="s">
        <v>6074</v>
      </c>
      <c r="B1168" s="96" t="s">
        <v>6740</v>
      </c>
      <c r="C1168" s="96" t="s">
        <v>6741</v>
      </c>
      <c r="D1168" s="96" t="s">
        <v>14269</v>
      </c>
      <c r="E1168" s="96" t="s">
        <v>1190</v>
      </c>
      <c r="F1168" s="96" t="s">
        <v>5041</v>
      </c>
      <c r="G1168" s="96" t="s">
        <v>591</v>
      </c>
      <c r="H1168" s="96" t="s">
        <v>591</v>
      </c>
      <c r="I1168" s="96" t="s">
        <v>591</v>
      </c>
      <c r="J1168" s="96" t="s">
        <v>591</v>
      </c>
      <c r="K1168" s="96" t="s">
        <v>1076</v>
      </c>
      <c r="L1168" s="96">
        <v>128</v>
      </c>
      <c r="M1168" s="96">
        <v>1</v>
      </c>
      <c r="N1168" s="96" t="s">
        <v>591</v>
      </c>
      <c r="O1168" s="96" t="s">
        <v>593</v>
      </c>
      <c r="P1168" s="96">
        <v>1</v>
      </c>
    </row>
    <row r="1169" spans="1:16" ht="78.75" hidden="1" x14ac:dyDescent="0.25">
      <c r="A1169" s="92" t="s">
        <v>6075</v>
      </c>
      <c r="B1169" s="93" t="s">
        <v>6076</v>
      </c>
      <c r="C1169" s="94" t="s">
        <v>6077</v>
      </c>
      <c r="D1169" s="92" t="s">
        <v>588</v>
      </c>
      <c r="E1169" s="92" t="s">
        <v>589</v>
      </c>
      <c r="F1169" s="92" t="s">
        <v>590</v>
      </c>
      <c r="G1169" s="92" t="s">
        <v>591</v>
      </c>
      <c r="H1169" s="92" t="s">
        <v>591</v>
      </c>
      <c r="I1169" s="92" t="s">
        <v>591</v>
      </c>
      <c r="J1169" s="92" t="s">
        <v>591</v>
      </c>
      <c r="K1169" s="92" t="s">
        <v>591</v>
      </c>
      <c r="L1169" s="92">
        <v>32</v>
      </c>
      <c r="M1169" s="92">
        <v>1</v>
      </c>
      <c r="N1169" s="92" t="s">
        <v>592</v>
      </c>
      <c r="O1169" s="92" t="s">
        <v>593</v>
      </c>
      <c r="P1169" s="92" t="s">
        <v>600</v>
      </c>
    </row>
    <row r="1170" spans="1:16" ht="78.75" hidden="1" x14ac:dyDescent="0.25">
      <c r="A1170" s="92" t="s">
        <v>6098</v>
      </c>
      <c r="B1170" s="93" t="s">
        <v>6099</v>
      </c>
      <c r="C1170" s="94" t="s">
        <v>6100</v>
      </c>
      <c r="D1170" s="92" t="s">
        <v>588</v>
      </c>
      <c r="E1170" s="92" t="s">
        <v>589</v>
      </c>
      <c r="F1170" s="92" t="s">
        <v>590</v>
      </c>
      <c r="G1170" s="92" t="s">
        <v>591</v>
      </c>
      <c r="H1170" s="92" t="s">
        <v>591</v>
      </c>
      <c r="I1170" s="92" t="s">
        <v>591</v>
      </c>
      <c r="J1170" s="92" t="s">
        <v>591</v>
      </c>
      <c r="K1170" s="92" t="s">
        <v>591</v>
      </c>
      <c r="L1170" s="92">
        <v>32</v>
      </c>
      <c r="M1170" s="92">
        <v>1</v>
      </c>
      <c r="N1170" s="92" t="s">
        <v>592</v>
      </c>
      <c r="O1170" s="92" t="s">
        <v>593</v>
      </c>
      <c r="P1170" s="92" t="s">
        <v>600</v>
      </c>
    </row>
    <row r="1171" spans="1:16" ht="78.75" hidden="1" x14ac:dyDescent="0.25">
      <c r="A1171" s="105" t="s">
        <v>6113</v>
      </c>
      <c r="B1171" s="105" t="s">
        <v>6114</v>
      </c>
      <c r="C1171" s="118" t="s">
        <v>6115</v>
      </c>
      <c r="D1171" s="105" t="s">
        <v>588</v>
      </c>
      <c r="E1171" s="105" t="s">
        <v>589</v>
      </c>
      <c r="F1171" s="92" t="s">
        <v>590</v>
      </c>
      <c r="G1171" s="105" t="s">
        <v>591</v>
      </c>
      <c r="H1171" s="105" t="s">
        <v>591</v>
      </c>
      <c r="I1171" s="105" t="s">
        <v>591</v>
      </c>
      <c r="J1171" s="105" t="s">
        <v>591</v>
      </c>
      <c r="K1171" s="105" t="s">
        <v>591</v>
      </c>
      <c r="L1171" s="105">
        <v>32</v>
      </c>
      <c r="M1171" s="105">
        <v>1</v>
      </c>
      <c r="N1171" s="105" t="s">
        <v>592</v>
      </c>
      <c r="O1171" s="105" t="s">
        <v>593</v>
      </c>
      <c r="P1171" s="105" t="s">
        <v>600</v>
      </c>
    </row>
    <row r="1172" spans="1:16" ht="78.75" hidden="1" x14ac:dyDescent="0.25">
      <c r="A1172" s="92" t="s">
        <v>6131</v>
      </c>
      <c r="B1172" s="93" t="s">
        <v>6132</v>
      </c>
      <c r="C1172" s="94" t="s">
        <v>6133</v>
      </c>
      <c r="D1172" s="92" t="s">
        <v>588</v>
      </c>
      <c r="E1172" s="92" t="s">
        <v>589</v>
      </c>
      <c r="F1172" s="92" t="s">
        <v>590</v>
      </c>
      <c r="G1172" s="92" t="s">
        <v>591</v>
      </c>
      <c r="H1172" s="92" t="s">
        <v>591</v>
      </c>
      <c r="I1172" s="92" t="s">
        <v>591</v>
      </c>
      <c r="J1172" s="92" t="s">
        <v>591</v>
      </c>
      <c r="K1172" s="92" t="s">
        <v>591</v>
      </c>
      <c r="L1172" s="92">
        <v>32</v>
      </c>
      <c r="M1172" s="92">
        <v>1</v>
      </c>
      <c r="N1172" s="92" t="s">
        <v>592</v>
      </c>
      <c r="O1172" s="92" t="s">
        <v>593</v>
      </c>
      <c r="P1172" s="92" t="s">
        <v>600</v>
      </c>
    </row>
    <row r="1173" spans="1:16" ht="78.75" hidden="1" x14ac:dyDescent="0.25">
      <c r="A1173" s="92" t="s">
        <v>6145</v>
      </c>
      <c r="B1173" s="93" t="s">
        <v>6132</v>
      </c>
      <c r="C1173" s="94" t="s">
        <v>6146</v>
      </c>
      <c r="D1173" s="92" t="s">
        <v>588</v>
      </c>
      <c r="E1173" s="92" t="s">
        <v>589</v>
      </c>
      <c r="F1173" s="92" t="s">
        <v>590</v>
      </c>
      <c r="G1173" s="92" t="s">
        <v>591</v>
      </c>
      <c r="H1173" s="92" t="s">
        <v>591</v>
      </c>
      <c r="I1173" s="92" t="s">
        <v>591</v>
      </c>
      <c r="J1173" s="92" t="s">
        <v>591</v>
      </c>
      <c r="K1173" s="92" t="s">
        <v>591</v>
      </c>
      <c r="L1173" s="92">
        <v>32</v>
      </c>
      <c r="M1173" s="92">
        <v>1</v>
      </c>
      <c r="N1173" s="92" t="s">
        <v>592</v>
      </c>
      <c r="O1173" s="92" t="s">
        <v>593</v>
      </c>
      <c r="P1173" s="92" t="s">
        <v>600</v>
      </c>
    </row>
    <row r="1174" spans="1:16" ht="78.75" hidden="1" x14ac:dyDescent="0.25">
      <c r="A1174" s="92" t="s">
        <v>6147</v>
      </c>
      <c r="B1174" s="93" t="s">
        <v>6132</v>
      </c>
      <c r="C1174" s="94" t="s">
        <v>6148</v>
      </c>
      <c r="D1174" s="92" t="s">
        <v>588</v>
      </c>
      <c r="E1174" s="92" t="s">
        <v>589</v>
      </c>
      <c r="F1174" s="92" t="s">
        <v>590</v>
      </c>
      <c r="G1174" s="92" t="s">
        <v>591</v>
      </c>
      <c r="H1174" s="92" t="s">
        <v>591</v>
      </c>
      <c r="I1174" s="92" t="s">
        <v>591</v>
      </c>
      <c r="J1174" s="92" t="s">
        <v>591</v>
      </c>
      <c r="K1174" s="92" t="s">
        <v>591</v>
      </c>
      <c r="L1174" s="92">
        <v>32</v>
      </c>
      <c r="M1174" s="92">
        <v>1</v>
      </c>
      <c r="N1174" s="92" t="s">
        <v>592</v>
      </c>
      <c r="O1174" s="92" t="s">
        <v>593</v>
      </c>
      <c r="P1174" s="92" t="s">
        <v>600</v>
      </c>
    </row>
    <row r="1175" spans="1:16" ht="78.75" hidden="1" x14ac:dyDescent="0.25">
      <c r="A1175" s="92" t="s">
        <v>6155</v>
      </c>
      <c r="B1175" s="93" t="s">
        <v>6156</v>
      </c>
      <c r="C1175" s="94" t="s">
        <v>6157</v>
      </c>
      <c r="D1175" s="92" t="s">
        <v>588</v>
      </c>
      <c r="E1175" s="92" t="s">
        <v>589</v>
      </c>
      <c r="F1175" s="92" t="s">
        <v>590</v>
      </c>
      <c r="G1175" s="92" t="s">
        <v>591</v>
      </c>
      <c r="H1175" s="92" t="s">
        <v>591</v>
      </c>
      <c r="I1175" s="92" t="s">
        <v>591</v>
      </c>
      <c r="J1175" s="92" t="s">
        <v>591</v>
      </c>
      <c r="K1175" s="92" t="s">
        <v>591</v>
      </c>
      <c r="L1175" s="92">
        <v>32</v>
      </c>
      <c r="M1175" s="92">
        <v>1</v>
      </c>
      <c r="N1175" s="92" t="s">
        <v>592</v>
      </c>
      <c r="O1175" s="92" t="s">
        <v>593</v>
      </c>
      <c r="P1175" s="92" t="s">
        <v>600</v>
      </c>
    </row>
    <row r="1176" spans="1:16" ht="112.5" hidden="1" x14ac:dyDescent="0.25">
      <c r="A1176" s="96" t="s">
        <v>6158</v>
      </c>
      <c r="B1176" s="96" t="s">
        <v>6159</v>
      </c>
      <c r="C1176" s="96" t="s">
        <v>6160</v>
      </c>
      <c r="D1176" s="96" t="s">
        <v>6161</v>
      </c>
      <c r="E1176" s="96" t="s">
        <v>658</v>
      </c>
      <c r="F1176" s="96" t="s">
        <v>14531</v>
      </c>
      <c r="G1176" s="96">
        <v>0</v>
      </c>
      <c r="H1176" s="96">
        <v>255</v>
      </c>
      <c r="I1176" s="96" t="s">
        <v>591</v>
      </c>
      <c r="J1176" s="96" t="s">
        <v>591</v>
      </c>
      <c r="K1176" s="96" t="s">
        <v>591</v>
      </c>
      <c r="L1176" s="96">
        <v>1120</v>
      </c>
      <c r="M1176" s="96">
        <v>1</v>
      </c>
      <c r="N1176" s="96" t="s">
        <v>591</v>
      </c>
      <c r="O1176" s="96" t="s">
        <v>593</v>
      </c>
      <c r="P1176" s="96" t="s">
        <v>594</v>
      </c>
    </row>
    <row r="1177" spans="1:16" ht="78.75" hidden="1" x14ac:dyDescent="0.25">
      <c r="A1177" s="92" t="s">
        <v>6162</v>
      </c>
      <c r="B1177" s="93" t="s">
        <v>6163</v>
      </c>
      <c r="C1177" s="94" t="s">
        <v>6164</v>
      </c>
      <c r="D1177" s="92" t="s">
        <v>588</v>
      </c>
      <c r="E1177" s="92" t="s">
        <v>589</v>
      </c>
      <c r="F1177" s="92" t="s">
        <v>590</v>
      </c>
      <c r="G1177" s="92" t="s">
        <v>591</v>
      </c>
      <c r="H1177" s="92" t="s">
        <v>591</v>
      </c>
      <c r="I1177" s="92" t="s">
        <v>591</v>
      </c>
      <c r="J1177" s="92" t="s">
        <v>591</v>
      </c>
      <c r="K1177" s="92" t="s">
        <v>591</v>
      </c>
      <c r="L1177" s="92">
        <v>32</v>
      </c>
      <c r="M1177" s="92">
        <v>1</v>
      </c>
      <c r="N1177" s="92" t="s">
        <v>592</v>
      </c>
      <c r="O1177" s="92" t="s">
        <v>593</v>
      </c>
      <c r="P1177" s="92" t="s">
        <v>2718</v>
      </c>
    </row>
    <row r="1178" spans="1:16" ht="180" hidden="1" x14ac:dyDescent="0.25">
      <c r="A1178" s="95" t="s">
        <v>6165</v>
      </c>
      <c r="B1178" s="93" t="s">
        <v>14447</v>
      </c>
      <c r="C1178" s="96" t="s">
        <v>6166</v>
      </c>
      <c r="D1178" s="95" t="s">
        <v>6167</v>
      </c>
      <c r="E1178" s="97" t="s">
        <v>658</v>
      </c>
      <c r="F1178" s="95" t="s">
        <v>14532</v>
      </c>
      <c r="G1178" s="95" t="s">
        <v>591</v>
      </c>
      <c r="H1178" s="95" t="s">
        <v>591</v>
      </c>
      <c r="I1178" s="95" t="s">
        <v>591</v>
      </c>
      <c r="J1178" s="95" t="s">
        <v>591</v>
      </c>
      <c r="K1178" s="95" t="s">
        <v>591</v>
      </c>
      <c r="L1178" s="95">
        <v>128</v>
      </c>
      <c r="M1178" s="95">
        <v>1</v>
      </c>
      <c r="N1178" s="95" t="s">
        <v>591</v>
      </c>
      <c r="O1178" s="95" t="s">
        <v>593</v>
      </c>
      <c r="P1178" s="95" t="s">
        <v>594</v>
      </c>
    </row>
    <row r="1179" spans="1:16" ht="225" hidden="1" x14ac:dyDescent="0.25">
      <c r="A1179" s="95" t="s">
        <v>6168</v>
      </c>
      <c r="B1179" s="93" t="s">
        <v>14447</v>
      </c>
      <c r="C1179" s="96" t="s">
        <v>6169</v>
      </c>
      <c r="D1179" s="95" t="s">
        <v>6170</v>
      </c>
      <c r="E1179" s="97" t="s">
        <v>658</v>
      </c>
      <c r="F1179" s="97" t="s">
        <v>6171</v>
      </c>
      <c r="G1179" s="97" t="s">
        <v>591</v>
      </c>
      <c r="H1179" s="97" t="s">
        <v>591</v>
      </c>
      <c r="I1179" s="97" t="s">
        <v>591</v>
      </c>
      <c r="J1179" s="97" t="s">
        <v>591</v>
      </c>
      <c r="K1179" s="97" t="s">
        <v>591</v>
      </c>
      <c r="L1179" s="97">
        <v>80</v>
      </c>
      <c r="M1179" s="97">
        <v>1</v>
      </c>
      <c r="N1179" s="95" t="s">
        <v>591</v>
      </c>
      <c r="O1179" s="95" t="s">
        <v>593</v>
      </c>
      <c r="P1179" s="95" t="s">
        <v>594</v>
      </c>
    </row>
    <row r="1180" spans="1:16" ht="112.5" hidden="1" x14ac:dyDescent="0.25">
      <c r="A1180" s="96" t="s">
        <v>6172</v>
      </c>
      <c r="B1180" s="96" t="s">
        <v>6173</v>
      </c>
      <c r="C1180" s="96" t="s">
        <v>6174</v>
      </c>
      <c r="D1180" s="96" t="s">
        <v>6175</v>
      </c>
      <c r="E1180" s="96" t="s">
        <v>658</v>
      </c>
      <c r="F1180" s="96" t="s">
        <v>14533</v>
      </c>
      <c r="G1180" s="96" t="s">
        <v>591</v>
      </c>
      <c r="H1180" s="96" t="s">
        <v>591</v>
      </c>
      <c r="I1180" s="96" t="s">
        <v>591</v>
      </c>
      <c r="J1180" s="96" t="s">
        <v>591</v>
      </c>
      <c r="K1180" s="96" t="s">
        <v>591</v>
      </c>
      <c r="L1180" s="96">
        <v>80</v>
      </c>
      <c r="M1180" s="96">
        <v>1</v>
      </c>
      <c r="N1180" s="96" t="s">
        <v>591</v>
      </c>
      <c r="O1180" s="96" t="s">
        <v>593</v>
      </c>
      <c r="P1180" s="96" t="s">
        <v>594</v>
      </c>
    </row>
    <row r="1181" spans="1:16" customFormat="1" ht="33.75" hidden="1" x14ac:dyDescent="0.2">
      <c r="A1181" s="138" t="s">
        <v>6176</v>
      </c>
      <c r="B1181" s="144" t="s">
        <v>6177</v>
      </c>
      <c r="C1181" s="145" t="s">
        <v>6178</v>
      </c>
      <c r="D1181" s="138" t="s">
        <v>591</v>
      </c>
      <c r="E1181" s="138" t="s">
        <v>2882</v>
      </c>
      <c r="F1181" s="141" t="s">
        <v>635</v>
      </c>
      <c r="G1181" s="141" t="s">
        <v>591</v>
      </c>
      <c r="H1181" s="141" t="s">
        <v>591</v>
      </c>
      <c r="I1181" s="141" t="s">
        <v>591</v>
      </c>
      <c r="J1181" s="141" t="s">
        <v>591</v>
      </c>
      <c r="K1181" s="141" t="s">
        <v>591</v>
      </c>
      <c r="L1181" s="141">
        <v>16</v>
      </c>
      <c r="M1181" s="141">
        <v>1</v>
      </c>
      <c r="N1181" s="138" t="s">
        <v>591</v>
      </c>
      <c r="O1181" s="141" t="s">
        <v>864</v>
      </c>
      <c r="P1181" s="138" t="s">
        <v>594</v>
      </c>
    </row>
    <row r="1182" spans="1:16" ht="33.75" hidden="1" x14ac:dyDescent="0.25">
      <c r="A1182" s="102" t="s">
        <v>6176</v>
      </c>
      <c r="B1182" s="103" t="s">
        <v>6177</v>
      </c>
      <c r="C1182" s="104" t="s">
        <v>6178</v>
      </c>
      <c r="D1182" s="102" t="s">
        <v>591</v>
      </c>
      <c r="E1182" s="102" t="s">
        <v>2882</v>
      </c>
      <c r="F1182" s="95" t="e">
        <v>#N/A</v>
      </c>
      <c r="G1182" s="95" t="s">
        <v>591</v>
      </c>
      <c r="H1182" s="95" t="s">
        <v>591</v>
      </c>
      <c r="I1182" s="95" t="s">
        <v>591</v>
      </c>
      <c r="J1182" s="95" t="s">
        <v>591</v>
      </c>
      <c r="K1182" s="95" t="s">
        <v>591</v>
      </c>
      <c r="L1182" s="95">
        <v>16</v>
      </c>
      <c r="M1182" s="95">
        <v>1</v>
      </c>
      <c r="N1182" s="102" t="e">
        <v>#N/A</v>
      </c>
      <c r="O1182" s="95" t="s">
        <v>864</v>
      </c>
      <c r="P1182" s="102" t="s">
        <v>594</v>
      </c>
    </row>
    <row r="1183" spans="1:16" ht="225" hidden="1" x14ac:dyDescent="0.25">
      <c r="A1183" s="102" t="s">
        <v>6179</v>
      </c>
      <c r="B1183" s="103" t="s">
        <v>6180</v>
      </c>
      <c r="C1183" s="104" t="s">
        <v>6181</v>
      </c>
      <c r="D1183" s="102" t="s">
        <v>6182</v>
      </c>
      <c r="E1183" s="102" t="s">
        <v>658</v>
      </c>
      <c r="F1183" s="95" t="s">
        <v>14534</v>
      </c>
      <c r="G1183" s="95" t="s">
        <v>591</v>
      </c>
      <c r="H1183" s="95" t="s">
        <v>591</v>
      </c>
      <c r="I1183" s="95" t="s">
        <v>591</v>
      </c>
      <c r="J1183" s="95" t="s">
        <v>591</v>
      </c>
      <c r="K1183" s="95" t="s">
        <v>591</v>
      </c>
      <c r="L1183" s="95">
        <v>80</v>
      </c>
      <c r="M1183" s="95">
        <v>1</v>
      </c>
      <c r="N1183" s="102" t="s">
        <v>591</v>
      </c>
      <c r="O1183" s="95" t="s">
        <v>593</v>
      </c>
      <c r="P1183" s="102" t="s">
        <v>594</v>
      </c>
    </row>
    <row r="1184" spans="1:16" ht="78.75" hidden="1" x14ac:dyDescent="0.25">
      <c r="A1184" s="92" t="s">
        <v>6183</v>
      </c>
      <c r="B1184" s="93" t="s">
        <v>6184</v>
      </c>
      <c r="C1184" s="94" t="s">
        <v>6185</v>
      </c>
      <c r="D1184" s="92" t="s">
        <v>588</v>
      </c>
      <c r="E1184" s="92" t="s">
        <v>589</v>
      </c>
      <c r="F1184" s="92" t="s">
        <v>590</v>
      </c>
      <c r="G1184" s="92" t="s">
        <v>591</v>
      </c>
      <c r="H1184" s="92" t="s">
        <v>591</v>
      </c>
      <c r="I1184" s="92" t="s">
        <v>591</v>
      </c>
      <c r="J1184" s="92" t="s">
        <v>591</v>
      </c>
      <c r="K1184" s="95" t="s">
        <v>591</v>
      </c>
      <c r="L1184" s="92">
        <v>32</v>
      </c>
      <c r="M1184" s="92">
        <v>1</v>
      </c>
      <c r="N1184" s="92" t="s">
        <v>592</v>
      </c>
      <c r="O1184" s="92" t="s">
        <v>593</v>
      </c>
      <c r="P1184" s="92" t="s">
        <v>594</v>
      </c>
    </row>
    <row r="1185" spans="1:16" ht="409.5" hidden="1" x14ac:dyDescent="0.25">
      <c r="A1185" s="102" t="s">
        <v>6186</v>
      </c>
      <c r="B1185" s="103" t="s">
        <v>6187</v>
      </c>
      <c r="C1185" s="104" t="s">
        <v>6188</v>
      </c>
      <c r="D1185" s="102" t="s">
        <v>6189</v>
      </c>
      <c r="E1185" s="102" t="s">
        <v>658</v>
      </c>
      <c r="F1185" s="95" t="s">
        <v>14535</v>
      </c>
      <c r="G1185" s="95" t="s">
        <v>591</v>
      </c>
      <c r="H1185" s="95" t="s">
        <v>591</v>
      </c>
      <c r="I1185" s="95" t="s">
        <v>591</v>
      </c>
      <c r="J1185" s="95" t="s">
        <v>591</v>
      </c>
      <c r="K1185" s="95" t="s">
        <v>591</v>
      </c>
      <c r="L1185" s="95">
        <v>160</v>
      </c>
      <c r="M1185" s="95">
        <v>1</v>
      </c>
      <c r="N1185" s="102" t="s">
        <v>591</v>
      </c>
      <c r="O1185" s="95" t="s">
        <v>593</v>
      </c>
      <c r="P1185" s="102" t="s">
        <v>594</v>
      </c>
    </row>
    <row r="1186" spans="1:16" ht="78.75" hidden="1" x14ac:dyDescent="0.25">
      <c r="A1186" s="92" t="s">
        <v>6190</v>
      </c>
      <c r="B1186" s="93" t="s">
        <v>6191</v>
      </c>
      <c r="C1186" s="94" t="s">
        <v>6192</v>
      </c>
      <c r="D1186" s="92" t="s">
        <v>588</v>
      </c>
      <c r="E1186" s="92" t="s">
        <v>589</v>
      </c>
      <c r="F1186" s="92" t="s">
        <v>590</v>
      </c>
      <c r="G1186" s="92" t="s">
        <v>591</v>
      </c>
      <c r="H1186" s="92" t="s">
        <v>591</v>
      </c>
      <c r="I1186" s="92" t="s">
        <v>591</v>
      </c>
      <c r="J1186" s="92" t="s">
        <v>591</v>
      </c>
      <c r="K1186" s="95" t="s">
        <v>591</v>
      </c>
      <c r="L1186" s="92">
        <v>32</v>
      </c>
      <c r="M1186" s="92">
        <v>1</v>
      </c>
      <c r="N1186" s="92" t="s">
        <v>592</v>
      </c>
      <c r="O1186" s="92" t="s">
        <v>593</v>
      </c>
      <c r="P1186" s="92" t="s">
        <v>594</v>
      </c>
    </row>
    <row r="1187" spans="1:16" ht="56.25" hidden="1" x14ac:dyDescent="0.25">
      <c r="A1187" s="102" t="s">
        <v>6193</v>
      </c>
      <c r="B1187" s="103" t="s">
        <v>6194</v>
      </c>
      <c r="C1187" s="104" t="s">
        <v>6195</v>
      </c>
      <c r="D1187" s="102" t="s">
        <v>6196</v>
      </c>
      <c r="E1187" s="102" t="s">
        <v>1716</v>
      </c>
      <c r="F1187" s="95" t="s">
        <v>14450</v>
      </c>
      <c r="G1187" s="95" t="s">
        <v>591</v>
      </c>
      <c r="H1187" s="95" t="s">
        <v>591</v>
      </c>
      <c r="I1187" s="95" t="s">
        <v>591</v>
      </c>
      <c r="J1187" s="95" t="s">
        <v>591</v>
      </c>
      <c r="K1187" s="95" t="s">
        <v>591</v>
      </c>
      <c r="L1187" s="95">
        <v>24</v>
      </c>
      <c r="M1187" s="95">
        <v>1</v>
      </c>
      <c r="N1187" s="102" t="s">
        <v>14447</v>
      </c>
      <c r="O1187" s="95" t="s">
        <v>593</v>
      </c>
      <c r="P1187" s="102" t="s">
        <v>594</v>
      </c>
    </row>
    <row r="1188" spans="1:16" ht="45" hidden="1" x14ac:dyDescent="0.25">
      <c r="A1188" s="102" t="s">
        <v>6197</v>
      </c>
      <c r="B1188" s="103" t="s">
        <v>6198</v>
      </c>
      <c r="C1188" s="104" t="s">
        <v>6199</v>
      </c>
      <c r="D1188" s="102" t="s">
        <v>6200</v>
      </c>
      <c r="E1188" s="102" t="s">
        <v>1716</v>
      </c>
      <c r="F1188" s="95" t="s">
        <v>14536</v>
      </c>
      <c r="G1188" s="95" t="s">
        <v>591</v>
      </c>
      <c r="H1188" s="95" t="s">
        <v>591</v>
      </c>
      <c r="I1188" s="95" t="s">
        <v>591</v>
      </c>
      <c r="J1188" s="95" t="s">
        <v>591</v>
      </c>
      <c r="K1188" s="95" t="s">
        <v>591</v>
      </c>
      <c r="L1188" s="95">
        <v>48</v>
      </c>
      <c r="M1188" s="95">
        <v>1</v>
      </c>
      <c r="N1188" s="102" t="s">
        <v>591</v>
      </c>
      <c r="O1188" s="95" t="s">
        <v>593</v>
      </c>
      <c r="P1188" s="102" t="s">
        <v>594</v>
      </c>
    </row>
    <row r="1189" spans="1:16" ht="33.75" hidden="1" x14ac:dyDescent="0.25">
      <c r="A1189" s="102" t="s">
        <v>6201</v>
      </c>
      <c r="B1189" s="103" t="s">
        <v>6202</v>
      </c>
      <c r="C1189" s="104" t="s">
        <v>6203</v>
      </c>
      <c r="D1189" s="102" t="s">
        <v>6204</v>
      </c>
      <c r="E1189" s="102" t="s">
        <v>1716</v>
      </c>
      <c r="F1189" s="95" t="s">
        <v>14450</v>
      </c>
      <c r="G1189" s="95" t="s">
        <v>591</v>
      </c>
      <c r="H1189" s="95" t="s">
        <v>591</v>
      </c>
      <c r="I1189" s="95" t="s">
        <v>591</v>
      </c>
      <c r="J1189" s="95" t="s">
        <v>591</v>
      </c>
      <c r="K1189" s="95" t="s">
        <v>591</v>
      </c>
      <c r="L1189" s="95">
        <v>24</v>
      </c>
      <c r="M1189" s="95">
        <v>1</v>
      </c>
      <c r="N1189" s="102" t="s">
        <v>591</v>
      </c>
      <c r="O1189" s="95" t="s">
        <v>593</v>
      </c>
      <c r="P1189" s="102" t="s">
        <v>594</v>
      </c>
    </row>
    <row r="1190" spans="1:16" ht="56.25" hidden="1" x14ac:dyDescent="0.25">
      <c r="A1190" s="96" t="s">
        <v>6205</v>
      </c>
      <c r="B1190" s="96" t="s">
        <v>6206</v>
      </c>
      <c r="C1190" s="96" t="s">
        <v>6207</v>
      </c>
      <c r="D1190" s="96" t="s">
        <v>6208</v>
      </c>
      <c r="E1190" s="96" t="s">
        <v>6209</v>
      </c>
      <c r="F1190" s="96" t="s">
        <v>635</v>
      </c>
      <c r="G1190" s="96" t="s">
        <v>591</v>
      </c>
      <c r="H1190" s="96" t="s">
        <v>591</v>
      </c>
      <c r="I1190" s="96" t="s">
        <v>591</v>
      </c>
      <c r="J1190" s="96" t="s">
        <v>591</v>
      </c>
      <c r="K1190" s="96" t="s">
        <v>591</v>
      </c>
      <c r="L1190" s="96">
        <v>16</v>
      </c>
      <c r="M1190" s="96">
        <v>1</v>
      </c>
      <c r="N1190" s="96" t="s">
        <v>591</v>
      </c>
      <c r="O1190" s="96" t="s">
        <v>593</v>
      </c>
      <c r="P1190" s="96" t="s">
        <v>594</v>
      </c>
    </row>
    <row r="1191" spans="1:16" ht="157.5" hidden="1" x14ac:dyDescent="0.25">
      <c r="A1191" s="102" t="s">
        <v>6211</v>
      </c>
      <c r="B1191" s="103" t="s">
        <v>6212</v>
      </c>
      <c r="C1191" s="104" t="s">
        <v>6213</v>
      </c>
      <c r="D1191" s="102" t="s">
        <v>6214</v>
      </c>
      <c r="E1191" s="102" t="s">
        <v>6209</v>
      </c>
      <c r="F1191" s="95" t="s">
        <v>14537</v>
      </c>
      <c r="G1191" s="95" t="s">
        <v>591</v>
      </c>
      <c r="H1191" s="95" t="s">
        <v>591</v>
      </c>
      <c r="I1191" s="95" t="s">
        <v>591</v>
      </c>
      <c r="J1191" s="95" t="s">
        <v>591</v>
      </c>
      <c r="K1191" s="95" t="s">
        <v>591</v>
      </c>
      <c r="L1191" s="95">
        <v>32</v>
      </c>
      <c r="M1191" s="95">
        <v>1</v>
      </c>
      <c r="N1191" s="102" t="s">
        <v>591</v>
      </c>
      <c r="O1191" s="95" t="s">
        <v>593</v>
      </c>
      <c r="P1191" s="102" t="s">
        <v>594</v>
      </c>
    </row>
    <row r="1192" spans="1:16" ht="409.5" hidden="1" x14ac:dyDescent="0.25">
      <c r="A1192" s="100" t="s">
        <v>6216</v>
      </c>
      <c r="B1192" s="100" t="s">
        <v>6217</v>
      </c>
      <c r="C1192" s="96" t="s">
        <v>6218</v>
      </c>
      <c r="D1192" s="95" t="s">
        <v>6219</v>
      </c>
      <c r="E1192" s="97" t="s">
        <v>658</v>
      </c>
      <c r="F1192" s="95" t="s">
        <v>14538</v>
      </c>
      <c r="G1192" s="95" t="s">
        <v>591</v>
      </c>
      <c r="H1192" s="95" t="s">
        <v>591</v>
      </c>
      <c r="I1192" s="95" t="s">
        <v>591</v>
      </c>
      <c r="J1192" s="95" t="s">
        <v>591</v>
      </c>
      <c r="K1192" s="95" t="s">
        <v>591</v>
      </c>
      <c r="L1192" s="95">
        <v>256</v>
      </c>
      <c r="M1192" s="95">
        <v>1</v>
      </c>
      <c r="N1192" s="100" t="s">
        <v>591</v>
      </c>
      <c r="O1192" s="95" t="s">
        <v>593</v>
      </c>
      <c r="P1192" s="95" t="s">
        <v>594</v>
      </c>
    </row>
    <row r="1193" spans="1:16" ht="22.5" hidden="1" x14ac:dyDescent="0.25">
      <c r="A1193" s="96" t="s">
        <v>6220</v>
      </c>
      <c r="B1193" s="96" t="s">
        <v>6221</v>
      </c>
      <c r="C1193" s="96" t="s">
        <v>6222</v>
      </c>
      <c r="D1193" s="96" t="s">
        <v>6223</v>
      </c>
      <c r="E1193" s="96" t="s">
        <v>819</v>
      </c>
      <c r="F1193" s="96" t="s">
        <v>14539</v>
      </c>
      <c r="G1193" s="96">
        <v>0</v>
      </c>
      <c r="H1193" s="96">
        <v>255</v>
      </c>
      <c r="I1193" s="96" t="s">
        <v>591</v>
      </c>
      <c r="J1193" s="96" t="s">
        <v>591</v>
      </c>
      <c r="K1193" s="96" t="s">
        <v>1076</v>
      </c>
      <c r="L1193" s="96">
        <v>16</v>
      </c>
      <c r="M1193" s="96">
        <v>1</v>
      </c>
      <c r="N1193" s="96" t="s">
        <v>591</v>
      </c>
      <c r="O1193" s="96" t="s">
        <v>593</v>
      </c>
      <c r="P1193" s="96" t="s">
        <v>594</v>
      </c>
    </row>
    <row r="1194" spans="1:16" ht="225" hidden="1" x14ac:dyDescent="0.25">
      <c r="A1194" s="95" t="s">
        <v>6224</v>
      </c>
      <c r="B1194" s="100" t="s">
        <v>6225</v>
      </c>
      <c r="C1194" s="96" t="s">
        <v>6226</v>
      </c>
      <c r="D1194" s="131" t="s">
        <v>6227</v>
      </c>
      <c r="E1194" s="97" t="s">
        <v>658</v>
      </c>
      <c r="F1194" s="95" t="s">
        <v>14533</v>
      </c>
      <c r="G1194" s="95">
        <v>0</v>
      </c>
      <c r="H1194" s="95">
        <v>255</v>
      </c>
      <c r="I1194" s="95" t="s">
        <v>591</v>
      </c>
      <c r="J1194" s="95" t="s">
        <v>591</v>
      </c>
      <c r="K1194" s="95" t="s">
        <v>591</v>
      </c>
      <c r="L1194" s="95">
        <v>80</v>
      </c>
      <c r="M1194" s="95">
        <v>1</v>
      </c>
      <c r="N1194" s="95" t="s">
        <v>591</v>
      </c>
      <c r="O1194" s="95" t="s">
        <v>593</v>
      </c>
      <c r="P1194" s="95" t="s">
        <v>594</v>
      </c>
    </row>
    <row r="1195" spans="1:16" ht="112.5" hidden="1" x14ac:dyDescent="0.25">
      <c r="A1195" s="96" t="s">
        <v>6228</v>
      </c>
      <c r="B1195" s="96" t="s">
        <v>591</v>
      </c>
      <c r="C1195" s="96" t="s">
        <v>6229</v>
      </c>
      <c r="D1195" s="96" t="s">
        <v>6230</v>
      </c>
      <c r="E1195" s="96" t="s">
        <v>658</v>
      </c>
      <c r="F1195" s="96" t="s">
        <v>14533</v>
      </c>
      <c r="G1195" s="96">
        <v>0</v>
      </c>
      <c r="H1195" s="96">
        <v>255</v>
      </c>
      <c r="I1195" s="96" t="s">
        <v>591</v>
      </c>
      <c r="J1195" s="96" t="s">
        <v>591</v>
      </c>
      <c r="K1195" s="96" t="s">
        <v>591</v>
      </c>
      <c r="L1195" s="96">
        <v>80</v>
      </c>
      <c r="M1195" s="96">
        <v>1</v>
      </c>
      <c r="N1195" s="96" t="s">
        <v>591</v>
      </c>
      <c r="O1195" s="96" t="s">
        <v>593</v>
      </c>
      <c r="P1195" s="96" t="s">
        <v>594</v>
      </c>
    </row>
    <row r="1196" spans="1:16" ht="101.25" hidden="1" x14ac:dyDescent="0.25">
      <c r="A1196" s="96" t="s">
        <v>6231</v>
      </c>
      <c r="B1196" s="96" t="s">
        <v>6232</v>
      </c>
      <c r="C1196" s="96" t="s">
        <v>6233</v>
      </c>
      <c r="D1196" s="96" t="s">
        <v>6234</v>
      </c>
      <c r="E1196" s="96" t="s">
        <v>658</v>
      </c>
      <c r="F1196" s="96" t="s">
        <v>14540</v>
      </c>
      <c r="G1196" s="96">
        <v>0</v>
      </c>
      <c r="H1196" s="96">
        <v>255</v>
      </c>
      <c r="I1196" s="96" t="s">
        <v>591</v>
      </c>
      <c r="J1196" s="96" t="s">
        <v>591</v>
      </c>
      <c r="K1196" s="96" t="s">
        <v>591</v>
      </c>
      <c r="L1196" s="96">
        <v>512</v>
      </c>
      <c r="M1196" s="96">
        <v>1</v>
      </c>
      <c r="N1196" s="96" t="s">
        <v>591</v>
      </c>
      <c r="O1196" s="96" t="s">
        <v>593</v>
      </c>
      <c r="P1196" s="96" t="s">
        <v>594</v>
      </c>
    </row>
    <row r="1197" spans="1:16" ht="348.75" hidden="1" x14ac:dyDescent="0.25">
      <c r="A1197" s="95" t="s">
        <v>6235</v>
      </c>
      <c r="B1197" s="100" t="s">
        <v>6236</v>
      </c>
      <c r="C1197" s="96" t="s">
        <v>6237</v>
      </c>
      <c r="D1197" s="95" t="s">
        <v>6238</v>
      </c>
      <c r="E1197" s="95" t="s">
        <v>6029</v>
      </c>
      <c r="F1197" s="95" t="s">
        <v>14541</v>
      </c>
      <c r="G1197" s="95" t="s">
        <v>591</v>
      </c>
      <c r="H1197" s="95" t="s">
        <v>591</v>
      </c>
      <c r="I1197" s="95" t="s">
        <v>591</v>
      </c>
      <c r="J1197" s="95" t="s">
        <v>591</v>
      </c>
      <c r="K1197" s="95" t="s">
        <v>591</v>
      </c>
      <c r="L1197" s="95">
        <v>160</v>
      </c>
      <c r="M1197" s="95">
        <v>1</v>
      </c>
      <c r="N1197" s="95" t="s">
        <v>591</v>
      </c>
      <c r="O1197" s="95" t="s">
        <v>593</v>
      </c>
      <c r="P1197" s="95" t="s">
        <v>594</v>
      </c>
    </row>
    <row r="1198" spans="1:16" customFormat="1" hidden="1" x14ac:dyDescent="0.25">
      <c r="A1198" s="147" t="s">
        <v>6239</v>
      </c>
      <c r="B1198" s="147" t="s">
        <v>6240</v>
      </c>
      <c r="C1198" s="147" t="s">
        <v>6241</v>
      </c>
      <c r="D1198" s="147" t="s">
        <v>6242</v>
      </c>
      <c r="E1198" s="147" t="s">
        <v>658</v>
      </c>
      <c r="F1198" s="147" t="s">
        <v>14542</v>
      </c>
      <c r="G1198" s="147" t="s">
        <v>591</v>
      </c>
      <c r="H1198" s="147" t="s">
        <v>591</v>
      </c>
      <c r="I1198" s="147" t="s">
        <v>591</v>
      </c>
      <c r="J1198" s="147" t="s">
        <v>591</v>
      </c>
      <c r="K1198" s="147" t="s">
        <v>591</v>
      </c>
      <c r="L1198" s="147">
        <v>136</v>
      </c>
      <c r="M1198" s="147">
        <v>1</v>
      </c>
      <c r="N1198" s="147" t="s">
        <v>591</v>
      </c>
      <c r="O1198" s="147" t="s">
        <v>1374</v>
      </c>
      <c r="P1198" s="147" t="s">
        <v>594</v>
      </c>
    </row>
    <row r="1199" spans="1:16" ht="123.75" hidden="1" x14ac:dyDescent="0.25">
      <c r="A1199" s="102" t="s">
        <v>6243</v>
      </c>
      <c r="B1199" s="103" t="s">
        <v>6180</v>
      </c>
      <c r="C1199" s="104" t="s">
        <v>6181</v>
      </c>
      <c r="D1199" s="95" t="s">
        <v>6244</v>
      </c>
      <c r="E1199" s="102" t="s">
        <v>658</v>
      </c>
      <c r="F1199" s="102" t="s">
        <v>14533</v>
      </c>
      <c r="G1199" s="102" t="s">
        <v>591</v>
      </c>
      <c r="H1199" s="102" t="s">
        <v>591</v>
      </c>
      <c r="I1199" s="102" t="s">
        <v>591</v>
      </c>
      <c r="J1199" s="102" t="s">
        <v>591</v>
      </c>
      <c r="K1199" s="102" t="s">
        <v>591</v>
      </c>
      <c r="L1199" s="102">
        <v>80</v>
      </c>
      <c r="M1199" s="102">
        <v>1</v>
      </c>
      <c r="N1199" s="102" t="s">
        <v>591</v>
      </c>
      <c r="O1199" s="95" t="s">
        <v>593</v>
      </c>
      <c r="P1199" s="102" t="s">
        <v>594</v>
      </c>
    </row>
    <row r="1200" spans="1:16" ht="409.5" hidden="1" x14ac:dyDescent="0.25">
      <c r="A1200" s="96" t="s">
        <v>6245</v>
      </c>
      <c r="B1200" s="96" t="s">
        <v>6246</v>
      </c>
      <c r="C1200" s="96" t="s">
        <v>6247</v>
      </c>
      <c r="D1200" s="96" t="s">
        <v>6248</v>
      </c>
      <c r="E1200" s="96" t="s">
        <v>658</v>
      </c>
      <c r="F1200" s="96" t="s">
        <v>14538</v>
      </c>
      <c r="G1200" s="96" t="s">
        <v>591</v>
      </c>
      <c r="H1200" s="96" t="s">
        <v>591</v>
      </c>
      <c r="I1200" s="96" t="s">
        <v>591</v>
      </c>
      <c r="J1200" s="96" t="s">
        <v>591</v>
      </c>
      <c r="K1200" s="96" t="s">
        <v>591</v>
      </c>
      <c r="L1200" s="96">
        <v>256</v>
      </c>
      <c r="M1200" s="96">
        <v>1</v>
      </c>
      <c r="N1200" s="96" t="s">
        <v>591</v>
      </c>
      <c r="O1200" s="96" t="s">
        <v>593</v>
      </c>
      <c r="P1200" s="96" t="s">
        <v>594</v>
      </c>
    </row>
    <row r="1201" spans="1:16" ht="409.5" hidden="1" x14ac:dyDescent="0.25">
      <c r="A1201" s="96" t="s">
        <v>6249</v>
      </c>
      <c r="B1201" s="96" t="s">
        <v>6250</v>
      </c>
      <c r="C1201" s="96" t="s">
        <v>6251</v>
      </c>
      <c r="D1201" s="96" t="s">
        <v>6252</v>
      </c>
      <c r="E1201" s="96" t="s">
        <v>658</v>
      </c>
      <c r="F1201" s="96" t="s">
        <v>14538</v>
      </c>
      <c r="G1201" s="96" t="s">
        <v>591</v>
      </c>
      <c r="H1201" s="96" t="s">
        <v>591</v>
      </c>
      <c r="I1201" s="96" t="s">
        <v>591</v>
      </c>
      <c r="J1201" s="96" t="s">
        <v>591</v>
      </c>
      <c r="K1201" s="96" t="s">
        <v>591</v>
      </c>
      <c r="L1201" s="96">
        <v>256</v>
      </c>
      <c r="M1201" s="96">
        <v>1</v>
      </c>
      <c r="N1201" s="96" t="s">
        <v>591</v>
      </c>
      <c r="O1201" s="96" t="s">
        <v>593</v>
      </c>
      <c r="P1201" s="96" t="s">
        <v>594</v>
      </c>
    </row>
    <row r="1202" spans="1:16" ht="225" hidden="1" x14ac:dyDescent="0.25">
      <c r="A1202" s="96" t="s">
        <v>6253</v>
      </c>
      <c r="B1202" s="96" t="s">
        <v>6254</v>
      </c>
      <c r="C1202" s="96" t="s">
        <v>6255</v>
      </c>
      <c r="D1202" s="96" t="s">
        <v>6256</v>
      </c>
      <c r="E1202" s="96" t="s">
        <v>658</v>
      </c>
      <c r="F1202" s="96" t="s">
        <v>14533</v>
      </c>
      <c r="G1202" s="96" t="s">
        <v>591</v>
      </c>
      <c r="H1202" s="96" t="s">
        <v>591</v>
      </c>
      <c r="I1202" s="96" t="s">
        <v>591</v>
      </c>
      <c r="J1202" s="96" t="s">
        <v>591</v>
      </c>
      <c r="K1202" s="96" t="s">
        <v>591</v>
      </c>
      <c r="L1202" s="96">
        <v>80</v>
      </c>
      <c r="M1202" s="96">
        <v>1</v>
      </c>
      <c r="N1202" s="96" t="s">
        <v>591</v>
      </c>
      <c r="O1202" s="96" t="s">
        <v>593</v>
      </c>
      <c r="P1202" s="96" t="s">
        <v>594</v>
      </c>
    </row>
    <row r="1203" spans="1:16" ht="409.5" hidden="1" x14ac:dyDescent="0.25">
      <c r="A1203" s="96" t="s">
        <v>6258</v>
      </c>
      <c r="B1203" s="96" t="s">
        <v>6259</v>
      </c>
      <c r="C1203" s="96" t="s">
        <v>6260</v>
      </c>
      <c r="D1203" s="96" t="s">
        <v>6261</v>
      </c>
      <c r="E1203" s="96" t="s">
        <v>658</v>
      </c>
      <c r="F1203" s="96" t="s">
        <v>14541</v>
      </c>
      <c r="G1203" s="96" t="s">
        <v>591</v>
      </c>
      <c r="H1203" s="96" t="s">
        <v>591</v>
      </c>
      <c r="I1203" s="96" t="s">
        <v>591</v>
      </c>
      <c r="J1203" s="96" t="s">
        <v>591</v>
      </c>
      <c r="K1203" s="96" t="s">
        <v>591</v>
      </c>
      <c r="L1203" s="96">
        <v>160</v>
      </c>
      <c r="M1203" s="96">
        <v>1</v>
      </c>
      <c r="N1203" s="96" t="s">
        <v>591</v>
      </c>
      <c r="O1203" s="96" t="s">
        <v>593</v>
      </c>
      <c r="P1203" s="96" t="s">
        <v>594</v>
      </c>
    </row>
    <row r="1204" spans="1:16" hidden="1" x14ac:dyDescent="0.25">
      <c r="A1204" s="96" t="s">
        <v>6262</v>
      </c>
      <c r="B1204" s="96" t="s">
        <v>6263</v>
      </c>
      <c r="C1204" s="96" t="s">
        <v>6263</v>
      </c>
      <c r="D1204" s="96" t="s">
        <v>6264</v>
      </c>
      <c r="E1204" s="96" t="s">
        <v>658</v>
      </c>
      <c r="F1204" s="96" t="s">
        <v>659</v>
      </c>
      <c r="G1204" s="96" t="s">
        <v>591</v>
      </c>
      <c r="H1204" s="96" t="s">
        <v>591</v>
      </c>
      <c r="I1204" s="96" t="s">
        <v>591</v>
      </c>
      <c r="J1204" s="96" t="s">
        <v>591</v>
      </c>
      <c r="K1204" s="96" t="s">
        <v>591</v>
      </c>
      <c r="L1204" s="96">
        <v>8</v>
      </c>
      <c r="M1204" s="96">
        <v>1</v>
      </c>
      <c r="N1204" s="96" t="s">
        <v>591</v>
      </c>
      <c r="O1204" s="96" t="s">
        <v>593</v>
      </c>
      <c r="P1204" s="96" t="s">
        <v>594</v>
      </c>
    </row>
    <row r="1205" spans="1:16" ht="337.5" hidden="1" x14ac:dyDescent="0.25">
      <c r="A1205" s="102" t="s">
        <v>6265</v>
      </c>
      <c r="B1205" s="103" t="s">
        <v>6266</v>
      </c>
      <c r="C1205" s="104" t="s">
        <v>6267</v>
      </c>
      <c r="D1205" s="95" t="s">
        <v>6268</v>
      </c>
      <c r="E1205" s="97" t="s">
        <v>658</v>
      </c>
      <c r="F1205" s="97" t="s">
        <v>14533</v>
      </c>
      <c r="G1205" s="97">
        <v>0</v>
      </c>
      <c r="H1205" s="97">
        <v>255</v>
      </c>
      <c r="I1205" s="97" t="s">
        <v>591</v>
      </c>
      <c r="J1205" s="97" t="s">
        <v>591</v>
      </c>
      <c r="K1205" s="97" t="s">
        <v>591</v>
      </c>
      <c r="L1205" s="97">
        <v>80</v>
      </c>
      <c r="M1205" s="97">
        <v>1</v>
      </c>
      <c r="N1205" s="102" t="s">
        <v>591</v>
      </c>
      <c r="O1205" s="95" t="s">
        <v>593</v>
      </c>
      <c r="P1205" s="102" t="s">
        <v>594</v>
      </c>
    </row>
    <row r="1206" spans="1:16" customFormat="1" hidden="1" x14ac:dyDescent="0.25">
      <c r="A1206" s="147" t="s">
        <v>6269</v>
      </c>
      <c r="B1206" s="147" t="s">
        <v>591</v>
      </c>
      <c r="C1206" s="147" t="s">
        <v>6270</v>
      </c>
      <c r="D1206" s="147" t="s">
        <v>6271</v>
      </c>
      <c r="E1206" s="147" t="s">
        <v>658</v>
      </c>
      <c r="F1206" s="147" t="s">
        <v>14534</v>
      </c>
      <c r="G1206" s="147">
        <v>0</v>
      </c>
      <c r="H1206" s="147">
        <v>255</v>
      </c>
      <c r="I1206" s="147" t="s">
        <v>591</v>
      </c>
      <c r="J1206" s="147" t="s">
        <v>591</v>
      </c>
      <c r="K1206" s="147" t="s">
        <v>1076</v>
      </c>
      <c r="L1206" s="147">
        <v>80</v>
      </c>
      <c r="M1206" s="147">
        <v>1</v>
      </c>
      <c r="N1206" s="147" t="s">
        <v>591</v>
      </c>
      <c r="O1206" s="147" t="s">
        <v>596</v>
      </c>
      <c r="P1206" s="147" t="s">
        <v>594</v>
      </c>
    </row>
    <row r="1207" spans="1:16" ht="78.75" hidden="1" x14ac:dyDescent="0.25">
      <c r="A1207" s="92" t="s">
        <v>6272</v>
      </c>
      <c r="B1207" s="93" t="s">
        <v>6273</v>
      </c>
      <c r="C1207" s="94" t="s">
        <v>6274</v>
      </c>
      <c r="D1207" s="92" t="s">
        <v>588</v>
      </c>
      <c r="E1207" s="92" t="s">
        <v>589</v>
      </c>
      <c r="F1207" s="92" t="s">
        <v>590</v>
      </c>
      <c r="G1207" s="92" t="s">
        <v>591</v>
      </c>
      <c r="H1207" s="92" t="s">
        <v>591</v>
      </c>
      <c r="I1207" s="92" t="s">
        <v>591</v>
      </c>
      <c r="J1207" s="92" t="s">
        <v>591</v>
      </c>
      <c r="K1207" s="92" t="s">
        <v>591</v>
      </c>
      <c r="L1207" s="92">
        <v>32</v>
      </c>
      <c r="M1207" s="92">
        <v>1</v>
      </c>
      <c r="N1207" s="92" t="s">
        <v>592</v>
      </c>
      <c r="O1207" s="92" t="s">
        <v>593</v>
      </c>
      <c r="P1207" s="92" t="s">
        <v>600</v>
      </c>
    </row>
    <row r="1208" spans="1:16" ht="180" hidden="1" x14ac:dyDescent="0.25">
      <c r="A1208" s="95" t="s">
        <v>6275</v>
      </c>
      <c r="B1208" s="100" t="s">
        <v>6276</v>
      </c>
      <c r="C1208" s="100" t="s">
        <v>6277</v>
      </c>
      <c r="D1208" s="95" t="s">
        <v>6278</v>
      </c>
      <c r="E1208" s="95" t="s">
        <v>6279</v>
      </c>
      <c r="F1208" s="95" t="s">
        <v>6280</v>
      </c>
      <c r="G1208" s="132" t="s">
        <v>14447</v>
      </c>
      <c r="H1208" s="132" t="s">
        <v>14447</v>
      </c>
      <c r="I1208" s="95" t="s">
        <v>6144</v>
      </c>
      <c r="J1208" s="95" t="s">
        <v>6144</v>
      </c>
      <c r="K1208" s="95" t="s">
        <v>6144</v>
      </c>
      <c r="L1208" s="95">
        <v>32</v>
      </c>
      <c r="M1208" s="95" t="s">
        <v>6281</v>
      </c>
      <c r="N1208" s="95" t="s">
        <v>591</v>
      </c>
      <c r="O1208" s="95" t="s">
        <v>593</v>
      </c>
      <c r="P1208" s="95" t="s">
        <v>594</v>
      </c>
    </row>
    <row r="1209" spans="1:16" ht="45" hidden="1" x14ac:dyDescent="0.25">
      <c r="A1209" s="95" t="s">
        <v>6282</v>
      </c>
      <c r="B1209" s="100" t="s">
        <v>6283</v>
      </c>
      <c r="C1209" s="96" t="s">
        <v>6284</v>
      </c>
      <c r="D1209" s="95" t="s">
        <v>6285</v>
      </c>
      <c r="E1209" s="95" t="s">
        <v>6286</v>
      </c>
      <c r="F1209" s="95" t="s">
        <v>6287</v>
      </c>
      <c r="G1209" s="95" t="s">
        <v>14447</v>
      </c>
      <c r="H1209" s="95" t="s">
        <v>14447</v>
      </c>
      <c r="I1209" s="95" t="s">
        <v>6079</v>
      </c>
      <c r="J1209" s="95" t="s">
        <v>6079</v>
      </c>
      <c r="K1209" s="95" t="s">
        <v>6079</v>
      </c>
      <c r="L1209" s="95" t="s">
        <v>6288</v>
      </c>
      <c r="M1209" s="95" t="s">
        <v>6289</v>
      </c>
      <c r="N1209" s="95" t="s">
        <v>591</v>
      </c>
      <c r="O1209" s="95" t="s">
        <v>593</v>
      </c>
      <c r="P1209" s="95" t="s">
        <v>726</v>
      </c>
    </row>
    <row r="1210" spans="1:16" ht="33.75" hidden="1" x14ac:dyDescent="0.25">
      <c r="A1210" s="95" t="s">
        <v>6290</v>
      </c>
      <c r="B1210" s="100" t="s">
        <v>6291</v>
      </c>
      <c r="C1210" s="96" t="s">
        <v>6292</v>
      </c>
      <c r="D1210" s="95" t="s">
        <v>6293</v>
      </c>
      <c r="E1210" s="95" t="s">
        <v>852</v>
      </c>
      <c r="F1210" s="95" t="s">
        <v>853</v>
      </c>
      <c r="G1210" s="95" t="s">
        <v>14447</v>
      </c>
      <c r="H1210" s="95" t="s">
        <v>14447</v>
      </c>
      <c r="I1210" s="95" t="s">
        <v>591</v>
      </c>
      <c r="J1210" s="95" t="s">
        <v>591</v>
      </c>
      <c r="K1210" s="95" t="s">
        <v>732</v>
      </c>
      <c r="L1210" s="95">
        <v>8</v>
      </c>
      <c r="M1210" s="95">
        <v>0.39215686274509798</v>
      </c>
      <c r="N1210" s="95" t="s">
        <v>591</v>
      </c>
      <c r="O1210" s="95" t="s">
        <v>593</v>
      </c>
      <c r="P1210" s="95" t="s">
        <v>594</v>
      </c>
    </row>
    <row r="1211" spans="1:16" ht="56.25" hidden="1" x14ac:dyDescent="0.25">
      <c r="A1211" s="95" t="s">
        <v>6294</v>
      </c>
      <c r="B1211" s="100" t="s">
        <v>6295</v>
      </c>
      <c r="C1211" s="96" t="s">
        <v>6296</v>
      </c>
      <c r="D1211" s="95" t="s">
        <v>6297</v>
      </c>
      <c r="E1211" s="95" t="s">
        <v>1962</v>
      </c>
      <c r="F1211" s="95" t="s">
        <v>1963</v>
      </c>
      <c r="G1211" s="95" t="s">
        <v>14447</v>
      </c>
      <c r="H1211" s="95" t="s">
        <v>14447</v>
      </c>
      <c r="I1211" s="95" t="s">
        <v>591</v>
      </c>
      <c r="J1211" s="95" t="s">
        <v>591</v>
      </c>
      <c r="K1211" s="95" t="s">
        <v>604</v>
      </c>
      <c r="L1211" s="95">
        <v>8</v>
      </c>
      <c r="M1211" s="95">
        <v>1</v>
      </c>
      <c r="N1211" s="95" t="s">
        <v>591</v>
      </c>
      <c r="O1211" s="95" t="s">
        <v>593</v>
      </c>
      <c r="P1211" s="95" t="s">
        <v>600</v>
      </c>
    </row>
    <row r="1212" spans="1:16" ht="33.75" hidden="1" x14ac:dyDescent="0.25">
      <c r="A1212" s="95" t="s">
        <v>6298</v>
      </c>
      <c r="B1212" s="100" t="s">
        <v>6299</v>
      </c>
      <c r="C1212" s="96" t="s">
        <v>6300</v>
      </c>
      <c r="D1212" s="95" t="s">
        <v>6301</v>
      </c>
      <c r="E1212" s="95" t="s">
        <v>6083</v>
      </c>
      <c r="F1212" s="95" t="s">
        <v>6492</v>
      </c>
      <c r="G1212" s="95" t="s">
        <v>14447</v>
      </c>
      <c r="H1212" s="95" t="s">
        <v>14447</v>
      </c>
      <c r="I1212" s="95" t="s">
        <v>591</v>
      </c>
      <c r="J1212" s="95" t="s">
        <v>591</v>
      </c>
      <c r="K1212" s="95" t="s">
        <v>732</v>
      </c>
      <c r="L1212" s="95">
        <v>8</v>
      </c>
      <c r="M1212" s="95">
        <v>0.78125</v>
      </c>
      <c r="N1212" s="95" t="s">
        <v>591</v>
      </c>
      <c r="O1212" s="95" t="s">
        <v>593</v>
      </c>
      <c r="P1212" s="95" t="s">
        <v>726</v>
      </c>
    </row>
    <row r="1213" spans="1:16" ht="33.75" hidden="1" x14ac:dyDescent="0.25">
      <c r="A1213" s="95" t="s">
        <v>6302</v>
      </c>
      <c r="B1213" s="100" t="s">
        <v>6299</v>
      </c>
      <c r="C1213" s="96" t="s">
        <v>6303</v>
      </c>
      <c r="D1213" s="95" t="s">
        <v>6304</v>
      </c>
      <c r="E1213" s="95" t="s">
        <v>6083</v>
      </c>
      <c r="F1213" s="95" t="s">
        <v>6492</v>
      </c>
      <c r="G1213" s="95" t="s">
        <v>14447</v>
      </c>
      <c r="H1213" s="95" t="s">
        <v>14447</v>
      </c>
      <c r="I1213" s="95" t="s">
        <v>591</v>
      </c>
      <c r="J1213" s="95" t="s">
        <v>591</v>
      </c>
      <c r="K1213" s="95" t="s">
        <v>732</v>
      </c>
      <c r="L1213" s="95">
        <v>8</v>
      </c>
      <c r="M1213" s="95">
        <v>0.78125</v>
      </c>
      <c r="N1213" s="95" t="s">
        <v>591</v>
      </c>
      <c r="O1213" s="95" t="s">
        <v>593</v>
      </c>
      <c r="P1213" s="95" t="s">
        <v>726</v>
      </c>
    </row>
    <row r="1214" spans="1:16" ht="33.75" hidden="1" x14ac:dyDescent="0.25">
      <c r="A1214" s="95" t="s">
        <v>6305</v>
      </c>
      <c r="B1214" s="100" t="s">
        <v>6306</v>
      </c>
      <c r="C1214" s="100" t="s">
        <v>6307</v>
      </c>
      <c r="D1214" s="95" t="s">
        <v>6308</v>
      </c>
      <c r="E1214" s="95" t="s">
        <v>6086</v>
      </c>
      <c r="F1214" s="95" t="s">
        <v>3343</v>
      </c>
      <c r="G1214" s="95" t="s">
        <v>14447</v>
      </c>
      <c r="H1214" s="95" t="s">
        <v>14447</v>
      </c>
      <c r="I1214" s="95" t="s">
        <v>591</v>
      </c>
      <c r="J1214" s="95" t="s">
        <v>591</v>
      </c>
      <c r="K1214" s="95" t="e">
        <v>#N/A</v>
      </c>
      <c r="L1214" s="95" t="e">
        <v>#N/A</v>
      </c>
      <c r="M1214" s="95" t="e">
        <v>#N/A</v>
      </c>
      <c r="N1214" s="95" t="s">
        <v>591</v>
      </c>
      <c r="O1214" s="95" t="s">
        <v>593</v>
      </c>
      <c r="P1214" s="95" t="s">
        <v>594</v>
      </c>
    </row>
    <row r="1215" spans="1:16" ht="45" hidden="1" x14ac:dyDescent="0.25">
      <c r="A1215" s="95" t="s">
        <v>6309</v>
      </c>
      <c r="B1215" s="100" t="s">
        <v>6310</v>
      </c>
      <c r="C1215" s="96" t="s">
        <v>6311</v>
      </c>
      <c r="D1215" s="96" t="s">
        <v>6312</v>
      </c>
      <c r="E1215" s="95" t="s">
        <v>6313</v>
      </c>
      <c r="F1215" s="95" t="s">
        <v>2072</v>
      </c>
      <c r="G1215" s="95" t="s">
        <v>14447</v>
      </c>
      <c r="H1215" s="95" t="s">
        <v>14447</v>
      </c>
      <c r="I1215" s="95" t="s">
        <v>591</v>
      </c>
      <c r="J1215" s="95" t="s">
        <v>591</v>
      </c>
      <c r="K1215" s="95" t="s">
        <v>3493</v>
      </c>
      <c r="L1215" s="95">
        <v>8</v>
      </c>
      <c r="M1215" s="95">
        <v>10</v>
      </c>
      <c r="N1215" s="95" t="s">
        <v>591</v>
      </c>
      <c r="O1215" s="95" t="s">
        <v>593</v>
      </c>
      <c r="P1215" s="95" t="s">
        <v>594</v>
      </c>
    </row>
    <row r="1216" spans="1:16" ht="22.5" hidden="1" x14ac:dyDescent="0.25">
      <c r="A1216" s="95" t="s">
        <v>6314</v>
      </c>
      <c r="B1216" s="100" t="s">
        <v>6315</v>
      </c>
      <c r="C1216" s="96" t="s">
        <v>6316</v>
      </c>
      <c r="D1216" s="95" t="s">
        <v>6317</v>
      </c>
      <c r="E1216" s="97" t="s">
        <v>605</v>
      </c>
      <c r="F1216" s="95" t="s">
        <v>6149</v>
      </c>
      <c r="G1216" s="132" t="s">
        <v>14447</v>
      </c>
      <c r="H1216" s="132" t="s">
        <v>14447</v>
      </c>
      <c r="I1216" s="95" t="s">
        <v>591</v>
      </c>
      <c r="J1216" s="95" t="s">
        <v>591</v>
      </c>
      <c r="K1216" s="95" t="s">
        <v>607</v>
      </c>
      <c r="L1216" s="95">
        <v>16</v>
      </c>
      <c r="M1216" s="95">
        <v>0.25</v>
      </c>
      <c r="N1216" s="95" t="s">
        <v>591</v>
      </c>
      <c r="O1216" s="95" t="s">
        <v>593</v>
      </c>
      <c r="P1216" s="95" t="s">
        <v>600</v>
      </c>
    </row>
    <row r="1217" spans="1:16" ht="22.5" hidden="1" x14ac:dyDescent="0.25">
      <c r="A1217" s="95" t="s">
        <v>6318</v>
      </c>
      <c r="B1217" s="100" t="s">
        <v>6319</v>
      </c>
      <c r="C1217" s="96" t="s">
        <v>6320</v>
      </c>
      <c r="D1217" s="95" t="s">
        <v>6321</v>
      </c>
      <c r="E1217" s="97" t="s">
        <v>738</v>
      </c>
      <c r="F1217" s="95" t="s">
        <v>659</v>
      </c>
      <c r="G1217" s="132" t="s">
        <v>14447</v>
      </c>
      <c r="H1217" s="132" t="s">
        <v>14447</v>
      </c>
      <c r="I1217" s="95" t="s">
        <v>591</v>
      </c>
      <c r="J1217" s="95" t="s">
        <v>591</v>
      </c>
      <c r="K1217" s="95" t="s">
        <v>611</v>
      </c>
      <c r="L1217" s="95">
        <v>8</v>
      </c>
      <c r="M1217" s="95">
        <v>1</v>
      </c>
      <c r="N1217" s="95" t="s">
        <v>591</v>
      </c>
      <c r="O1217" s="95" t="s">
        <v>593</v>
      </c>
      <c r="P1217" s="95" t="s">
        <v>600</v>
      </c>
    </row>
    <row r="1218" spans="1:16" ht="45" hidden="1" x14ac:dyDescent="0.25">
      <c r="A1218" s="95" t="s">
        <v>6322</v>
      </c>
      <c r="B1218" s="100" t="s">
        <v>6323</v>
      </c>
      <c r="C1218" s="96" t="s">
        <v>6324</v>
      </c>
      <c r="D1218" s="95" t="s">
        <v>6325</v>
      </c>
      <c r="E1218" s="97" t="s">
        <v>6092</v>
      </c>
      <c r="F1218" s="95" t="s">
        <v>6150</v>
      </c>
      <c r="G1218" s="132" t="s">
        <v>14447</v>
      </c>
      <c r="H1218" s="132" t="s">
        <v>14447</v>
      </c>
      <c r="I1218" s="95" t="s">
        <v>591</v>
      </c>
      <c r="J1218" s="95" t="s">
        <v>591</v>
      </c>
      <c r="K1218" s="95" t="s">
        <v>591</v>
      </c>
      <c r="L1218" s="95">
        <v>8</v>
      </c>
      <c r="M1218" s="95">
        <v>0.5</v>
      </c>
      <c r="N1218" s="95" t="s">
        <v>591</v>
      </c>
      <c r="O1218" s="95" t="s">
        <v>593</v>
      </c>
      <c r="P1218" s="95" t="s">
        <v>726</v>
      </c>
    </row>
    <row r="1219" spans="1:16" ht="45" hidden="1" x14ac:dyDescent="0.25">
      <c r="A1219" s="95" t="s">
        <v>6326</v>
      </c>
      <c r="B1219" s="100" t="s">
        <v>6327</v>
      </c>
      <c r="C1219" s="96" t="s">
        <v>6328</v>
      </c>
      <c r="D1219" s="95" t="s">
        <v>6329</v>
      </c>
      <c r="E1219" s="97" t="s">
        <v>1962</v>
      </c>
      <c r="F1219" s="95" t="s">
        <v>1963</v>
      </c>
      <c r="G1219" s="132" t="s">
        <v>14447</v>
      </c>
      <c r="H1219" s="132" t="s">
        <v>14447</v>
      </c>
      <c r="I1219" s="95" t="s">
        <v>591</v>
      </c>
      <c r="J1219" s="95" t="s">
        <v>591</v>
      </c>
      <c r="K1219" s="95" t="s">
        <v>604</v>
      </c>
      <c r="L1219" s="95">
        <v>8</v>
      </c>
      <c r="M1219" s="95">
        <v>1</v>
      </c>
      <c r="N1219" s="95" t="s">
        <v>591</v>
      </c>
      <c r="O1219" s="95" t="s">
        <v>593</v>
      </c>
      <c r="P1219" s="95" t="s">
        <v>594</v>
      </c>
    </row>
    <row r="1220" spans="1:16" ht="33.75" hidden="1" x14ac:dyDescent="0.25">
      <c r="A1220" s="95" t="s">
        <v>6331</v>
      </c>
      <c r="B1220" s="100" t="s">
        <v>6332</v>
      </c>
      <c r="C1220" s="96" t="s">
        <v>6333</v>
      </c>
      <c r="D1220" s="95" t="s">
        <v>6334</v>
      </c>
      <c r="E1220" s="97" t="s">
        <v>852</v>
      </c>
      <c r="F1220" s="95" t="s">
        <v>853</v>
      </c>
      <c r="G1220" s="132" t="s">
        <v>14447</v>
      </c>
      <c r="H1220" s="132" t="s">
        <v>14447</v>
      </c>
      <c r="I1220" s="95" t="s">
        <v>591</v>
      </c>
      <c r="J1220" s="95" t="s">
        <v>591</v>
      </c>
      <c r="K1220" s="95" t="s">
        <v>732</v>
      </c>
      <c r="L1220" s="95" t="e">
        <v>#N/A</v>
      </c>
      <c r="M1220" s="95" t="e">
        <v>#N/A</v>
      </c>
      <c r="N1220" s="95" t="s">
        <v>591</v>
      </c>
      <c r="O1220" s="95" t="s">
        <v>593</v>
      </c>
      <c r="P1220" s="95" t="s">
        <v>594</v>
      </c>
    </row>
    <row r="1221" spans="1:16" ht="33.75" hidden="1" x14ac:dyDescent="0.25">
      <c r="A1221" s="95" t="s">
        <v>6335</v>
      </c>
      <c r="B1221" s="100" t="s">
        <v>6336</v>
      </c>
      <c r="C1221" s="96" t="s">
        <v>6337</v>
      </c>
      <c r="D1221" s="95" t="s">
        <v>6338</v>
      </c>
      <c r="E1221" s="97" t="s">
        <v>658</v>
      </c>
      <c r="F1221" s="95" t="s">
        <v>659</v>
      </c>
      <c r="G1221" s="132" t="s">
        <v>14447</v>
      </c>
      <c r="H1221" s="132" t="s">
        <v>14447</v>
      </c>
      <c r="I1221" s="95" t="s">
        <v>591</v>
      </c>
      <c r="J1221" s="95" t="s">
        <v>591</v>
      </c>
      <c r="K1221" s="95" t="s">
        <v>591</v>
      </c>
      <c r="L1221" s="95">
        <v>8</v>
      </c>
      <c r="M1221" s="95">
        <v>1</v>
      </c>
      <c r="N1221" s="95" t="s">
        <v>591</v>
      </c>
      <c r="O1221" s="95" t="s">
        <v>593</v>
      </c>
      <c r="P1221" s="95" t="s">
        <v>594</v>
      </c>
    </row>
    <row r="1222" spans="1:16" ht="56.25" hidden="1" x14ac:dyDescent="0.25">
      <c r="A1222" s="95" t="s">
        <v>6339</v>
      </c>
      <c r="B1222" s="100" t="s">
        <v>6299</v>
      </c>
      <c r="C1222" s="96" t="s">
        <v>6340</v>
      </c>
      <c r="D1222" s="95" t="s">
        <v>6341</v>
      </c>
      <c r="E1222" s="95" t="s">
        <v>6342</v>
      </c>
      <c r="F1222" s="95" t="s">
        <v>6343</v>
      </c>
      <c r="G1222" s="132" t="s">
        <v>14447</v>
      </c>
      <c r="H1222" s="132" t="s">
        <v>14447</v>
      </c>
      <c r="I1222" s="95" t="s">
        <v>6079</v>
      </c>
      <c r="J1222" s="95" t="s">
        <v>6079</v>
      </c>
      <c r="K1222" s="95" t="s">
        <v>6344</v>
      </c>
      <c r="L1222" s="95">
        <v>16</v>
      </c>
      <c r="M1222" s="95" t="s">
        <v>6345</v>
      </c>
      <c r="N1222" s="95" t="s">
        <v>591</v>
      </c>
      <c r="O1222" s="95" t="s">
        <v>593</v>
      </c>
      <c r="P1222" s="95" t="s">
        <v>726</v>
      </c>
    </row>
    <row r="1223" spans="1:16" ht="22.5" hidden="1" x14ac:dyDescent="0.25">
      <c r="A1223" s="133" t="s">
        <v>6346</v>
      </c>
      <c r="B1223" s="133" t="s">
        <v>6299</v>
      </c>
      <c r="C1223" s="133" t="s">
        <v>6340</v>
      </c>
      <c r="D1223" s="133" t="s">
        <v>6347</v>
      </c>
      <c r="E1223" s="133" t="s">
        <v>6348</v>
      </c>
      <c r="F1223" s="133" t="s">
        <v>6349</v>
      </c>
      <c r="G1223" s="150" t="s">
        <v>14447</v>
      </c>
      <c r="H1223" s="150" t="s">
        <v>14447</v>
      </c>
      <c r="I1223" s="151" t="s">
        <v>6079</v>
      </c>
      <c r="J1223" s="151" t="s">
        <v>6079</v>
      </c>
      <c r="K1223" s="151" t="s">
        <v>6350</v>
      </c>
      <c r="L1223" s="151">
        <v>16</v>
      </c>
      <c r="M1223" s="151" t="s">
        <v>6351</v>
      </c>
      <c r="N1223" s="150" t="s">
        <v>591</v>
      </c>
      <c r="O1223" s="151" t="s">
        <v>593</v>
      </c>
      <c r="P1223" s="151" t="s">
        <v>726</v>
      </c>
    </row>
    <row r="1224" spans="1:16" ht="56.25" hidden="1" x14ac:dyDescent="0.25">
      <c r="A1224" s="95" t="s">
        <v>6352</v>
      </c>
      <c r="B1224" s="100" t="s">
        <v>6353</v>
      </c>
      <c r="C1224" s="96" t="s">
        <v>6354</v>
      </c>
      <c r="D1224" s="127" t="s">
        <v>6355</v>
      </c>
      <c r="E1224" s="106" t="s">
        <v>658</v>
      </c>
      <c r="F1224" s="127" t="s">
        <v>659</v>
      </c>
      <c r="G1224" s="132" t="s">
        <v>14447</v>
      </c>
      <c r="H1224" s="132" t="s">
        <v>14447</v>
      </c>
      <c r="I1224" s="127" t="s">
        <v>591</v>
      </c>
      <c r="J1224" s="127" t="s">
        <v>591</v>
      </c>
      <c r="K1224" s="127" t="s">
        <v>591</v>
      </c>
      <c r="L1224" s="127">
        <v>8</v>
      </c>
      <c r="M1224" s="127">
        <v>1</v>
      </c>
      <c r="N1224" s="95" t="s">
        <v>591</v>
      </c>
      <c r="O1224" s="95" t="s">
        <v>593</v>
      </c>
      <c r="P1224" s="95" t="s">
        <v>600</v>
      </c>
    </row>
    <row r="1225" spans="1:16" ht="33.75" hidden="1" x14ac:dyDescent="0.25">
      <c r="A1225" s="95" t="s">
        <v>6356</v>
      </c>
      <c r="B1225" s="100" t="s">
        <v>6357</v>
      </c>
      <c r="C1225" s="96" t="s">
        <v>6358</v>
      </c>
      <c r="D1225" s="95" t="s">
        <v>6359</v>
      </c>
      <c r="E1225" s="97" t="s">
        <v>658</v>
      </c>
      <c r="F1225" s="127" t="s">
        <v>659</v>
      </c>
      <c r="G1225" s="132" t="s">
        <v>14447</v>
      </c>
      <c r="H1225" s="132" t="s">
        <v>14447</v>
      </c>
      <c r="I1225" s="95" t="s">
        <v>591</v>
      </c>
      <c r="J1225" s="95" t="s">
        <v>591</v>
      </c>
      <c r="K1225" s="95" t="s">
        <v>591</v>
      </c>
      <c r="L1225" s="95">
        <v>8</v>
      </c>
      <c r="M1225" s="95">
        <v>1</v>
      </c>
      <c r="N1225" s="95" t="s">
        <v>591</v>
      </c>
      <c r="O1225" s="95" t="s">
        <v>593</v>
      </c>
      <c r="P1225" s="95" t="s">
        <v>594</v>
      </c>
    </row>
    <row r="1226" spans="1:16" ht="33.75" hidden="1" x14ac:dyDescent="0.25">
      <c r="A1226" s="95" t="s">
        <v>6360</v>
      </c>
      <c r="B1226" s="103" t="s">
        <v>6361</v>
      </c>
      <c r="C1226" s="100" t="s">
        <v>6362</v>
      </c>
      <c r="D1226" s="95" t="s">
        <v>6363</v>
      </c>
      <c r="E1226" s="97" t="s">
        <v>938</v>
      </c>
      <c r="F1226" s="95" t="e">
        <v>#N/A</v>
      </c>
      <c r="G1226" s="132" t="s">
        <v>14447</v>
      </c>
      <c r="H1226" s="132" t="s">
        <v>14447</v>
      </c>
      <c r="I1226" s="95" t="s">
        <v>591</v>
      </c>
      <c r="J1226" s="95" t="s">
        <v>591</v>
      </c>
      <c r="K1226" s="95" t="s">
        <v>939</v>
      </c>
      <c r="L1226" s="95">
        <v>16</v>
      </c>
      <c r="M1226" s="95">
        <v>1</v>
      </c>
      <c r="N1226" s="95" t="s">
        <v>591</v>
      </c>
      <c r="O1226" s="95" t="s">
        <v>593</v>
      </c>
      <c r="P1226" s="95" t="s">
        <v>594</v>
      </c>
    </row>
    <row r="1227" spans="1:16" ht="78.75" hidden="1" x14ac:dyDescent="0.25">
      <c r="A1227" s="92" t="s">
        <v>6364</v>
      </c>
      <c r="B1227" s="93" t="s">
        <v>6365</v>
      </c>
      <c r="C1227" s="94" t="s">
        <v>6366</v>
      </c>
      <c r="D1227" s="92" t="s">
        <v>588</v>
      </c>
      <c r="E1227" s="92" t="s">
        <v>589</v>
      </c>
      <c r="F1227" s="92" t="s">
        <v>590</v>
      </c>
      <c r="G1227" s="92" t="s">
        <v>591</v>
      </c>
      <c r="H1227" s="92" t="s">
        <v>591</v>
      </c>
      <c r="I1227" s="92" t="s">
        <v>591</v>
      </c>
      <c r="J1227" s="92" t="s">
        <v>591</v>
      </c>
      <c r="K1227" s="92" t="s">
        <v>591</v>
      </c>
      <c r="L1227" s="92">
        <v>32</v>
      </c>
      <c r="M1227" s="92">
        <v>1</v>
      </c>
      <c r="N1227" s="92" t="s">
        <v>592</v>
      </c>
      <c r="O1227" s="92" t="s">
        <v>593</v>
      </c>
      <c r="P1227" s="92" t="s">
        <v>600</v>
      </c>
    </row>
    <row r="1228" spans="1:16" ht="45" hidden="1" x14ac:dyDescent="0.25">
      <c r="A1228" s="95" t="s">
        <v>6367</v>
      </c>
      <c r="B1228" s="100" t="s">
        <v>6368</v>
      </c>
      <c r="C1228" s="96" t="s">
        <v>6369</v>
      </c>
      <c r="D1228" s="95" t="s">
        <v>6370</v>
      </c>
      <c r="E1228" s="97" t="s">
        <v>1159</v>
      </c>
      <c r="F1228" s="95" t="s">
        <v>635</v>
      </c>
      <c r="G1228" s="132" t="s">
        <v>14447</v>
      </c>
      <c r="H1228" s="132" t="s">
        <v>14447</v>
      </c>
      <c r="I1228" s="95" t="s">
        <v>591</v>
      </c>
      <c r="J1228" s="95" t="s">
        <v>591</v>
      </c>
      <c r="K1228" s="95" t="s">
        <v>625</v>
      </c>
      <c r="L1228" s="95">
        <v>16</v>
      </c>
      <c r="M1228" s="95">
        <v>1</v>
      </c>
      <c r="N1228" s="95" t="s">
        <v>591</v>
      </c>
      <c r="O1228" s="95" t="s">
        <v>593</v>
      </c>
      <c r="P1228" s="95" t="s">
        <v>600</v>
      </c>
    </row>
    <row r="1229" spans="1:16" ht="56.25" hidden="1" x14ac:dyDescent="0.25">
      <c r="A1229" s="95" t="s">
        <v>6371</v>
      </c>
      <c r="B1229" s="103" t="s">
        <v>6372</v>
      </c>
      <c r="C1229" s="100" t="s">
        <v>6373</v>
      </c>
      <c r="D1229" s="95" t="s">
        <v>6374</v>
      </c>
      <c r="E1229" s="97" t="s">
        <v>6102</v>
      </c>
      <c r="F1229" s="95" t="e">
        <v>#N/A</v>
      </c>
      <c r="G1229" s="132" t="s">
        <v>14447</v>
      </c>
      <c r="H1229" s="132" t="s">
        <v>14447</v>
      </c>
      <c r="I1229" s="95" t="s">
        <v>591</v>
      </c>
      <c r="J1229" s="95" t="s">
        <v>591</v>
      </c>
      <c r="K1229" s="95" t="s">
        <v>3493</v>
      </c>
      <c r="L1229" s="95">
        <v>16</v>
      </c>
      <c r="M1229" s="95">
        <v>7.9011215381094069E-2</v>
      </c>
      <c r="N1229" s="95" t="s">
        <v>591</v>
      </c>
      <c r="O1229" s="95" t="s">
        <v>593</v>
      </c>
      <c r="P1229" s="95" t="s">
        <v>594</v>
      </c>
    </row>
    <row r="1230" spans="1:16" ht="22.5" hidden="1" x14ac:dyDescent="0.25">
      <c r="A1230" s="95" t="s">
        <v>6375</v>
      </c>
      <c r="B1230" s="100" t="s">
        <v>6376</v>
      </c>
      <c r="C1230" s="96" t="s">
        <v>6377</v>
      </c>
      <c r="D1230" s="95" t="s">
        <v>6378</v>
      </c>
      <c r="E1230" s="97" t="s">
        <v>6104</v>
      </c>
      <c r="F1230" s="95" t="e">
        <v>#N/A</v>
      </c>
      <c r="G1230" s="132" t="s">
        <v>14447</v>
      </c>
      <c r="H1230" s="132" t="s">
        <v>14447</v>
      </c>
      <c r="I1230" s="95" t="s">
        <v>591</v>
      </c>
      <c r="J1230" s="95" t="s">
        <v>591</v>
      </c>
      <c r="K1230" s="95" t="s">
        <v>3493</v>
      </c>
      <c r="L1230" s="95">
        <v>16</v>
      </c>
      <c r="M1230" s="95">
        <v>10</v>
      </c>
      <c r="N1230" s="95" t="s">
        <v>591</v>
      </c>
      <c r="O1230" s="95" t="s">
        <v>593</v>
      </c>
      <c r="P1230" s="95" t="s">
        <v>6379</v>
      </c>
    </row>
    <row r="1231" spans="1:16" ht="45" hidden="1" x14ac:dyDescent="0.25">
      <c r="A1231" s="95" t="s">
        <v>6380</v>
      </c>
      <c r="B1231" s="100" t="s">
        <v>6381</v>
      </c>
      <c r="C1231" s="96" t="s">
        <v>6382</v>
      </c>
      <c r="D1231" s="95" t="s">
        <v>6383</v>
      </c>
      <c r="E1231" s="95" t="s">
        <v>6384</v>
      </c>
      <c r="F1231" s="95" t="s">
        <v>6385</v>
      </c>
      <c r="G1231" s="132" t="s">
        <v>14447</v>
      </c>
      <c r="H1231" s="132" t="s">
        <v>14447</v>
      </c>
      <c r="I1231" s="95" t="s">
        <v>6079</v>
      </c>
      <c r="J1231" s="95" t="s">
        <v>6079</v>
      </c>
      <c r="K1231" s="95" t="s">
        <v>6386</v>
      </c>
      <c r="L1231" s="97">
        <v>32</v>
      </c>
      <c r="M1231" s="95" t="s">
        <v>6387</v>
      </c>
      <c r="N1231" s="95" t="s">
        <v>591</v>
      </c>
      <c r="O1231" s="95" t="s">
        <v>593</v>
      </c>
      <c r="P1231" s="95" t="s">
        <v>675</v>
      </c>
    </row>
    <row r="1232" spans="1:16" ht="45" hidden="1" x14ac:dyDescent="0.25">
      <c r="A1232" s="95" t="s">
        <v>6391</v>
      </c>
      <c r="B1232" s="103" t="s">
        <v>6392</v>
      </c>
      <c r="C1232" s="100" t="s">
        <v>6393</v>
      </c>
      <c r="D1232" s="95" t="s">
        <v>6394</v>
      </c>
      <c r="E1232" s="97" t="s">
        <v>852</v>
      </c>
      <c r="F1232" s="95" t="s">
        <v>853</v>
      </c>
      <c r="G1232" s="132" t="s">
        <v>14447</v>
      </c>
      <c r="H1232" s="132" t="s">
        <v>14447</v>
      </c>
      <c r="I1232" s="95" t="s">
        <v>591</v>
      </c>
      <c r="J1232" s="95" t="s">
        <v>591</v>
      </c>
      <c r="K1232" s="95" t="s">
        <v>732</v>
      </c>
      <c r="L1232" s="95">
        <v>8</v>
      </c>
      <c r="M1232" s="95">
        <v>0.39215686274509798</v>
      </c>
      <c r="N1232" s="95" t="s">
        <v>591</v>
      </c>
      <c r="O1232" s="95" t="s">
        <v>593</v>
      </c>
      <c r="P1232" s="95" t="s">
        <v>594</v>
      </c>
    </row>
    <row r="1233" spans="1:16" ht="33.75" hidden="1" x14ac:dyDescent="0.25">
      <c r="A1233" s="95" t="s">
        <v>6395</v>
      </c>
      <c r="B1233" s="103" t="s">
        <v>6396</v>
      </c>
      <c r="C1233" s="100" t="s">
        <v>6397</v>
      </c>
      <c r="D1233" s="95" t="s">
        <v>6398</v>
      </c>
      <c r="E1233" s="97" t="s">
        <v>852</v>
      </c>
      <c r="F1233" s="95" t="s">
        <v>853</v>
      </c>
      <c r="G1233" s="132" t="s">
        <v>14447</v>
      </c>
      <c r="H1233" s="132" t="s">
        <v>14447</v>
      </c>
      <c r="I1233" s="95" t="s">
        <v>591</v>
      </c>
      <c r="J1233" s="95" t="s">
        <v>591</v>
      </c>
      <c r="K1233" s="95" t="s">
        <v>732</v>
      </c>
      <c r="L1233" s="95">
        <v>8</v>
      </c>
      <c r="M1233" s="95">
        <v>0.39215686274509798</v>
      </c>
      <c r="N1233" s="95" t="s">
        <v>591</v>
      </c>
      <c r="O1233" s="95" t="s">
        <v>593</v>
      </c>
      <c r="P1233" s="95" t="s">
        <v>594</v>
      </c>
    </row>
    <row r="1234" spans="1:16" ht="67.5" hidden="1" x14ac:dyDescent="0.25">
      <c r="A1234" s="95" t="s">
        <v>6399</v>
      </c>
      <c r="B1234" s="100" t="s">
        <v>6400</v>
      </c>
      <c r="C1234" s="96" t="s">
        <v>6401</v>
      </c>
      <c r="D1234" s="95" t="s">
        <v>6402</v>
      </c>
      <c r="E1234" s="95" t="s">
        <v>658</v>
      </c>
      <c r="F1234" s="95" t="s">
        <v>659</v>
      </c>
      <c r="G1234" s="132" t="s">
        <v>14447</v>
      </c>
      <c r="H1234" s="132" t="s">
        <v>14447</v>
      </c>
      <c r="I1234" s="95" t="s">
        <v>591</v>
      </c>
      <c r="J1234" s="95" t="s">
        <v>591</v>
      </c>
      <c r="K1234" s="95" t="s">
        <v>591</v>
      </c>
      <c r="L1234" s="95">
        <v>8</v>
      </c>
      <c r="M1234" s="95">
        <v>1</v>
      </c>
      <c r="N1234" s="95" t="s">
        <v>591</v>
      </c>
      <c r="O1234" s="95" t="s">
        <v>593</v>
      </c>
      <c r="P1234" s="95" t="s">
        <v>600</v>
      </c>
    </row>
    <row r="1235" spans="1:16" ht="67.5" hidden="1" x14ac:dyDescent="0.25">
      <c r="A1235" s="95" t="s">
        <v>6403</v>
      </c>
      <c r="B1235" s="100" t="s">
        <v>6404</v>
      </c>
      <c r="C1235" s="96" t="s">
        <v>6405</v>
      </c>
      <c r="D1235" s="95" t="s">
        <v>6406</v>
      </c>
      <c r="E1235" s="97" t="s">
        <v>1159</v>
      </c>
      <c r="F1235" s="95" t="e">
        <v>#N/A</v>
      </c>
      <c r="G1235" s="132" t="s">
        <v>14447</v>
      </c>
      <c r="H1235" s="132" t="s">
        <v>14447</v>
      </c>
      <c r="I1235" s="95" t="s">
        <v>591</v>
      </c>
      <c r="J1235" s="95" t="s">
        <v>591</v>
      </c>
      <c r="K1235" s="95" t="s">
        <v>625</v>
      </c>
      <c r="L1235" s="95">
        <v>16</v>
      </c>
      <c r="M1235" s="95">
        <v>1</v>
      </c>
      <c r="N1235" s="95" t="s">
        <v>591</v>
      </c>
      <c r="O1235" s="95" t="s">
        <v>593</v>
      </c>
      <c r="P1235" s="95" t="s">
        <v>600</v>
      </c>
    </row>
    <row r="1236" spans="1:16" ht="33.75" hidden="1" x14ac:dyDescent="0.25">
      <c r="A1236" s="95" t="s">
        <v>6408</v>
      </c>
      <c r="B1236" s="103" t="s">
        <v>6409</v>
      </c>
      <c r="C1236" s="100" t="s">
        <v>6410</v>
      </c>
      <c r="D1236" s="95" t="s">
        <v>6411</v>
      </c>
      <c r="E1236" s="97" t="s">
        <v>6088</v>
      </c>
      <c r="F1236" s="95" t="e">
        <v>#N/A</v>
      </c>
      <c r="G1236" s="132" t="s">
        <v>14447</v>
      </c>
      <c r="H1236" s="132" t="s">
        <v>14447</v>
      </c>
      <c r="I1236" s="95" t="s">
        <v>591</v>
      </c>
      <c r="J1236" s="95" t="s">
        <v>591</v>
      </c>
      <c r="K1236" s="95" t="s">
        <v>3493</v>
      </c>
      <c r="L1236" s="95">
        <v>8</v>
      </c>
      <c r="M1236" s="95">
        <v>1</v>
      </c>
      <c r="N1236" s="95" t="s">
        <v>591</v>
      </c>
      <c r="O1236" s="95" t="s">
        <v>593</v>
      </c>
      <c r="P1236" s="95" t="s">
        <v>594</v>
      </c>
    </row>
    <row r="1237" spans="1:16" ht="45" hidden="1" x14ac:dyDescent="0.25">
      <c r="A1237" s="95" t="s">
        <v>6412</v>
      </c>
      <c r="B1237" s="103" t="s">
        <v>14447</v>
      </c>
      <c r="C1237" s="96" t="s">
        <v>6413</v>
      </c>
      <c r="D1237" s="95" t="s">
        <v>6414</v>
      </c>
      <c r="E1237" s="95" t="s">
        <v>6415</v>
      </c>
      <c r="F1237" s="95" t="s">
        <v>6416</v>
      </c>
      <c r="G1237" s="95" t="s">
        <v>14447</v>
      </c>
      <c r="H1237" s="95" t="s">
        <v>14447</v>
      </c>
      <c r="I1237" s="95" t="s">
        <v>14447</v>
      </c>
      <c r="J1237" s="95" t="s">
        <v>14447</v>
      </c>
      <c r="K1237" s="95" t="s">
        <v>1076</v>
      </c>
      <c r="L1237" s="95" t="s">
        <v>6417</v>
      </c>
      <c r="M1237" s="95" t="s">
        <v>6418</v>
      </c>
      <c r="N1237" s="95" t="s">
        <v>591</v>
      </c>
      <c r="O1237" s="95" t="s">
        <v>593</v>
      </c>
      <c r="P1237" s="95" t="s">
        <v>594</v>
      </c>
    </row>
    <row r="1238" spans="1:16" ht="56.25" hidden="1" x14ac:dyDescent="0.25">
      <c r="A1238" s="95" t="s">
        <v>6420</v>
      </c>
      <c r="B1238" s="103" t="s">
        <v>6421</v>
      </c>
      <c r="C1238" s="100" t="s">
        <v>6422</v>
      </c>
      <c r="D1238" s="95" t="s">
        <v>6423</v>
      </c>
      <c r="E1238" s="97" t="s">
        <v>4641</v>
      </c>
      <c r="F1238" s="95" t="e">
        <v>#N/A</v>
      </c>
      <c r="G1238" s="132" t="s">
        <v>14447</v>
      </c>
      <c r="H1238" s="132" t="s">
        <v>14447</v>
      </c>
      <c r="I1238" s="95" t="s">
        <v>591</v>
      </c>
      <c r="J1238" s="95" t="s">
        <v>591</v>
      </c>
      <c r="K1238" s="95" t="s">
        <v>604</v>
      </c>
      <c r="L1238" s="95">
        <v>16</v>
      </c>
      <c r="M1238" s="95">
        <v>0.1</v>
      </c>
      <c r="N1238" s="95" t="s">
        <v>591</v>
      </c>
      <c r="O1238" s="95" t="s">
        <v>593</v>
      </c>
      <c r="P1238" s="95" t="s">
        <v>594</v>
      </c>
    </row>
    <row r="1239" spans="1:16" ht="56.25" hidden="1" x14ac:dyDescent="0.25">
      <c r="A1239" s="95" t="s">
        <v>6425</v>
      </c>
      <c r="B1239" s="103" t="s">
        <v>6426</v>
      </c>
      <c r="C1239" s="100" t="s">
        <v>6427</v>
      </c>
      <c r="D1239" s="95" t="s">
        <v>6428</v>
      </c>
      <c r="E1239" s="97" t="s">
        <v>4641</v>
      </c>
      <c r="F1239" s="95" t="e">
        <v>#N/A</v>
      </c>
      <c r="G1239" s="132" t="s">
        <v>14447</v>
      </c>
      <c r="H1239" s="132" t="s">
        <v>14447</v>
      </c>
      <c r="I1239" s="95" t="s">
        <v>591</v>
      </c>
      <c r="J1239" s="95" t="s">
        <v>591</v>
      </c>
      <c r="K1239" s="95" t="s">
        <v>604</v>
      </c>
      <c r="L1239" s="95">
        <v>16</v>
      </c>
      <c r="M1239" s="95">
        <v>0.1</v>
      </c>
      <c r="N1239" s="95" t="s">
        <v>591</v>
      </c>
      <c r="O1239" s="95" t="s">
        <v>593</v>
      </c>
      <c r="P1239" s="95" t="s">
        <v>594</v>
      </c>
    </row>
    <row r="1240" spans="1:16" ht="78.75" hidden="1" x14ac:dyDescent="0.25">
      <c r="A1240" s="92" t="s">
        <v>6430</v>
      </c>
      <c r="B1240" s="93" t="s">
        <v>6431</v>
      </c>
      <c r="C1240" s="94" t="s">
        <v>6432</v>
      </c>
      <c r="D1240" s="92" t="s">
        <v>588</v>
      </c>
      <c r="E1240" s="92" t="s">
        <v>589</v>
      </c>
      <c r="F1240" s="92" t="s">
        <v>590</v>
      </c>
      <c r="G1240" s="92" t="s">
        <v>591</v>
      </c>
      <c r="H1240" s="92" t="s">
        <v>591</v>
      </c>
      <c r="I1240" s="92" t="s">
        <v>591</v>
      </c>
      <c r="J1240" s="92" t="s">
        <v>591</v>
      </c>
      <c r="K1240" s="92" t="s">
        <v>591</v>
      </c>
      <c r="L1240" s="92">
        <v>32</v>
      </c>
      <c r="M1240" s="92">
        <v>1</v>
      </c>
      <c r="N1240" s="92" t="s">
        <v>592</v>
      </c>
      <c r="O1240" s="92" t="s">
        <v>593</v>
      </c>
      <c r="P1240" s="92" t="s">
        <v>594</v>
      </c>
    </row>
    <row r="1241" spans="1:16" ht="225" hidden="1" x14ac:dyDescent="0.25">
      <c r="A1241" s="95" t="s">
        <v>6433</v>
      </c>
      <c r="B1241" s="103" t="s">
        <v>6434</v>
      </c>
      <c r="C1241" s="96" t="s">
        <v>6435</v>
      </c>
      <c r="D1241" s="95" t="s">
        <v>6436</v>
      </c>
      <c r="E1241" s="95" t="s">
        <v>6279</v>
      </c>
      <c r="F1241" s="95" t="s">
        <v>6280</v>
      </c>
      <c r="G1241" s="132" t="s">
        <v>14447</v>
      </c>
      <c r="H1241" s="132" t="s">
        <v>14447</v>
      </c>
      <c r="I1241" s="95" t="s">
        <v>6144</v>
      </c>
      <c r="J1241" s="95" t="s">
        <v>6144</v>
      </c>
      <c r="K1241" s="95" t="s">
        <v>6144</v>
      </c>
      <c r="L1241" s="95">
        <v>32</v>
      </c>
      <c r="M1241" s="95" t="s">
        <v>6281</v>
      </c>
      <c r="N1241" s="95" t="s">
        <v>591</v>
      </c>
      <c r="O1241" s="95" t="s">
        <v>593</v>
      </c>
      <c r="P1241" s="95" t="s">
        <v>594</v>
      </c>
    </row>
    <row r="1242" spans="1:16" ht="45" hidden="1" x14ac:dyDescent="0.25">
      <c r="A1242" s="95" t="s">
        <v>6437</v>
      </c>
      <c r="B1242" s="103" t="s">
        <v>6438</v>
      </c>
      <c r="C1242" s="100" t="s">
        <v>6439</v>
      </c>
      <c r="D1242" s="95" t="s">
        <v>6440</v>
      </c>
      <c r="E1242" s="97" t="s">
        <v>637</v>
      </c>
      <c r="F1242" s="95" t="s">
        <v>5340</v>
      </c>
      <c r="G1242" s="132" t="s">
        <v>14447</v>
      </c>
      <c r="H1242" s="132" t="s">
        <v>14447</v>
      </c>
      <c r="I1242" s="95" t="s">
        <v>591</v>
      </c>
      <c r="J1242" s="95" t="s">
        <v>591</v>
      </c>
      <c r="K1242" s="95" t="s">
        <v>619</v>
      </c>
      <c r="L1242" s="95">
        <v>16</v>
      </c>
      <c r="M1242" s="95">
        <v>1E-3</v>
      </c>
      <c r="N1242" s="95" t="s">
        <v>591</v>
      </c>
      <c r="O1242" s="95" t="s">
        <v>593</v>
      </c>
      <c r="P1242" s="95" t="s">
        <v>594</v>
      </c>
    </row>
    <row r="1243" spans="1:16" ht="33.75" hidden="1" x14ac:dyDescent="0.25">
      <c r="A1243" s="95" t="s">
        <v>6441</v>
      </c>
      <c r="B1243" s="103" t="s">
        <v>6442</v>
      </c>
      <c r="C1243" s="100" t="s">
        <v>6443</v>
      </c>
      <c r="D1243" s="95" t="s">
        <v>6444</v>
      </c>
      <c r="E1243" s="97" t="s">
        <v>6118</v>
      </c>
      <c r="F1243" s="95" t="s">
        <v>6119</v>
      </c>
      <c r="G1243" s="132" t="s">
        <v>14447</v>
      </c>
      <c r="H1243" s="132" t="s">
        <v>14447</v>
      </c>
      <c r="I1243" s="95" t="s">
        <v>591</v>
      </c>
      <c r="J1243" s="95" t="s">
        <v>591</v>
      </c>
      <c r="K1243" s="95" t="s">
        <v>732</v>
      </c>
      <c r="L1243" s="95">
        <v>16</v>
      </c>
      <c r="M1243" s="95">
        <v>0.39215686274509803</v>
      </c>
      <c r="N1243" s="95" t="s">
        <v>591</v>
      </c>
      <c r="O1243" s="95" t="s">
        <v>593</v>
      </c>
      <c r="P1243" s="95" t="s">
        <v>594</v>
      </c>
    </row>
    <row r="1244" spans="1:16" ht="56.25" hidden="1" x14ac:dyDescent="0.25">
      <c r="A1244" s="95" t="s">
        <v>6445</v>
      </c>
      <c r="B1244" s="103" t="s">
        <v>6446</v>
      </c>
      <c r="C1244" s="100" t="s">
        <v>6447</v>
      </c>
      <c r="D1244" s="95" t="s">
        <v>6448</v>
      </c>
      <c r="E1244" s="97" t="s">
        <v>4682</v>
      </c>
      <c r="F1244" s="95" t="s">
        <v>4683</v>
      </c>
      <c r="G1244" s="132" t="s">
        <v>14447</v>
      </c>
      <c r="H1244" s="132" t="s">
        <v>14447</v>
      </c>
      <c r="I1244" s="95" t="s">
        <v>591</v>
      </c>
      <c r="J1244" s="95" t="s">
        <v>591</v>
      </c>
      <c r="K1244" s="95" t="s">
        <v>732</v>
      </c>
      <c r="L1244" s="95">
        <v>16</v>
      </c>
      <c r="M1244" s="95">
        <v>3.0518043793392844E-5</v>
      </c>
      <c r="N1244" s="95" t="s">
        <v>591</v>
      </c>
      <c r="O1244" s="95" t="s">
        <v>593</v>
      </c>
      <c r="P1244" s="95" t="s">
        <v>594</v>
      </c>
    </row>
    <row r="1245" spans="1:16" ht="33.75" hidden="1" x14ac:dyDescent="0.25">
      <c r="A1245" s="95" t="s">
        <v>6449</v>
      </c>
      <c r="B1245" s="103" t="s">
        <v>6450</v>
      </c>
      <c r="C1245" s="100" t="s">
        <v>6451</v>
      </c>
      <c r="D1245" s="95" t="s">
        <v>6452</v>
      </c>
      <c r="E1245" s="97" t="s">
        <v>852</v>
      </c>
      <c r="F1245" s="95" t="s">
        <v>853</v>
      </c>
      <c r="G1245" s="132" t="s">
        <v>14447</v>
      </c>
      <c r="H1245" s="132" t="s">
        <v>14447</v>
      </c>
      <c r="I1245" s="95" t="s">
        <v>591</v>
      </c>
      <c r="J1245" s="95" t="s">
        <v>591</v>
      </c>
      <c r="K1245" s="95" t="s">
        <v>732</v>
      </c>
      <c r="L1245" s="95">
        <v>8</v>
      </c>
      <c r="M1245" s="95">
        <v>0.39215686274509798</v>
      </c>
      <c r="N1245" s="95" t="s">
        <v>591</v>
      </c>
      <c r="O1245" s="95" t="s">
        <v>593</v>
      </c>
      <c r="P1245" s="95" t="s">
        <v>594</v>
      </c>
    </row>
    <row r="1246" spans="1:16" ht="78.75" hidden="1" x14ac:dyDescent="0.25">
      <c r="A1246" s="95" t="s">
        <v>6453</v>
      </c>
      <c r="B1246" s="103" t="s">
        <v>6454</v>
      </c>
      <c r="C1246" s="100" t="s">
        <v>6455</v>
      </c>
      <c r="D1246" s="95" t="s">
        <v>6456</v>
      </c>
      <c r="E1246" s="97" t="s">
        <v>1962</v>
      </c>
      <c r="F1246" s="95" t="s">
        <v>1963</v>
      </c>
      <c r="G1246" s="132" t="s">
        <v>14447</v>
      </c>
      <c r="H1246" s="132" t="s">
        <v>14447</v>
      </c>
      <c r="I1246" s="95" t="s">
        <v>591</v>
      </c>
      <c r="J1246" s="95" t="s">
        <v>591</v>
      </c>
      <c r="K1246" s="95" t="s">
        <v>604</v>
      </c>
      <c r="L1246" s="95">
        <v>8</v>
      </c>
      <c r="M1246" s="95">
        <v>1</v>
      </c>
      <c r="N1246" s="95" t="s">
        <v>591</v>
      </c>
      <c r="O1246" s="95" t="s">
        <v>593</v>
      </c>
      <c r="P1246" s="95" t="s">
        <v>594</v>
      </c>
    </row>
    <row r="1247" spans="1:16" ht="33.75" hidden="1" x14ac:dyDescent="0.25">
      <c r="A1247" s="95" t="s">
        <v>6457</v>
      </c>
      <c r="B1247" s="103" t="s">
        <v>6458</v>
      </c>
      <c r="C1247" s="100" t="s">
        <v>6459</v>
      </c>
      <c r="D1247" s="95" t="s">
        <v>6460</v>
      </c>
      <c r="E1247" s="97" t="s">
        <v>852</v>
      </c>
      <c r="F1247" s="95" t="s">
        <v>853</v>
      </c>
      <c r="G1247" s="132" t="s">
        <v>14447</v>
      </c>
      <c r="H1247" s="132" t="s">
        <v>14447</v>
      </c>
      <c r="I1247" s="95" t="s">
        <v>591</v>
      </c>
      <c r="J1247" s="95" t="s">
        <v>591</v>
      </c>
      <c r="K1247" s="95" t="s">
        <v>732</v>
      </c>
      <c r="L1247" s="95">
        <v>8</v>
      </c>
      <c r="M1247" s="95">
        <v>0.39215686274509798</v>
      </c>
      <c r="N1247" s="95" t="s">
        <v>591</v>
      </c>
      <c r="O1247" s="95" t="s">
        <v>593</v>
      </c>
      <c r="P1247" s="95" t="s">
        <v>594</v>
      </c>
    </row>
    <row r="1248" spans="1:16" ht="33.75" hidden="1" x14ac:dyDescent="0.25">
      <c r="A1248" s="95" t="s">
        <v>6461</v>
      </c>
      <c r="B1248" s="103" t="s">
        <v>6462</v>
      </c>
      <c r="C1248" s="100" t="s">
        <v>6463</v>
      </c>
      <c r="D1248" s="95" t="s">
        <v>6464</v>
      </c>
      <c r="E1248" s="97" t="s">
        <v>852</v>
      </c>
      <c r="F1248" s="95" t="e">
        <v>#N/A</v>
      </c>
      <c r="G1248" s="132" t="s">
        <v>14447</v>
      </c>
      <c r="H1248" s="132" t="s">
        <v>14447</v>
      </c>
      <c r="I1248" s="95" t="s">
        <v>591</v>
      </c>
      <c r="J1248" s="95" t="s">
        <v>591</v>
      </c>
      <c r="K1248" s="95" t="e">
        <v>#N/A</v>
      </c>
      <c r="L1248" s="95" t="e">
        <v>#N/A</v>
      </c>
      <c r="M1248" s="95" t="e">
        <v>#N/A</v>
      </c>
      <c r="N1248" s="95" t="s">
        <v>591</v>
      </c>
      <c r="O1248" s="95" t="s">
        <v>593</v>
      </c>
      <c r="P1248" s="95" t="s">
        <v>594</v>
      </c>
    </row>
    <row r="1249" spans="1:16" ht="33.75" hidden="1" x14ac:dyDescent="0.25">
      <c r="A1249" s="95" t="s">
        <v>6465</v>
      </c>
      <c r="B1249" s="103" t="s">
        <v>6466</v>
      </c>
      <c r="C1249" s="100" t="s">
        <v>6467</v>
      </c>
      <c r="D1249" s="95" t="s">
        <v>6468</v>
      </c>
      <c r="E1249" s="97" t="s">
        <v>852</v>
      </c>
      <c r="F1249" s="95" t="e">
        <v>#N/A</v>
      </c>
      <c r="G1249" s="132" t="s">
        <v>14447</v>
      </c>
      <c r="H1249" s="132" t="s">
        <v>14447</v>
      </c>
      <c r="I1249" s="95" t="s">
        <v>591</v>
      </c>
      <c r="J1249" s="95" t="s">
        <v>591</v>
      </c>
      <c r="K1249" s="95" t="e">
        <v>#N/A</v>
      </c>
      <c r="L1249" s="95" t="e">
        <v>#N/A</v>
      </c>
      <c r="M1249" s="95" t="e">
        <v>#N/A</v>
      </c>
      <c r="N1249" s="95" t="s">
        <v>591</v>
      </c>
      <c r="O1249" s="95" t="s">
        <v>593</v>
      </c>
      <c r="P1249" s="95" t="s">
        <v>594</v>
      </c>
    </row>
    <row r="1250" spans="1:16" ht="56.25" hidden="1" x14ac:dyDescent="0.25">
      <c r="A1250" s="95" t="s">
        <v>6469</v>
      </c>
      <c r="B1250" s="103" t="s">
        <v>6470</v>
      </c>
      <c r="C1250" s="100" t="s">
        <v>6471</v>
      </c>
      <c r="D1250" s="95" t="s">
        <v>6472</v>
      </c>
      <c r="E1250" s="97" t="s">
        <v>852</v>
      </c>
      <c r="F1250" s="95" t="e">
        <v>#N/A</v>
      </c>
      <c r="G1250" s="132" t="s">
        <v>14447</v>
      </c>
      <c r="H1250" s="132" t="s">
        <v>14447</v>
      </c>
      <c r="I1250" s="95" t="s">
        <v>591</v>
      </c>
      <c r="J1250" s="95" t="s">
        <v>591</v>
      </c>
      <c r="K1250" s="95" t="e">
        <v>#N/A</v>
      </c>
      <c r="L1250" s="95" t="e">
        <v>#N/A</v>
      </c>
      <c r="M1250" s="95" t="e">
        <v>#N/A</v>
      </c>
      <c r="N1250" s="95" t="s">
        <v>591</v>
      </c>
      <c r="O1250" s="95" t="s">
        <v>593</v>
      </c>
      <c r="P1250" s="102" t="s">
        <v>594</v>
      </c>
    </row>
    <row r="1251" spans="1:16" ht="78.75" hidden="1" x14ac:dyDescent="0.25">
      <c r="A1251" s="96" t="s">
        <v>6474</v>
      </c>
      <c r="B1251" s="96" t="s">
        <v>14543</v>
      </c>
      <c r="C1251" s="96" t="s">
        <v>14544</v>
      </c>
      <c r="D1251" s="96" t="s">
        <v>6475</v>
      </c>
      <c r="E1251" s="96" t="s">
        <v>6144</v>
      </c>
      <c r="F1251" s="96" t="s">
        <v>6144</v>
      </c>
      <c r="G1251" s="96" t="s">
        <v>14447</v>
      </c>
      <c r="H1251" s="96" t="s">
        <v>14447</v>
      </c>
      <c r="I1251" s="96" t="s">
        <v>6144</v>
      </c>
      <c r="J1251" s="96" t="s">
        <v>6144</v>
      </c>
      <c r="K1251" s="96" t="s">
        <v>6144</v>
      </c>
      <c r="L1251" s="96">
        <v>32</v>
      </c>
      <c r="M1251" s="96" t="s">
        <v>6144</v>
      </c>
      <c r="N1251" s="96" t="s">
        <v>591</v>
      </c>
      <c r="O1251" s="96" t="s">
        <v>593</v>
      </c>
      <c r="P1251" s="96" t="s">
        <v>594</v>
      </c>
    </row>
    <row r="1252" spans="1:16" ht="45" hidden="1" x14ac:dyDescent="0.25">
      <c r="A1252" s="95" t="s">
        <v>6476</v>
      </c>
      <c r="B1252" s="103" t="s">
        <v>14447</v>
      </c>
      <c r="C1252" s="100" t="s">
        <v>6477</v>
      </c>
      <c r="D1252" s="95" t="s">
        <v>6478</v>
      </c>
      <c r="E1252" s="95" t="s">
        <v>595</v>
      </c>
      <c r="F1252" s="95" t="s">
        <v>659</v>
      </c>
      <c r="G1252" s="132" t="s">
        <v>14447</v>
      </c>
      <c r="H1252" s="132" t="s">
        <v>14447</v>
      </c>
      <c r="I1252" s="95" t="s">
        <v>591</v>
      </c>
      <c r="J1252" s="95" t="s">
        <v>591</v>
      </c>
      <c r="K1252" s="95" t="s">
        <v>591</v>
      </c>
      <c r="L1252" s="95">
        <v>8</v>
      </c>
      <c r="M1252" s="95">
        <v>1</v>
      </c>
      <c r="N1252" s="95" t="s">
        <v>591</v>
      </c>
      <c r="O1252" s="102" t="s">
        <v>593</v>
      </c>
      <c r="P1252" s="102" t="s">
        <v>594</v>
      </c>
    </row>
    <row r="1253" spans="1:16" ht="33.75" hidden="1" x14ac:dyDescent="0.25">
      <c r="A1253" s="95" t="s">
        <v>6479</v>
      </c>
      <c r="B1253" s="100" t="s">
        <v>14447</v>
      </c>
      <c r="C1253" s="96" t="s">
        <v>6480</v>
      </c>
      <c r="D1253" s="95" t="s">
        <v>6481</v>
      </c>
      <c r="E1253" s="97" t="s">
        <v>852</v>
      </c>
      <c r="F1253" s="95" t="s">
        <v>853</v>
      </c>
      <c r="G1253" s="95" t="s">
        <v>591</v>
      </c>
      <c r="H1253" s="95" t="s">
        <v>591</v>
      </c>
      <c r="I1253" s="95" t="s">
        <v>591</v>
      </c>
      <c r="J1253" s="95" t="s">
        <v>591</v>
      </c>
      <c r="K1253" s="95" t="s">
        <v>732</v>
      </c>
      <c r="L1253" s="95">
        <v>8</v>
      </c>
      <c r="M1253" s="95">
        <v>0.39215686274509798</v>
      </c>
      <c r="N1253" s="95" t="s">
        <v>591</v>
      </c>
      <c r="O1253" s="95" t="s">
        <v>593</v>
      </c>
      <c r="P1253" s="95" t="s">
        <v>594</v>
      </c>
    </row>
    <row r="1254" spans="1:16" ht="45" hidden="1" x14ac:dyDescent="0.25">
      <c r="A1254" s="95" t="s">
        <v>6482</v>
      </c>
      <c r="B1254" s="103" t="s">
        <v>6483</v>
      </c>
      <c r="C1254" s="100" t="s">
        <v>6484</v>
      </c>
      <c r="D1254" s="95" t="s">
        <v>6485</v>
      </c>
      <c r="E1254" s="97" t="s">
        <v>6486</v>
      </c>
      <c r="F1254" s="95" t="e">
        <v>#N/A</v>
      </c>
      <c r="G1254" s="132" t="s">
        <v>14447</v>
      </c>
      <c r="H1254" s="132" t="s">
        <v>14447</v>
      </c>
      <c r="I1254" s="95" t="s">
        <v>591</v>
      </c>
      <c r="J1254" s="95" t="s">
        <v>591</v>
      </c>
      <c r="K1254" s="95" t="e">
        <v>#N/A</v>
      </c>
      <c r="L1254" s="95" t="e">
        <v>#N/A</v>
      </c>
      <c r="M1254" s="95" t="e">
        <v>#N/A</v>
      </c>
      <c r="N1254" s="95" t="s">
        <v>591</v>
      </c>
      <c r="O1254" s="95" t="s">
        <v>593</v>
      </c>
      <c r="P1254" s="102" t="s">
        <v>594</v>
      </c>
    </row>
    <row r="1255" spans="1:16" ht="56.25" hidden="1" x14ac:dyDescent="0.25">
      <c r="A1255" s="95" t="s">
        <v>6488</v>
      </c>
      <c r="B1255" s="103" t="s">
        <v>14447</v>
      </c>
      <c r="C1255" s="96" t="s">
        <v>6489</v>
      </c>
      <c r="D1255" s="95" t="s">
        <v>6490</v>
      </c>
      <c r="E1255" s="95" t="s">
        <v>6491</v>
      </c>
      <c r="F1255" s="95" t="s">
        <v>6492</v>
      </c>
      <c r="G1255" s="95" t="s">
        <v>591</v>
      </c>
      <c r="H1255" s="95" t="s">
        <v>591</v>
      </c>
      <c r="I1255" s="95" t="s">
        <v>591</v>
      </c>
      <c r="J1255" s="95" t="s">
        <v>591</v>
      </c>
      <c r="K1255" s="95" t="s">
        <v>732</v>
      </c>
      <c r="L1255" s="95">
        <v>8</v>
      </c>
      <c r="M1255" s="95">
        <v>0.78125</v>
      </c>
      <c r="N1255" s="95" t="s">
        <v>591</v>
      </c>
      <c r="O1255" s="95" t="s">
        <v>593</v>
      </c>
      <c r="P1255" s="102" t="s">
        <v>594</v>
      </c>
    </row>
    <row r="1256" spans="1:16" ht="56.25" hidden="1" x14ac:dyDescent="0.25">
      <c r="A1256" s="95" t="s">
        <v>6493</v>
      </c>
      <c r="B1256" s="103" t="s">
        <v>14447</v>
      </c>
      <c r="C1256" s="100" t="s">
        <v>6494</v>
      </c>
      <c r="D1256" s="95" t="s">
        <v>6495</v>
      </c>
      <c r="E1256" s="95" t="s">
        <v>6491</v>
      </c>
      <c r="F1256" s="95" t="s">
        <v>6492</v>
      </c>
      <c r="G1256" s="95" t="s">
        <v>591</v>
      </c>
      <c r="H1256" s="95" t="s">
        <v>591</v>
      </c>
      <c r="I1256" s="95" t="s">
        <v>591</v>
      </c>
      <c r="J1256" s="95" t="s">
        <v>591</v>
      </c>
      <c r="K1256" s="95" t="s">
        <v>732</v>
      </c>
      <c r="L1256" s="95">
        <v>8</v>
      </c>
      <c r="M1256" s="95">
        <v>0.78125</v>
      </c>
      <c r="N1256" s="95" t="s">
        <v>591</v>
      </c>
      <c r="O1256" s="95" t="s">
        <v>593</v>
      </c>
      <c r="P1256" s="102" t="s">
        <v>594</v>
      </c>
    </row>
    <row r="1257" spans="1:16" ht="33.75" hidden="1" x14ac:dyDescent="0.25">
      <c r="A1257" s="95" t="s">
        <v>6496</v>
      </c>
      <c r="B1257" s="103" t="s">
        <v>14447</v>
      </c>
      <c r="C1257" s="100" t="s">
        <v>6497</v>
      </c>
      <c r="D1257" s="95" t="s">
        <v>6498</v>
      </c>
      <c r="E1257" s="95" t="s">
        <v>6104</v>
      </c>
      <c r="F1257" s="95" t="s">
        <v>863</v>
      </c>
      <c r="G1257" s="95" t="s">
        <v>14447</v>
      </c>
      <c r="H1257" s="95" t="s">
        <v>14447</v>
      </c>
      <c r="I1257" s="95" t="s">
        <v>14447</v>
      </c>
      <c r="J1257" s="95" t="s">
        <v>14447</v>
      </c>
      <c r="K1257" s="95" t="s">
        <v>3493</v>
      </c>
      <c r="L1257" s="95">
        <v>16</v>
      </c>
      <c r="M1257" s="95">
        <v>10</v>
      </c>
      <c r="N1257" s="95" t="s">
        <v>14447</v>
      </c>
      <c r="O1257" s="95" t="s">
        <v>593</v>
      </c>
      <c r="P1257" s="102" t="s">
        <v>594</v>
      </c>
    </row>
    <row r="1258" spans="1:16" ht="33.75" hidden="1" x14ac:dyDescent="0.25">
      <c r="A1258" s="95" t="s">
        <v>6500</v>
      </c>
      <c r="B1258" s="103" t="s">
        <v>591</v>
      </c>
      <c r="C1258" s="100" t="s">
        <v>6501</v>
      </c>
      <c r="D1258" s="95" t="s">
        <v>6502</v>
      </c>
      <c r="E1258" s="97" t="s">
        <v>1962</v>
      </c>
      <c r="F1258" s="127" t="s">
        <v>1963</v>
      </c>
      <c r="G1258" s="132" t="s">
        <v>14447</v>
      </c>
      <c r="H1258" s="132" t="s">
        <v>14447</v>
      </c>
      <c r="I1258" s="95" t="s">
        <v>591</v>
      </c>
      <c r="J1258" s="95" t="s">
        <v>591</v>
      </c>
      <c r="K1258" s="95" t="s">
        <v>604</v>
      </c>
      <c r="L1258" s="95">
        <v>8</v>
      </c>
      <c r="M1258" s="95">
        <v>1</v>
      </c>
      <c r="N1258" s="95" t="s">
        <v>591</v>
      </c>
      <c r="O1258" s="95" t="s">
        <v>593</v>
      </c>
      <c r="P1258" s="102" t="s">
        <v>594</v>
      </c>
    </row>
    <row r="1259" spans="1:16" ht="22.5" hidden="1" x14ac:dyDescent="0.25">
      <c r="A1259" s="95" t="s">
        <v>6503</v>
      </c>
      <c r="B1259" s="103" t="s">
        <v>591</v>
      </c>
      <c r="C1259" s="100" t="s">
        <v>6504</v>
      </c>
      <c r="D1259" s="95" t="s">
        <v>6505</v>
      </c>
      <c r="E1259" s="97" t="s">
        <v>6129</v>
      </c>
      <c r="F1259" s="95" t="s">
        <v>6153</v>
      </c>
      <c r="G1259" s="132" t="s">
        <v>14447</v>
      </c>
      <c r="H1259" s="132" t="s">
        <v>14447</v>
      </c>
      <c r="I1259" s="95" t="s">
        <v>591</v>
      </c>
      <c r="J1259" s="95" t="s">
        <v>591</v>
      </c>
      <c r="K1259" s="95" t="s">
        <v>591</v>
      </c>
      <c r="L1259" s="95">
        <v>16</v>
      </c>
      <c r="M1259" s="95">
        <v>7.8125E-3</v>
      </c>
      <c r="N1259" s="95" t="s">
        <v>591</v>
      </c>
      <c r="O1259" s="95" t="s">
        <v>593</v>
      </c>
      <c r="P1259" s="102" t="s">
        <v>594</v>
      </c>
    </row>
    <row r="1260" spans="1:16" ht="78.75" hidden="1" x14ac:dyDescent="0.25">
      <c r="A1260" s="92" t="s">
        <v>6507</v>
      </c>
      <c r="B1260" s="93" t="s">
        <v>6508</v>
      </c>
      <c r="C1260" s="94" t="s">
        <v>6509</v>
      </c>
      <c r="D1260" s="92" t="s">
        <v>588</v>
      </c>
      <c r="E1260" s="92" t="s">
        <v>589</v>
      </c>
      <c r="F1260" s="92" t="s">
        <v>590</v>
      </c>
      <c r="G1260" s="92" t="s">
        <v>591</v>
      </c>
      <c r="H1260" s="92" t="s">
        <v>591</v>
      </c>
      <c r="I1260" s="92" t="s">
        <v>591</v>
      </c>
      <c r="J1260" s="92" t="s">
        <v>591</v>
      </c>
      <c r="K1260" s="92" t="s">
        <v>591</v>
      </c>
      <c r="L1260" s="92">
        <v>32</v>
      </c>
      <c r="M1260" s="92">
        <v>1</v>
      </c>
      <c r="N1260" s="92" t="s">
        <v>592</v>
      </c>
      <c r="O1260" s="92" t="s">
        <v>593</v>
      </c>
      <c r="P1260" s="92" t="s">
        <v>594</v>
      </c>
    </row>
    <row r="1261" spans="1:16" ht="56.25" hidden="1" x14ac:dyDescent="0.25">
      <c r="A1261" s="95" t="s">
        <v>6510</v>
      </c>
      <c r="B1261" s="100" t="s">
        <v>591</v>
      </c>
      <c r="C1261" s="100" t="s">
        <v>6511</v>
      </c>
      <c r="D1261" s="95" t="s">
        <v>6512</v>
      </c>
      <c r="E1261" s="97" t="s">
        <v>6135</v>
      </c>
      <c r="F1261" s="95" t="s">
        <v>6136</v>
      </c>
      <c r="G1261" s="132" t="s">
        <v>14447</v>
      </c>
      <c r="H1261" s="132" t="s">
        <v>14447</v>
      </c>
      <c r="I1261" s="95" t="s">
        <v>591</v>
      </c>
      <c r="J1261" s="95" t="s">
        <v>591</v>
      </c>
      <c r="K1261" s="95" t="s">
        <v>732</v>
      </c>
      <c r="L1261" s="95">
        <v>8</v>
      </c>
      <c r="M1261" s="95">
        <v>1</v>
      </c>
      <c r="N1261" s="95" t="s">
        <v>591</v>
      </c>
      <c r="O1261" s="95" t="s">
        <v>593</v>
      </c>
      <c r="P1261" s="95" t="s">
        <v>594</v>
      </c>
    </row>
    <row r="1262" spans="1:16" ht="45" hidden="1" x14ac:dyDescent="0.25">
      <c r="A1262" s="95" t="s">
        <v>6513</v>
      </c>
      <c r="B1262" s="100" t="s">
        <v>591</v>
      </c>
      <c r="C1262" s="100" t="s">
        <v>6514</v>
      </c>
      <c r="D1262" s="95" t="s">
        <v>6515</v>
      </c>
      <c r="E1262" s="97" t="s">
        <v>6135</v>
      </c>
      <c r="F1262" s="95" t="s">
        <v>6136</v>
      </c>
      <c r="G1262" s="132" t="s">
        <v>14447</v>
      </c>
      <c r="H1262" s="132" t="s">
        <v>14447</v>
      </c>
      <c r="I1262" s="95" t="s">
        <v>591</v>
      </c>
      <c r="J1262" s="95" t="s">
        <v>591</v>
      </c>
      <c r="K1262" s="95" t="s">
        <v>732</v>
      </c>
      <c r="L1262" s="95">
        <v>8</v>
      </c>
      <c r="M1262" s="95">
        <v>1</v>
      </c>
      <c r="N1262" s="95" t="s">
        <v>591</v>
      </c>
      <c r="O1262" s="95" t="s">
        <v>593</v>
      </c>
      <c r="P1262" s="95" t="s">
        <v>594</v>
      </c>
    </row>
    <row r="1263" spans="1:16" ht="33.75" hidden="1" x14ac:dyDescent="0.25">
      <c r="A1263" s="95" t="s">
        <v>6516</v>
      </c>
      <c r="B1263" s="100" t="s">
        <v>591</v>
      </c>
      <c r="C1263" s="100" t="s">
        <v>6517</v>
      </c>
      <c r="D1263" s="95" t="s">
        <v>6518</v>
      </c>
      <c r="E1263" s="97" t="s">
        <v>6139</v>
      </c>
      <c r="F1263" s="95" t="s">
        <v>635</v>
      </c>
      <c r="G1263" s="132" t="s">
        <v>14447</v>
      </c>
      <c r="H1263" s="132" t="s">
        <v>14447</v>
      </c>
      <c r="I1263" s="95" t="s">
        <v>591</v>
      </c>
      <c r="J1263" s="95" t="s">
        <v>591</v>
      </c>
      <c r="K1263" s="95" t="s">
        <v>615</v>
      </c>
      <c r="L1263" s="95">
        <v>16</v>
      </c>
      <c r="M1263" s="95">
        <v>1</v>
      </c>
      <c r="N1263" s="95" t="s">
        <v>591</v>
      </c>
      <c r="O1263" s="95" t="s">
        <v>593</v>
      </c>
      <c r="P1263" s="95" t="s">
        <v>594</v>
      </c>
    </row>
    <row r="1264" spans="1:16" ht="45" hidden="1" x14ac:dyDescent="0.25">
      <c r="A1264" s="95" t="s">
        <v>6519</v>
      </c>
      <c r="B1264" s="100" t="s">
        <v>14447</v>
      </c>
      <c r="C1264" s="100" t="s">
        <v>6520</v>
      </c>
      <c r="D1264" s="95" t="s">
        <v>6521</v>
      </c>
      <c r="E1264" s="95" t="s">
        <v>6522</v>
      </c>
      <c r="F1264" s="95" t="s">
        <v>6287</v>
      </c>
      <c r="G1264" s="95" t="s">
        <v>14447</v>
      </c>
      <c r="H1264" s="95" t="s">
        <v>14447</v>
      </c>
      <c r="I1264" s="95" t="s">
        <v>14447</v>
      </c>
      <c r="J1264" s="95" t="s">
        <v>14447</v>
      </c>
      <c r="K1264" s="95" t="s">
        <v>1076</v>
      </c>
      <c r="L1264" s="95">
        <v>8</v>
      </c>
      <c r="M1264" s="95">
        <v>1</v>
      </c>
      <c r="N1264" s="95" t="s">
        <v>14447</v>
      </c>
      <c r="O1264" s="95" t="s">
        <v>593</v>
      </c>
      <c r="P1264" s="95" t="s">
        <v>594</v>
      </c>
    </row>
    <row r="1265" spans="1:16" ht="67.5" hidden="1" x14ac:dyDescent="0.25">
      <c r="A1265" s="95" t="s">
        <v>6523</v>
      </c>
      <c r="B1265" s="100" t="s">
        <v>14447</v>
      </c>
      <c r="C1265" s="100" t="s">
        <v>6524</v>
      </c>
      <c r="D1265" s="95" t="s">
        <v>6525</v>
      </c>
      <c r="E1265" s="95" t="s">
        <v>6526</v>
      </c>
      <c r="F1265" s="95" t="s">
        <v>6143</v>
      </c>
      <c r="G1265" s="95" t="s">
        <v>14447</v>
      </c>
      <c r="H1265" s="95" t="s">
        <v>14447</v>
      </c>
      <c r="I1265" s="95" t="s">
        <v>591</v>
      </c>
      <c r="J1265" s="95" t="s">
        <v>591</v>
      </c>
      <c r="K1265" s="95" t="s">
        <v>6527</v>
      </c>
      <c r="L1265" s="95" t="s">
        <v>6528</v>
      </c>
      <c r="M1265" s="95" t="s">
        <v>6529</v>
      </c>
      <c r="N1265" s="95" t="s">
        <v>591</v>
      </c>
      <c r="O1265" s="95" t="s">
        <v>593</v>
      </c>
      <c r="P1265" s="95" t="s">
        <v>594</v>
      </c>
    </row>
    <row r="1266" spans="1:16" ht="157.5" hidden="1" x14ac:dyDescent="0.25">
      <c r="A1266" s="95" t="s">
        <v>6530</v>
      </c>
      <c r="B1266" s="100" t="s">
        <v>14447</v>
      </c>
      <c r="C1266" s="100" t="s">
        <v>6531</v>
      </c>
      <c r="D1266" s="95" t="s">
        <v>6532</v>
      </c>
      <c r="E1266" s="95" t="s">
        <v>6533</v>
      </c>
      <c r="F1266" s="95" t="s">
        <v>6534</v>
      </c>
      <c r="G1266" s="95" t="s">
        <v>591</v>
      </c>
      <c r="H1266" s="95" t="s">
        <v>591</v>
      </c>
      <c r="I1266" s="95" t="s">
        <v>591</v>
      </c>
      <c r="J1266" s="95" t="s">
        <v>591</v>
      </c>
      <c r="K1266" s="95" t="s">
        <v>6535</v>
      </c>
      <c r="L1266" s="95">
        <v>56</v>
      </c>
      <c r="M1266" s="95">
        <v>1</v>
      </c>
      <c r="N1266" s="95" t="s">
        <v>14447</v>
      </c>
      <c r="O1266" s="95" t="s">
        <v>593</v>
      </c>
      <c r="P1266" s="95" t="s">
        <v>594</v>
      </c>
    </row>
    <row r="1267" spans="1:16" ht="112.5" hidden="1" x14ac:dyDescent="0.25">
      <c r="A1267" s="95" t="s">
        <v>6536</v>
      </c>
      <c r="B1267" s="100" t="s">
        <v>14447</v>
      </c>
      <c r="C1267" s="100" t="s">
        <v>6537</v>
      </c>
      <c r="D1267" s="95" t="s">
        <v>6538</v>
      </c>
      <c r="E1267" s="95" t="s">
        <v>6539</v>
      </c>
      <c r="F1267" s="95" t="s">
        <v>6540</v>
      </c>
      <c r="G1267" s="95" t="s">
        <v>14447</v>
      </c>
      <c r="H1267" s="95" t="s">
        <v>14447</v>
      </c>
      <c r="I1267" s="95" t="s">
        <v>14447</v>
      </c>
      <c r="J1267" s="95" t="s">
        <v>14447</v>
      </c>
      <c r="K1267" s="95" t="s">
        <v>6541</v>
      </c>
      <c r="L1267" s="95">
        <v>40</v>
      </c>
      <c r="M1267" s="95" t="s">
        <v>6542</v>
      </c>
      <c r="N1267" s="95" t="s">
        <v>14447</v>
      </c>
      <c r="O1267" s="95" t="s">
        <v>593</v>
      </c>
      <c r="P1267" s="95" t="s">
        <v>594</v>
      </c>
    </row>
    <row r="1268" spans="1:16" ht="157.5" hidden="1" x14ac:dyDescent="0.25">
      <c r="A1268" s="95" t="s">
        <v>6543</v>
      </c>
      <c r="B1268" s="100" t="s">
        <v>591</v>
      </c>
      <c r="C1268" s="100" t="s">
        <v>6544</v>
      </c>
      <c r="D1268" s="95" t="s">
        <v>6545</v>
      </c>
      <c r="E1268" s="95" t="s">
        <v>6546</v>
      </c>
      <c r="F1268" s="95" t="s">
        <v>6547</v>
      </c>
      <c r="G1268" s="95" t="s">
        <v>14447</v>
      </c>
      <c r="H1268" s="95" t="s">
        <v>14447</v>
      </c>
      <c r="I1268" s="95" t="s">
        <v>6140</v>
      </c>
      <c r="J1268" s="95" t="s">
        <v>6140</v>
      </c>
      <c r="K1268" s="95" t="s">
        <v>6548</v>
      </c>
      <c r="L1268" s="95" t="s">
        <v>6549</v>
      </c>
      <c r="M1268" s="95" t="s">
        <v>6550</v>
      </c>
      <c r="N1268" s="95" t="s">
        <v>591</v>
      </c>
      <c r="O1268" s="95" t="s">
        <v>593</v>
      </c>
      <c r="P1268" s="95" t="s">
        <v>594</v>
      </c>
    </row>
    <row r="1269" spans="1:16" ht="123.75" hidden="1" x14ac:dyDescent="0.25">
      <c r="A1269" s="95" t="s">
        <v>6553</v>
      </c>
      <c r="B1269" s="100" t="s">
        <v>591</v>
      </c>
      <c r="C1269" s="100" t="s">
        <v>6554</v>
      </c>
      <c r="D1269" s="95" t="s">
        <v>6555</v>
      </c>
      <c r="E1269" s="95" t="s">
        <v>6556</v>
      </c>
      <c r="F1269" s="95" t="s">
        <v>6557</v>
      </c>
      <c r="G1269" s="95" t="s">
        <v>14447</v>
      </c>
      <c r="H1269" s="95" t="s">
        <v>14447</v>
      </c>
      <c r="I1269" s="95" t="s">
        <v>6142</v>
      </c>
      <c r="J1269" s="95" t="s">
        <v>6142</v>
      </c>
      <c r="K1269" s="95" t="s">
        <v>6558</v>
      </c>
      <c r="L1269" s="95" t="s">
        <v>6559</v>
      </c>
      <c r="M1269" s="95" t="s">
        <v>6560</v>
      </c>
      <c r="N1269" s="95" t="s">
        <v>591</v>
      </c>
      <c r="O1269" s="95" t="s">
        <v>593</v>
      </c>
      <c r="P1269" s="95" t="s">
        <v>594</v>
      </c>
    </row>
    <row r="1270" spans="1:16" ht="112.5" hidden="1" x14ac:dyDescent="0.25">
      <c r="A1270" s="95" t="s">
        <v>6561</v>
      </c>
      <c r="B1270" s="100" t="s">
        <v>14447</v>
      </c>
      <c r="C1270" s="100" t="s">
        <v>6562</v>
      </c>
      <c r="D1270" s="95" t="s">
        <v>6563</v>
      </c>
      <c r="E1270" s="95" t="s">
        <v>6564</v>
      </c>
      <c r="F1270" s="95" t="s">
        <v>6565</v>
      </c>
      <c r="G1270" s="95" t="s">
        <v>591</v>
      </c>
      <c r="H1270" s="95" t="s">
        <v>591</v>
      </c>
      <c r="I1270" s="95" t="s">
        <v>591</v>
      </c>
      <c r="J1270" s="95" t="s">
        <v>591</v>
      </c>
      <c r="K1270" s="95" t="s">
        <v>6541</v>
      </c>
      <c r="L1270" s="95">
        <v>40</v>
      </c>
      <c r="M1270" s="95" t="s">
        <v>6566</v>
      </c>
      <c r="N1270" s="95" t="s">
        <v>14447</v>
      </c>
      <c r="O1270" s="95" t="s">
        <v>593</v>
      </c>
      <c r="P1270" s="95" t="s">
        <v>594</v>
      </c>
    </row>
    <row r="1271" spans="1:16" ht="78.75" hidden="1" x14ac:dyDescent="0.25">
      <c r="A1271" s="92" t="s">
        <v>6568</v>
      </c>
      <c r="B1271" s="93" t="s">
        <v>6569</v>
      </c>
      <c r="C1271" s="94" t="s">
        <v>6570</v>
      </c>
      <c r="D1271" s="92" t="s">
        <v>588</v>
      </c>
      <c r="E1271" s="92" t="s">
        <v>589</v>
      </c>
      <c r="F1271" s="92" t="s">
        <v>590</v>
      </c>
      <c r="G1271" s="92" t="s">
        <v>591</v>
      </c>
      <c r="H1271" s="92" t="s">
        <v>591</v>
      </c>
      <c r="I1271" s="92" t="s">
        <v>591</v>
      </c>
      <c r="J1271" s="92" t="s">
        <v>591</v>
      </c>
      <c r="K1271" s="92" t="s">
        <v>591</v>
      </c>
      <c r="L1271" s="92">
        <v>32</v>
      </c>
      <c r="M1271" s="92">
        <v>1</v>
      </c>
      <c r="N1271" s="92" t="s">
        <v>592</v>
      </c>
      <c r="O1271" s="92" t="s">
        <v>593</v>
      </c>
      <c r="P1271" s="92" t="s">
        <v>594</v>
      </c>
    </row>
    <row r="1272" spans="1:16" ht="67.5" hidden="1" x14ac:dyDescent="0.25">
      <c r="A1272" s="95" t="s">
        <v>6571</v>
      </c>
      <c r="B1272" s="93" t="s">
        <v>14447</v>
      </c>
      <c r="C1272" s="96" t="s">
        <v>6572</v>
      </c>
      <c r="D1272" s="95" t="s">
        <v>6573</v>
      </c>
      <c r="E1272" s="95" t="s">
        <v>6574</v>
      </c>
      <c r="F1272" s="95" t="s">
        <v>6575</v>
      </c>
      <c r="G1272" s="95" t="s">
        <v>591</v>
      </c>
      <c r="H1272" s="95" t="s">
        <v>591</v>
      </c>
      <c r="I1272" s="95" t="s">
        <v>591</v>
      </c>
      <c r="J1272" s="95" t="s">
        <v>591</v>
      </c>
      <c r="K1272" s="95" t="s">
        <v>6552</v>
      </c>
      <c r="L1272" s="95" t="s">
        <v>6567</v>
      </c>
      <c r="M1272" s="95" t="s">
        <v>6576</v>
      </c>
      <c r="N1272" s="95" t="s">
        <v>591</v>
      </c>
      <c r="O1272" s="95" t="s">
        <v>593</v>
      </c>
      <c r="P1272" s="95" t="s">
        <v>594</v>
      </c>
    </row>
    <row r="1273" spans="1:16" ht="112.5" hidden="1" x14ac:dyDescent="0.25">
      <c r="A1273" s="95" t="s">
        <v>6577</v>
      </c>
      <c r="B1273" s="122" t="s">
        <v>6578</v>
      </c>
      <c r="C1273" s="100" t="s">
        <v>6579</v>
      </c>
      <c r="D1273" s="95" t="s">
        <v>6580</v>
      </c>
      <c r="E1273" s="95" t="s">
        <v>6581</v>
      </c>
      <c r="F1273" s="95" t="s">
        <v>6582</v>
      </c>
      <c r="G1273" s="132" t="s">
        <v>14447</v>
      </c>
      <c r="H1273" s="132" t="s">
        <v>14447</v>
      </c>
      <c r="I1273" s="95" t="s">
        <v>6141</v>
      </c>
      <c r="J1273" s="95" t="s">
        <v>6141</v>
      </c>
      <c r="K1273" s="95" t="s">
        <v>6583</v>
      </c>
      <c r="L1273" s="97">
        <v>56</v>
      </c>
      <c r="M1273" s="95" t="s">
        <v>6584</v>
      </c>
      <c r="N1273" s="95" t="s">
        <v>591</v>
      </c>
      <c r="O1273" s="95" t="s">
        <v>593</v>
      </c>
      <c r="P1273" s="95" t="s">
        <v>594</v>
      </c>
    </row>
    <row r="1274" spans="1:16" ht="45" hidden="1" x14ac:dyDescent="0.25">
      <c r="A1274" s="95" t="s">
        <v>6585</v>
      </c>
      <c r="B1274" s="100" t="s">
        <v>14447</v>
      </c>
      <c r="C1274" s="100" t="s">
        <v>6586</v>
      </c>
      <c r="D1274" s="95" t="s">
        <v>6587</v>
      </c>
      <c r="E1274" s="95" t="s">
        <v>6135</v>
      </c>
      <c r="F1274" s="95" t="s">
        <v>6136</v>
      </c>
      <c r="G1274" s="95" t="s">
        <v>14447</v>
      </c>
      <c r="H1274" s="95" t="s">
        <v>14447</v>
      </c>
      <c r="I1274" s="95" t="s">
        <v>14447</v>
      </c>
      <c r="J1274" s="95" t="s">
        <v>14447</v>
      </c>
      <c r="K1274" s="95" t="s">
        <v>732</v>
      </c>
      <c r="L1274" s="95">
        <v>8</v>
      </c>
      <c r="M1274" s="95">
        <v>1</v>
      </c>
      <c r="N1274" s="95" t="s">
        <v>14447</v>
      </c>
      <c r="O1274" s="95" t="s">
        <v>593</v>
      </c>
      <c r="P1274" s="102" t="s">
        <v>594</v>
      </c>
    </row>
    <row r="1275" spans="1:16" ht="78.75" hidden="1" x14ac:dyDescent="0.25">
      <c r="A1275" s="95" t="s">
        <v>6589</v>
      </c>
      <c r="B1275" s="100" t="s">
        <v>14447</v>
      </c>
      <c r="C1275" s="100" t="s">
        <v>6590</v>
      </c>
      <c r="D1275" s="95" t="s">
        <v>6591</v>
      </c>
      <c r="E1275" s="95" t="s">
        <v>6592</v>
      </c>
      <c r="F1275" s="95" t="s">
        <v>6593</v>
      </c>
      <c r="G1275" s="95" t="s">
        <v>591</v>
      </c>
      <c r="H1275" s="95" t="s">
        <v>591</v>
      </c>
      <c r="I1275" s="95" t="s">
        <v>591</v>
      </c>
      <c r="J1275" s="95" t="s">
        <v>591</v>
      </c>
      <c r="K1275" s="95" t="s">
        <v>6594</v>
      </c>
      <c r="L1275" s="95" t="s">
        <v>6417</v>
      </c>
      <c r="M1275" s="95" t="s">
        <v>6595</v>
      </c>
      <c r="N1275" s="95" t="s">
        <v>591</v>
      </c>
      <c r="O1275" s="95" t="s">
        <v>593</v>
      </c>
      <c r="P1275" s="102" t="s">
        <v>594</v>
      </c>
    </row>
    <row r="1276" spans="1:16" ht="33.75" hidden="1" x14ac:dyDescent="0.25">
      <c r="A1276" s="95" t="s">
        <v>6596</v>
      </c>
      <c r="B1276" s="100" t="s">
        <v>14447</v>
      </c>
      <c r="C1276" s="100" t="s">
        <v>6597</v>
      </c>
      <c r="D1276" s="95" t="s">
        <v>6598</v>
      </c>
      <c r="E1276" s="97" t="s">
        <v>6599</v>
      </c>
      <c r="F1276" s="95" t="s">
        <v>6600</v>
      </c>
      <c r="G1276" s="95" t="s">
        <v>14447</v>
      </c>
      <c r="H1276" s="95" t="s">
        <v>14447</v>
      </c>
      <c r="I1276" s="95" t="s">
        <v>14447</v>
      </c>
      <c r="J1276" s="95" t="s">
        <v>14447</v>
      </c>
      <c r="K1276" s="95" t="s">
        <v>2550</v>
      </c>
      <c r="L1276" s="95">
        <v>16</v>
      </c>
      <c r="M1276" s="95">
        <v>0.2</v>
      </c>
      <c r="N1276" s="95" t="s">
        <v>14447</v>
      </c>
      <c r="O1276" s="95" t="s">
        <v>593</v>
      </c>
      <c r="P1276" s="102" t="s">
        <v>594</v>
      </c>
    </row>
    <row r="1277" spans="1:16" ht="213.75" hidden="1" x14ac:dyDescent="0.25">
      <c r="A1277" s="95" t="s">
        <v>14373</v>
      </c>
      <c r="B1277" s="100" t="s">
        <v>14447</v>
      </c>
      <c r="C1277" s="100" t="s">
        <v>14374</v>
      </c>
      <c r="D1277" s="95" t="s">
        <v>14375</v>
      </c>
      <c r="E1277" s="95" t="s">
        <v>14376</v>
      </c>
      <c r="F1277" s="95" t="s">
        <v>14377</v>
      </c>
      <c r="G1277" s="95" t="s">
        <v>14447</v>
      </c>
      <c r="H1277" s="95" t="s">
        <v>14447</v>
      </c>
      <c r="I1277" s="95" t="s">
        <v>14447</v>
      </c>
      <c r="J1277" s="95" t="s">
        <v>14447</v>
      </c>
      <c r="K1277" s="95" t="s">
        <v>14378</v>
      </c>
      <c r="L1277" s="95" t="s">
        <v>14379</v>
      </c>
      <c r="M1277" s="95" t="s">
        <v>14380</v>
      </c>
      <c r="N1277" s="95" t="s">
        <v>14447</v>
      </c>
      <c r="O1277" s="95" t="s">
        <v>593</v>
      </c>
      <c r="P1277" s="102" t="s">
        <v>594</v>
      </c>
    </row>
    <row r="1278" spans="1:16" ht="78.75" hidden="1" x14ac:dyDescent="0.25">
      <c r="A1278" s="92" t="s">
        <v>6601</v>
      </c>
      <c r="B1278" s="93" t="s">
        <v>6602</v>
      </c>
      <c r="C1278" s="94" t="s">
        <v>6603</v>
      </c>
      <c r="D1278" s="92" t="s">
        <v>588</v>
      </c>
      <c r="E1278" s="92" t="s">
        <v>589</v>
      </c>
      <c r="F1278" s="92" t="s">
        <v>590</v>
      </c>
      <c r="G1278" s="92" t="s">
        <v>591</v>
      </c>
      <c r="H1278" s="92" t="s">
        <v>591</v>
      </c>
      <c r="I1278" s="92" t="s">
        <v>591</v>
      </c>
      <c r="J1278" s="92" t="s">
        <v>591</v>
      </c>
      <c r="K1278" s="92" t="s">
        <v>591</v>
      </c>
      <c r="L1278" s="92">
        <v>32</v>
      </c>
      <c r="M1278" s="92">
        <v>1</v>
      </c>
      <c r="N1278" s="92" t="s">
        <v>592</v>
      </c>
      <c r="O1278" s="92" t="s">
        <v>593</v>
      </c>
      <c r="P1278" s="92" t="s">
        <v>594</v>
      </c>
    </row>
    <row r="1279" spans="1:16" ht="22.5" hidden="1" x14ac:dyDescent="0.25">
      <c r="A1279" s="95" t="s">
        <v>6604</v>
      </c>
      <c r="B1279" s="100" t="s">
        <v>14447</v>
      </c>
      <c r="C1279" s="100" t="s">
        <v>6605</v>
      </c>
      <c r="D1279" s="95" t="s">
        <v>6606</v>
      </c>
      <c r="E1279" s="95" t="s">
        <v>6607</v>
      </c>
      <c r="F1279" s="95" t="s">
        <v>6608</v>
      </c>
      <c r="G1279" s="95" t="s">
        <v>591</v>
      </c>
      <c r="H1279" s="95" t="s">
        <v>591</v>
      </c>
      <c r="I1279" s="95" t="s">
        <v>591</v>
      </c>
      <c r="J1279" s="95" t="s">
        <v>591</v>
      </c>
      <c r="K1279" s="95" t="s">
        <v>1277</v>
      </c>
      <c r="L1279" s="95">
        <v>16</v>
      </c>
      <c r="M1279" s="95" t="s">
        <v>6609</v>
      </c>
      <c r="N1279" s="95" t="s">
        <v>591</v>
      </c>
      <c r="O1279" s="95" t="s">
        <v>593</v>
      </c>
      <c r="P1279" s="102" t="s">
        <v>594</v>
      </c>
    </row>
    <row r="1280" spans="1:16" ht="67.5" hidden="1" x14ac:dyDescent="0.25">
      <c r="A1280" s="96" t="s">
        <v>14408</v>
      </c>
      <c r="B1280" s="96" t="s">
        <v>14447</v>
      </c>
      <c r="C1280" s="96" t="s">
        <v>14409</v>
      </c>
      <c r="D1280" s="96" t="s">
        <v>14410</v>
      </c>
      <c r="E1280" s="96" t="s">
        <v>14411</v>
      </c>
      <c r="F1280" s="96" t="s">
        <v>14412</v>
      </c>
      <c r="G1280" s="96" t="s">
        <v>14447</v>
      </c>
      <c r="H1280" s="96" t="s">
        <v>14447</v>
      </c>
      <c r="I1280" s="96" t="s">
        <v>14447</v>
      </c>
      <c r="J1280" s="96" t="s">
        <v>14447</v>
      </c>
      <c r="K1280" s="96" t="s">
        <v>14413</v>
      </c>
      <c r="L1280" s="96" t="s">
        <v>14414</v>
      </c>
      <c r="M1280" s="96" t="s">
        <v>14415</v>
      </c>
      <c r="N1280" s="96" t="s">
        <v>591</v>
      </c>
      <c r="O1280" s="96" t="s">
        <v>593</v>
      </c>
      <c r="P1280" s="96" t="s">
        <v>594</v>
      </c>
    </row>
    <row r="1281" spans="1:16" ht="22.5" hidden="1" x14ac:dyDescent="0.25">
      <c r="A1281" s="95" t="s">
        <v>14436</v>
      </c>
      <c r="B1281" s="100" t="s">
        <v>14447</v>
      </c>
      <c r="C1281" s="100" t="s">
        <v>14437</v>
      </c>
      <c r="D1281" s="95" t="s">
        <v>14438</v>
      </c>
      <c r="E1281" s="129" t="s">
        <v>14439</v>
      </c>
      <c r="F1281" s="116" t="s">
        <v>14440</v>
      </c>
      <c r="G1281" s="95" t="s">
        <v>14447</v>
      </c>
      <c r="H1281" s="95" t="s">
        <v>14447</v>
      </c>
      <c r="I1281" s="95" t="s">
        <v>14447</v>
      </c>
      <c r="J1281" s="95" t="s">
        <v>14447</v>
      </c>
      <c r="K1281" s="95" t="s">
        <v>625</v>
      </c>
      <c r="L1281" s="95">
        <v>32</v>
      </c>
      <c r="M1281" s="95">
        <v>0.1</v>
      </c>
      <c r="N1281" s="95" t="s">
        <v>14447</v>
      </c>
      <c r="O1281" s="95" t="s">
        <v>593</v>
      </c>
      <c r="P1281" s="102" t="s">
        <v>594</v>
      </c>
    </row>
    <row r="1282" spans="1:16" ht="78.75" hidden="1" x14ac:dyDescent="0.25">
      <c r="A1282" s="92" t="s">
        <v>6610</v>
      </c>
      <c r="B1282" s="93" t="s">
        <v>6602</v>
      </c>
      <c r="C1282" s="94" t="s">
        <v>6611</v>
      </c>
      <c r="D1282" s="92" t="s">
        <v>588</v>
      </c>
      <c r="E1282" s="92" t="s">
        <v>589</v>
      </c>
      <c r="F1282" s="92" t="s">
        <v>590</v>
      </c>
      <c r="G1282" s="92" t="s">
        <v>591</v>
      </c>
      <c r="H1282" s="92" t="s">
        <v>591</v>
      </c>
      <c r="I1282" s="92" t="s">
        <v>591</v>
      </c>
      <c r="J1282" s="92" t="s">
        <v>591</v>
      </c>
      <c r="K1282" s="92" t="s">
        <v>591</v>
      </c>
      <c r="L1282" s="92">
        <v>32</v>
      </c>
      <c r="M1282" s="92">
        <v>1</v>
      </c>
      <c r="N1282" s="92" t="s">
        <v>592</v>
      </c>
      <c r="O1282" s="92" t="s">
        <v>593</v>
      </c>
      <c r="P1282" s="92" t="s">
        <v>594</v>
      </c>
    </row>
    <row r="1283" spans="1:16" ht="56.25" hidden="1" x14ac:dyDescent="0.25">
      <c r="A1283" s="96" t="s">
        <v>6612</v>
      </c>
      <c r="B1283" s="96" t="s">
        <v>6613</v>
      </c>
      <c r="C1283" s="96" t="s">
        <v>6614</v>
      </c>
      <c r="D1283" s="96" t="s">
        <v>6615</v>
      </c>
      <c r="E1283" s="96" t="s">
        <v>6616</v>
      </c>
      <c r="F1283" s="96" t="s">
        <v>14447</v>
      </c>
      <c r="G1283" s="96" t="s">
        <v>14447</v>
      </c>
      <c r="H1283" s="96" t="s">
        <v>14447</v>
      </c>
      <c r="I1283" s="96" t="s">
        <v>14447</v>
      </c>
      <c r="J1283" s="96" t="s">
        <v>14447</v>
      </c>
      <c r="K1283" s="96" t="s">
        <v>14447</v>
      </c>
      <c r="L1283" s="96" t="s">
        <v>14447</v>
      </c>
      <c r="M1283" s="96" t="s">
        <v>14447</v>
      </c>
      <c r="N1283" s="96" t="s">
        <v>14447</v>
      </c>
      <c r="O1283" s="96" t="s">
        <v>593</v>
      </c>
      <c r="P1283" s="96" t="s">
        <v>726</v>
      </c>
    </row>
    <row r="1284" spans="1:16" ht="56.25" hidden="1" x14ac:dyDescent="0.25">
      <c r="A1284" s="96" t="s">
        <v>6617</v>
      </c>
      <c r="B1284" s="96" t="s">
        <v>6618</v>
      </c>
      <c r="C1284" s="96" t="s">
        <v>6619</v>
      </c>
      <c r="D1284" s="96" t="s">
        <v>6620</v>
      </c>
      <c r="E1284" s="96" t="s">
        <v>6616</v>
      </c>
      <c r="F1284" s="96" t="s">
        <v>14447</v>
      </c>
      <c r="G1284" s="96" t="s">
        <v>14447</v>
      </c>
      <c r="H1284" s="96" t="s">
        <v>14447</v>
      </c>
      <c r="I1284" s="96" t="s">
        <v>14447</v>
      </c>
      <c r="J1284" s="96" t="s">
        <v>14447</v>
      </c>
      <c r="K1284" s="96" t="s">
        <v>14447</v>
      </c>
      <c r="L1284" s="96" t="s">
        <v>14447</v>
      </c>
      <c r="M1284" s="96" t="s">
        <v>14447</v>
      </c>
      <c r="N1284" s="96" t="s">
        <v>14447</v>
      </c>
      <c r="O1284" s="96" t="s">
        <v>593</v>
      </c>
      <c r="P1284" s="96" t="s">
        <v>726</v>
      </c>
    </row>
    <row r="1285" spans="1:16" ht="78.75" hidden="1" x14ac:dyDescent="0.25">
      <c r="A1285" s="92" t="s">
        <v>6621</v>
      </c>
      <c r="B1285" s="93" t="s">
        <v>6622</v>
      </c>
      <c r="C1285" s="94" t="s">
        <v>6623</v>
      </c>
      <c r="D1285" s="92" t="s">
        <v>588</v>
      </c>
      <c r="E1285" s="92" t="s">
        <v>589</v>
      </c>
      <c r="F1285" s="92" t="s">
        <v>590</v>
      </c>
      <c r="G1285" s="92" t="s">
        <v>591</v>
      </c>
      <c r="H1285" s="92" t="s">
        <v>591</v>
      </c>
      <c r="I1285" s="92" t="s">
        <v>591</v>
      </c>
      <c r="J1285" s="92" t="s">
        <v>591</v>
      </c>
      <c r="K1285" s="92" t="s">
        <v>591</v>
      </c>
      <c r="L1285" s="92">
        <v>32</v>
      </c>
      <c r="M1285" s="92">
        <v>1</v>
      </c>
      <c r="N1285" s="92" t="s">
        <v>592</v>
      </c>
      <c r="O1285" s="92" t="s">
        <v>593</v>
      </c>
      <c r="P1285" s="92" t="s">
        <v>594</v>
      </c>
    </row>
    <row r="1286" spans="1:16" ht="56.25" hidden="1" x14ac:dyDescent="0.25">
      <c r="A1286" s="96" t="s">
        <v>6624</v>
      </c>
      <c r="B1286" s="96" t="s">
        <v>6625</v>
      </c>
      <c r="C1286" s="96" t="s">
        <v>6626</v>
      </c>
      <c r="D1286" s="96" t="s">
        <v>6627</v>
      </c>
      <c r="E1286" s="96" t="s">
        <v>6616</v>
      </c>
      <c r="F1286" s="96" t="s">
        <v>14447</v>
      </c>
      <c r="G1286" s="96" t="s">
        <v>14447</v>
      </c>
      <c r="H1286" s="96" t="s">
        <v>14447</v>
      </c>
      <c r="I1286" s="96" t="s">
        <v>14447</v>
      </c>
      <c r="J1286" s="96" t="s">
        <v>14447</v>
      </c>
      <c r="K1286" s="96" t="s">
        <v>14447</v>
      </c>
      <c r="L1286" s="96" t="s">
        <v>14447</v>
      </c>
      <c r="M1286" s="96" t="s">
        <v>14447</v>
      </c>
      <c r="N1286" s="96" t="s">
        <v>14447</v>
      </c>
      <c r="O1286" s="96" t="s">
        <v>593</v>
      </c>
      <c r="P1286" s="96" t="s">
        <v>726</v>
      </c>
    </row>
    <row r="1287" spans="1:16" ht="56.25" hidden="1" x14ac:dyDescent="0.25">
      <c r="A1287" s="96" t="s">
        <v>6628</v>
      </c>
      <c r="B1287" s="96" t="s">
        <v>6629</v>
      </c>
      <c r="C1287" s="96" t="s">
        <v>6630</v>
      </c>
      <c r="D1287" s="96" t="s">
        <v>6631</v>
      </c>
      <c r="E1287" s="96" t="s">
        <v>6616</v>
      </c>
      <c r="F1287" s="96" t="s">
        <v>14447</v>
      </c>
      <c r="G1287" s="96" t="s">
        <v>14447</v>
      </c>
      <c r="H1287" s="96" t="s">
        <v>14447</v>
      </c>
      <c r="I1287" s="96" t="s">
        <v>14447</v>
      </c>
      <c r="J1287" s="96" t="s">
        <v>14447</v>
      </c>
      <c r="K1287" s="96" t="s">
        <v>14447</v>
      </c>
      <c r="L1287" s="96" t="s">
        <v>14447</v>
      </c>
      <c r="M1287" s="96" t="s">
        <v>14447</v>
      </c>
      <c r="N1287" s="96" t="s">
        <v>14447</v>
      </c>
      <c r="O1287" s="96" t="s">
        <v>593</v>
      </c>
      <c r="P1287" s="96" t="s">
        <v>726</v>
      </c>
    </row>
    <row r="1288" spans="1:16" ht="56.25" hidden="1" x14ac:dyDescent="0.25">
      <c r="A1288" s="96" t="s">
        <v>6632</v>
      </c>
      <c r="B1288" s="96" t="s">
        <v>591</v>
      </c>
      <c r="C1288" s="96" t="s">
        <v>6633</v>
      </c>
      <c r="D1288" s="96" t="s">
        <v>6634</v>
      </c>
      <c r="E1288" s="96" t="s">
        <v>6616</v>
      </c>
      <c r="F1288" s="96" t="s">
        <v>14447</v>
      </c>
      <c r="G1288" s="96" t="s">
        <v>14447</v>
      </c>
      <c r="H1288" s="96" t="s">
        <v>14447</v>
      </c>
      <c r="I1288" s="96" t="s">
        <v>14447</v>
      </c>
      <c r="J1288" s="96" t="s">
        <v>14447</v>
      </c>
      <c r="K1288" s="96" t="s">
        <v>14447</v>
      </c>
      <c r="L1288" s="96" t="s">
        <v>14447</v>
      </c>
      <c r="M1288" s="96" t="s">
        <v>14447</v>
      </c>
      <c r="N1288" s="96" t="s">
        <v>14447</v>
      </c>
      <c r="O1288" s="96" t="s">
        <v>593</v>
      </c>
      <c r="P1288" s="96" t="s">
        <v>726</v>
      </c>
    </row>
    <row r="1289" spans="1:16" ht="78.75" hidden="1" x14ac:dyDescent="0.25">
      <c r="A1289" s="92" t="s">
        <v>6635</v>
      </c>
      <c r="B1289" s="93" t="s">
        <v>6636</v>
      </c>
      <c r="C1289" s="94" t="s">
        <v>6637</v>
      </c>
      <c r="D1289" s="92" t="s">
        <v>588</v>
      </c>
      <c r="E1289" s="92" t="s">
        <v>589</v>
      </c>
      <c r="F1289" s="92" t="s">
        <v>590</v>
      </c>
      <c r="G1289" s="92" t="s">
        <v>591</v>
      </c>
      <c r="H1289" s="92" t="s">
        <v>591</v>
      </c>
      <c r="I1289" s="92" t="s">
        <v>591</v>
      </c>
      <c r="J1289" s="92" t="s">
        <v>591</v>
      </c>
      <c r="K1289" s="92" t="s">
        <v>591</v>
      </c>
      <c r="L1289" s="92">
        <v>32</v>
      </c>
      <c r="M1289" s="92">
        <v>1</v>
      </c>
      <c r="N1289" s="92" t="s">
        <v>592</v>
      </c>
      <c r="O1289" s="92" t="s">
        <v>593</v>
      </c>
      <c r="P1289" s="92" t="s">
        <v>594</v>
      </c>
    </row>
    <row r="1290" spans="1:16" ht="56.25" hidden="1" x14ac:dyDescent="0.25">
      <c r="A1290" s="96" t="s">
        <v>6638</v>
      </c>
      <c r="B1290" s="96" t="s">
        <v>6639</v>
      </c>
      <c r="C1290" s="96" t="s">
        <v>6640</v>
      </c>
      <c r="D1290" s="96" t="s">
        <v>6641</v>
      </c>
      <c r="E1290" s="96" t="s">
        <v>6616</v>
      </c>
      <c r="F1290" s="96" t="s">
        <v>14447</v>
      </c>
      <c r="G1290" s="96" t="s">
        <v>14447</v>
      </c>
      <c r="H1290" s="96" t="s">
        <v>14447</v>
      </c>
      <c r="I1290" s="96" t="s">
        <v>14447</v>
      </c>
      <c r="J1290" s="96" t="s">
        <v>14447</v>
      </c>
      <c r="K1290" s="96" t="s">
        <v>14447</v>
      </c>
      <c r="L1290" s="96" t="s">
        <v>14447</v>
      </c>
      <c r="M1290" s="96" t="s">
        <v>14447</v>
      </c>
      <c r="N1290" s="96" t="s">
        <v>14447</v>
      </c>
      <c r="O1290" s="96" t="s">
        <v>593</v>
      </c>
      <c r="P1290" s="96" t="s">
        <v>726</v>
      </c>
    </row>
    <row r="1291" spans="1:16" ht="56.25" hidden="1" x14ac:dyDescent="0.25">
      <c r="A1291" s="96" t="s">
        <v>6642</v>
      </c>
      <c r="B1291" s="96" t="s">
        <v>6643</v>
      </c>
      <c r="C1291" s="96" t="s">
        <v>6644</v>
      </c>
      <c r="D1291" s="96" t="s">
        <v>6645</v>
      </c>
      <c r="E1291" s="96" t="s">
        <v>6616</v>
      </c>
      <c r="F1291" s="96" t="s">
        <v>14447</v>
      </c>
      <c r="G1291" s="96" t="s">
        <v>14447</v>
      </c>
      <c r="H1291" s="96" t="s">
        <v>14447</v>
      </c>
      <c r="I1291" s="96" t="s">
        <v>14447</v>
      </c>
      <c r="J1291" s="96" t="s">
        <v>14447</v>
      </c>
      <c r="K1291" s="96" t="s">
        <v>14447</v>
      </c>
      <c r="L1291" s="96" t="s">
        <v>14447</v>
      </c>
      <c r="M1291" s="96" t="s">
        <v>14447</v>
      </c>
      <c r="N1291" s="96" t="s">
        <v>14447</v>
      </c>
      <c r="O1291" s="96" t="s">
        <v>593</v>
      </c>
      <c r="P1291" s="96" t="s">
        <v>726</v>
      </c>
    </row>
    <row r="1292" spans="1:16" ht="78.75" hidden="1" x14ac:dyDescent="0.25">
      <c r="A1292" s="92" t="s">
        <v>6646</v>
      </c>
      <c r="B1292" s="93" t="s">
        <v>6647</v>
      </c>
      <c r="C1292" s="94" t="s">
        <v>6648</v>
      </c>
      <c r="D1292" s="92" t="s">
        <v>588</v>
      </c>
      <c r="E1292" s="92" t="s">
        <v>589</v>
      </c>
      <c r="F1292" s="92" t="s">
        <v>590</v>
      </c>
      <c r="G1292" s="92" t="s">
        <v>591</v>
      </c>
      <c r="H1292" s="92" t="s">
        <v>591</v>
      </c>
      <c r="I1292" s="92" t="s">
        <v>591</v>
      </c>
      <c r="J1292" s="92" t="s">
        <v>591</v>
      </c>
      <c r="K1292" s="92" t="s">
        <v>591</v>
      </c>
      <c r="L1292" s="92">
        <v>32</v>
      </c>
      <c r="M1292" s="92">
        <v>1</v>
      </c>
      <c r="N1292" s="92" t="s">
        <v>592</v>
      </c>
      <c r="O1292" s="92" t="s">
        <v>593</v>
      </c>
      <c r="P1292" s="92" t="s">
        <v>594</v>
      </c>
    </row>
    <row r="1293" spans="1:16" ht="78.75" hidden="1" x14ac:dyDescent="0.25">
      <c r="A1293" s="92" t="s">
        <v>6649</v>
      </c>
      <c r="B1293" s="93" t="s">
        <v>6650</v>
      </c>
      <c r="C1293" s="94" t="s">
        <v>6651</v>
      </c>
      <c r="D1293" s="92" t="s">
        <v>588</v>
      </c>
      <c r="E1293" s="92" t="s">
        <v>589</v>
      </c>
      <c r="F1293" s="92" t="s">
        <v>590</v>
      </c>
      <c r="G1293" s="92" t="s">
        <v>591</v>
      </c>
      <c r="H1293" s="92" t="s">
        <v>591</v>
      </c>
      <c r="I1293" s="92" t="s">
        <v>591</v>
      </c>
      <c r="J1293" s="92" t="s">
        <v>591</v>
      </c>
      <c r="K1293" s="92" t="s">
        <v>591</v>
      </c>
      <c r="L1293" s="92">
        <v>32</v>
      </c>
      <c r="M1293" s="92">
        <v>1</v>
      </c>
      <c r="N1293" s="92" t="s">
        <v>592</v>
      </c>
      <c r="O1293" s="92" t="s">
        <v>593</v>
      </c>
      <c r="P1293" s="92" t="s">
        <v>594</v>
      </c>
    </row>
    <row r="1294" spans="1:16" ht="101.25" hidden="1" x14ac:dyDescent="0.25">
      <c r="A1294" s="96" t="s">
        <v>6652</v>
      </c>
      <c r="B1294" s="96" t="s">
        <v>6653</v>
      </c>
      <c r="C1294" s="96" t="s">
        <v>6654</v>
      </c>
      <c r="D1294" s="96" t="s">
        <v>6655</v>
      </c>
      <c r="E1294" s="96" t="s">
        <v>6616</v>
      </c>
      <c r="F1294" s="96" t="s">
        <v>14447</v>
      </c>
      <c r="G1294" s="96" t="s">
        <v>14447</v>
      </c>
      <c r="H1294" s="96" t="s">
        <v>14447</v>
      </c>
      <c r="I1294" s="96" t="s">
        <v>14447</v>
      </c>
      <c r="J1294" s="96" t="s">
        <v>14447</v>
      </c>
      <c r="K1294" s="96" t="s">
        <v>14447</v>
      </c>
      <c r="L1294" s="96" t="s">
        <v>14447</v>
      </c>
      <c r="M1294" s="96" t="s">
        <v>14447</v>
      </c>
      <c r="N1294" s="96" t="s">
        <v>14447</v>
      </c>
      <c r="O1294" s="96" t="s">
        <v>593</v>
      </c>
      <c r="P1294" s="96" t="s">
        <v>726</v>
      </c>
    </row>
    <row r="1295" spans="1:16" ht="56.25" hidden="1" x14ac:dyDescent="0.25">
      <c r="A1295" s="96" t="s">
        <v>6656</v>
      </c>
      <c r="B1295" s="96" t="s">
        <v>6657</v>
      </c>
      <c r="C1295" s="96" t="s">
        <v>6658</v>
      </c>
      <c r="D1295" s="96" t="s">
        <v>6659</v>
      </c>
      <c r="E1295" s="96" t="s">
        <v>6616</v>
      </c>
      <c r="F1295" s="96" t="s">
        <v>14447</v>
      </c>
      <c r="G1295" s="96" t="s">
        <v>14447</v>
      </c>
      <c r="H1295" s="96" t="s">
        <v>14447</v>
      </c>
      <c r="I1295" s="96" t="s">
        <v>14447</v>
      </c>
      <c r="J1295" s="96" t="s">
        <v>14447</v>
      </c>
      <c r="K1295" s="96" t="s">
        <v>14447</v>
      </c>
      <c r="L1295" s="96" t="s">
        <v>14447</v>
      </c>
      <c r="M1295" s="96" t="s">
        <v>14447</v>
      </c>
      <c r="N1295" s="96" t="s">
        <v>14447</v>
      </c>
      <c r="O1295" s="96" t="s">
        <v>593</v>
      </c>
      <c r="P1295" s="96" t="s">
        <v>594</v>
      </c>
    </row>
    <row r="1296" spans="1:16" ht="78.75" hidden="1" x14ac:dyDescent="0.25">
      <c r="A1296" s="92" t="s">
        <v>6660</v>
      </c>
      <c r="B1296" s="93" t="s">
        <v>6661</v>
      </c>
      <c r="C1296" s="94" t="s">
        <v>6662</v>
      </c>
      <c r="D1296" s="92" t="s">
        <v>588</v>
      </c>
      <c r="E1296" s="92" t="s">
        <v>589</v>
      </c>
      <c r="F1296" s="92" t="s">
        <v>590</v>
      </c>
      <c r="G1296" s="92" t="s">
        <v>591</v>
      </c>
      <c r="H1296" s="92" t="s">
        <v>591</v>
      </c>
      <c r="I1296" s="92" t="s">
        <v>591</v>
      </c>
      <c r="J1296" s="92" t="s">
        <v>591</v>
      </c>
      <c r="K1296" s="92" t="s">
        <v>591</v>
      </c>
      <c r="L1296" s="92">
        <v>32</v>
      </c>
      <c r="M1296" s="92">
        <v>1</v>
      </c>
      <c r="N1296" s="92" t="s">
        <v>592</v>
      </c>
      <c r="O1296" s="92" t="s">
        <v>593</v>
      </c>
      <c r="P1296" s="92" t="s">
        <v>594</v>
      </c>
    </row>
    <row r="1297" spans="1:16" ht="56.25" hidden="1" x14ac:dyDescent="0.25">
      <c r="A1297" s="96" t="s">
        <v>6663</v>
      </c>
      <c r="B1297" s="96" t="s">
        <v>6664</v>
      </c>
      <c r="C1297" s="96" t="s">
        <v>6665</v>
      </c>
      <c r="D1297" s="96" t="s">
        <v>6666</v>
      </c>
      <c r="E1297" s="96" t="s">
        <v>6616</v>
      </c>
      <c r="F1297" s="96" t="s">
        <v>14447</v>
      </c>
      <c r="G1297" s="96" t="s">
        <v>14447</v>
      </c>
      <c r="H1297" s="96" t="s">
        <v>14447</v>
      </c>
      <c r="I1297" s="96" t="s">
        <v>14447</v>
      </c>
      <c r="J1297" s="96" t="s">
        <v>14447</v>
      </c>
      <c r="K1297" s="96" t="s">
        <v>14447</v>
      </c>
      <c r="L1297" s="96" t="s">
        <v>14447</v>
      </c>
      <c r="M1297" s="96" t="s">
        <v>14447</v>
      </c>
      <c r="N1297" s="96" t="s">
        <v>14447</v>
      </c>
      <c r="O1297" s="96" t="s">
        <v>593</v>
      </c>
      <c r="P1297" s="96" t="s">
        <v>726</v>
      </c>
    </row>
    <row r="1298" spans="1:16" ht="56.25" hidden="1" x14ac:dyDescent="0.25">
      <c r="A1298" s="96" t="s">
        <v>6667</v>
      </c>
      <c r="B1298" s="96" t="s">
        <v>14447</v>
      </c>
      <c r="C1298" s="96" t="s">
        <v>6668</v>
      </c>
      <c r="D1298" s="96" t="s">
        <v>6669</v>
      </c>
      <c r="E1298" s="96" t="s">
        <v>6616</v>
      </c>
      <c r="F1298" s="96" t="s">
        <v>14447</v>
      </c>
      <c r="G1298" s="96" t="s">
        <v>14447</v>
      </c>
      <c r="H1298" s="96" t="s">
        <v>14447</v>
      </c>
      <c r="I1298" s="96" t="s">
        <v>14447</v>
      </c>
      <c r="J1298" s="96" t="s">
        <v>14447</v>
      </c>
      <c r="K1298" s="96" t="s">
        <v>14447</v>
      </c>
      <c r="L1298" s="96" t="s">
        <v>14447</v>
      </c>
      <c r="M1298" s="96" t="s">
        <v>14447</v>
      </c>
      <c r="N1298" s="96" t="s">
        <v>14447</v>
      </c>
      <c r="O1298" s="96" t="s">
        <v>593</v>
      </c>
      <c r="P1298" s="96" t="s">
        <v>594</v>
      </c>
    </row>
    <row r="1299" spans="1:16" ht="78.75" hidden="1" x14ac:dyDescent="0.25">
      <c r="A1299" s="92" t="s">
        <v>6670</v>
      </c>
      <c r="B1299" s="93" t="s">
        <v>6671</v>
      </c>
      <c r="C1299" s="94" t="s">
        <v>6672</v>
      </c>
      <c r="D1299" s="92" t="s">
        <v>588</v>
      </c>
      <c r="E1299" s="92" t="s">
        <v>589</v>
      </c>
      <c r="F1299" s="92" t="s">
        <v>590</v>
      </c>
      <c r="G1299" s="92" t="s">
        <v>591</v>
      </c>
      <c r="H1299" s="92" t="s">
        <v>591</v>
      </c>
      <c r="I1299" s="92" t="s">
        <v>591</v>
      </c>
      <c r="J1299" s="92" t="s">
        <v>591</v>
      </c>
      <c r="K1299" s="92" t="s">
        <v>591</v>
      </c>
      <c r="L1299" s="92">
        <v>32</v>
      </c>
      <c r="M1299" s="92">
        <v>1</v>
      </c>
      <c r="N1299" s="92" t="s">
        <v>592</v>
      </c>
      <c r="O1299" s="92" t="s">
        <v>593</v>
      </c>
      <c r="P1299" s="92" t="s">
        <v>594</v>
      </c>
    </row>
    <row r="1300" spans="1:16" ht="78.75" hidden="1" x14ac:dyDescent="0.25">
      <c r="A1300" s="92" t="s">
        <v>6673</v>
      </c>
      <c r="B1300" s="93" t="s">
        <v>6674</v>
      </c>
      <c r="C1300" s="94" t="s">
        <v>6675</v>
      </c>
      <c r="D1300" s="92" t="s">
        <v>588</v>
      </c>
      <c r="E1300" s="92" t="s">
        <v>589</v>
      </c>
      <c r="F1300" s="92" t="s">
        <v>590</v>
      </c>
      <c r="G1300" s="92" t="s">
        <v>591</v>
      </c>
      <c r="H1300" s="92" t="s">
        <v>591</v>
      </c>
      <c r="I1300" s="92" t="s">
        <v>591</v>
      </c>
      <c r="J1300" s="92" t="s">
        <v>591</v>
      </c>
      <c r="K1300" s="92" t="s">
        <v>591</v>
      </c>
      <c r="L1300" s="92">
        <v>32</v>
      </c>
      <c r="M1300" s="92">
        <v>1</v>
      </c>
      <c r="N1300" s="92" t="s">
        <v>592</v>
      </c>
      <c r="O1300" s="92" t="s">
        <v>593</v>
      </c>
      <c r="P1300" s="92" t="s">
        <v>594</v>
      </c>
    </row>
    <row r="1301" spans="1:16" ht="56.25" hidden="1" x14ac:dyDescent="0.25">
      <c r="A1301" s="96" t="s">
        <v>6676</v>
      </c>
      <c r="B1301" s="96" t="s">
        <v>6677</v>
      </c>
      <c r="C1301" s="96" t="s">
        <v>6678</v>
      </c>
      <c r="D1301" s="96" t="s">
        <v>6679</v>
      </c>
      <c r="E1301" s="96" t="s">
        <v>6616</v>
      </c>
      <c r="F1301" s="96" t="s">
        <v>14447</v>
      </c>
      <c r="G1301" s="96" t="s">
        <v>14447</v>
      </c>
      <c r="H1301" s="96" t="s">
        <v>14447</v>
      </c>
      <c r="I1301" s="96" t="s">
        <v>14447</v>
      </c>
      <c r="J1301" s="96" t="s">
        <v>14447</v>
      </c>
      <c r="K1301" s="96" t="s">
        <v>14447</v>
      </c>
      <c r="L1301" s="96" t="s">
        <v>14447</v>
      </c>
      <c r="M1301" s="96" t="s">
        <v>14447</v>
      </c>
      <c r="N1301" s="96" t="s">
        <v>14447</v>
      </c>
      <c r="O1301" s="96" t="s">
        <v>593</v>
      </c>
      <c r="P1301" s="96" t="s">
        <v>594</v>
      </c>
    </row>
    <row r="1302" spans="1:16" ht="78.75" hidden="1" x14ac:dyDescent="0.25">
      <c r="A1302" s="92" t="s">
        <v>6680</v>
      </c>
      <c r="B1302" s="93" t="s">
        <v>6681</v>
      </c>
      <c r="C1302" s="94" t="s">
        <v>6682</v>
      </c>
      <c r="D1302" s="92" t="s">
        <v>588</v>
      </c>
      <c r="E1302" s="92" t="s">
        <v>589</v>
      </c>
      <c r="F1302" s="92" t="s">
        <v>590</v>
      </c>
      <c r="G1302" s="130" t="s">
        <v>591</v>
      </c>
      <c r="H1302" s="130" t="s">
        <v>591</v>
      </c>
      <c r="I1302" s="130" t="s">
        <v>591</v>
      </c>
      <c r="J1302" s="130" t="s">
        <v>591</v>
      </c>
      <c r="K1302" s="92" t="s">
        <v>591</v>
      </c>
      <c r="L1302" s="92">
        <v>32</v>
      </c>
      <c r="M1302" s="92">
        <v>1</v>
      </c>
      <c r="N1302" s="92" t="s">
        <v>592</v>
      </c>
      <c r="O1302" s="92" t="s">
        <v>593</v>
      </c>
      <c r="P1302" s="92">
        <v>1</v>
      </c>
    </row>
    <row r="1303" spans="1:16" ht="409.5" hidden="1" x14ac:dyDescent="0.25">
      <c r="A1303" s="96" t="s">
        <v>6683</v>
      </c>
      <c r="B1303" s="96" t="s">
        <v>6684</v>
      </c>
      <c r="C1303" s="96" t="s">
        <v>6685</v>
      </c>
      <c r="D1303" s="96" t="s">
        <v>6686</v>
      </c>
      <c r="E1303" s="96" t="s">
        <v>6687</v>
      </c>
      <c r="F1303" s="96" t="s">
        <v>14447</v>
      </c>
      <c r="G1303" s="96" t="s">
        <v>14447</v>
      </c>
      <c r="H1303" s="96" t="s">
        <v>14447</v>
      </c>
      <c r="I1303" s="96" t="s">
        <v>14447</v>
      </c>
      <c r="J1303" s="96" t="s">
        <v>14447</v>
      </c>
      <c r="K1303" s="96" t="s">
        <v>14447</v>
      </c>
      <c r="L1303" s="96" t="s">
        <v>14447</v>
      </c>
      <c r="M1303" s="96" t="s">
        <v>14447</v>
      </c>
      <c r="N1303" s="96" t="s">
        <v>14447</v>
      </c>
      <c r="O1303" s="96" t="s">
        <v>593</v>
      </c>
      <c r="P1303" s="96" t="s">
        <v>594</v>
      </c>
    </row>
    <row r="1304" spans="1:16" ht="409.5" hidden="1" x14ac:dyDescent="0.25">
      <c r="A1304" s="96" t="s">
        <v>6688</v>
      </c>
      <c r="B1304" s="96" t="s">
        <v>6689</v>
      </c>
      <c r="C1304" s="96" t="s">
        <v>6690</v>
      </c>
      <c r="D1304" s="96" t="s">
        <v>6691</v>
      </c>
      <c r="E1304" s="96" t="s">
        <v>6687</v>
      </c>
      <c r="F1304" s="96" t="s">
        <v>14447</v>
      </c>
      <c r="G1304" s="96" t="s">
        <v>14447</v>
      </c>
      <c r="H1304" s="96" t="s">
        <v>14447</v>
      </c>
      <c r="I1304" s="96" t="s">
        <v>14447</v>
      </c>
      <c r="J1304" s="96" t="s">
        <v>14447</v>
      </c>
      <c r="K1304" s="96" t="s">
        <v>14447</v>
      </c>
      <c r="L1304" s="96" t="s">
        <v>14447</v>
      </c>
      <c r="M1304" s="96" t="s">
        <v>14447</v>
      </c>
      <c r="N1304" s="96" t="s">
        <v>14447</v>
      </c>
      <c r="O1304" s="96" t="s">
        <v>593</v>
      </c>
      <c r="P1304" s="96" t="s">
        <v>600</v>
      </c>
    </row>
    <row r="1305" spans="1:16" ht="101.25" hidden="1" x14ac:dyDescent="0.25">
      <c r="A1305" s="96" t="s">
        <v>6692</v>
      </c>
      <c r="B1305" s="96" t="s">
        <v>6693</v>
      </c>
      <c r="C1305" s="96" t="s">
        <v>6694</v>
      </c>
      <c r="D1305" s="96" t="s">
        <v>6695</v>
      </c>
      <c r="E1305" s="96" t="s">
        <v>6687</v>
      </c>
      <c r="F1305" s="96" t="s">
        <v>14447</v>
      </c>
      <c r="G1305" s="96" t="s">
        <v>14447</v>
      </c>
      <c r="H1305" s="96" t="s">
        <v>14447</v>
      </c>
      <c r="I1305" s="96" t="s">
        <v>14447</v>
      </c>
      <c r="J1305" s="96" t="s">
        <v>14447</v>
      </c>
      <c r="K1305" s="96" t="s">
        <v>14447</v>
      </c>
      <c r="L1305" s="96" t="s">
        <v>14447</v>
      </c>
      <c r="M1305" s="96" t="s">
        <v>14447</v>
      </c>
      <c r="N1305" s="96" t="s">
        <v>14447</v>
      </c>
      <c r="O1305" s="96" t="s">
        <v>593</v>
      </c>
      <c r="P1305" s="96" t="s">
        <v>600</v>
      </c>
    </row>
    <row r="1306" spans="1:16" ht="409.5" hidden="1" x14ac:dyDescent="0.25">
      <c r="A1306" s="96" t="s">
        <v>6696</v>
      </c>
      <c r="B1306" s="96" t="s">
        <v>6697</v>
      </c>
      <c r="C1306" s="96" t="s">
        <v>6698</v>
      </c>
      <c r="D1306" s="96" t="s">
        <v>6261</v>
      </c>
      <c r="E1306" s="96" t="s">
        <v>6687</v>
      </c>
      <c r="F1306" s="96" t="s">
        <v>14447</v>
      </c>
      <c r="G1306" s="96" t="s">
        <v>14447</v>
      </c>
      <c r="H1306" s="96" t="s">
        <v>14447</v>
      </c>
      <c r="I1306" s="96" t="s">
        <v>14447</v>
      </c>
      <c r="J1306" s="96" t="s">
        <v>14447</v>
      </c>
      <c r="K1306" s="96" t="s">
        <v>14447</v>
      </c>
      <c r="L1306" s="96" t="s">
        <v>14447</v>
      </c>
      <c r="M1306" s="96" t="s">
        <v>14447</v>
      </c>
      <c r="N1306" s="96" t="s">
        <v>14447</v>
      </c>
      <c r="O1306" s="96" t="s">
        <v>593</v>
      </c>
      <c r="P1306" s="96" t="s">
        <v>594</v>
      </c>
    </row>
    <row r="1307" spans="1:16" ht="225" hidden="1" x14ac:dyDescent="0.25">
      <c r="A1307" s="96" t="s">
        <v>6699</v>
      </c>
      <c r="B1307" s="96" t="s">
        <v>6700</v>
      </c>
      <c r="C1307" s="96" t="s">
        <v>6701</v>
      </c>
      <c r="D1307" s="96" t="s">
        <v>6256</v>
      </c>
      <c r="E1307" s="96" t="s">
        <v>6687</v>
      </c>
      <c r="F1307" s="96" t="s">
        <v>14447</v>
      </c>
      <c r="G1307" s="96" t="s">
        <v>14447</v>
      </c>
      <c r="H1307" s="96" t="s">
        <v>14447</v>
      </c>
      <c r="I1307" s="96" t="s">
        <v>14447</v>
      </c>
      <c r="J1307" s="96" t="s">
        <v>14447</v>
      </c>
      <c r="K1307" s="96" t="s">
        <v>14447</v>
      </c>
      <c r="L1307" s="96" t="s">
        <v>14447</v>
      </c>
      <c r="M1307" s="96" t="s">
        <v>14447</v>
      </c>
      <c r="N1307" s="96" t="s">
        <v>14447</v>
      </c>
      <c r="O1307" s="96" t="s">
        <v>593</v>
      </c>
      <c r="P1307" s="96" t="s">
        <v>594</v>
      </c>
    </row>
    <row r="1308" spans="1:16" ht="90" hidden="1" x14ac:dyDescent="0.25">
      <c r="A1308" s="95" t="s">
        <v>14442</v>
      </c>
      <c r="B1308" s="103" t="s">
        <v>14447</v>
      </c>
      <c r="C1308" s="104" t="s">
        <v>14443</v>
      </c>
      <c r="D1308" s="95" t="s">
        <v>14444</v>
      </c>
      <c r="E1308" s="132" t="s">
        <v>6687</v>
      </c>
      <c r="F1308" s="132" t="s">
        <v>14447</v>
      </c>
      <c r="G1308" s="132" t="s">
        <v>14447</v>
      </c>
      <c r="H1308" s="132" t="s">
        <v>14447</v>
      </c>
      <c r="I1308" s="132" t="s">
        <v>14447</v>
      </c>
      <c r="J1308" s="132" t="s">
        <v>14447</v>
      </c>
      <c r="K1308" s="132" t="s">
        <v>14447</v>
      </c>
      <c r="L1308" s="132" t="s">
        <v>14447</v>
      </c>
      <c r="M1308" s="132" t="s">
        <v>14447</v>
      </c>
      <c r="N1308" s="95" t="s">
        <v>14447</v>
      </c>
      <c r="O1308" s="95" t="s">
        <v>593</v>
      </c>
      <c r="P1308" s="95" t="s">
        <v>594</v>
      </c>
    </row>
    <row r="1309" spans="1:16" ht="180" hidden="1" x14ac:dyDescent="0.25">
      <c r="A1309" s="134" t="s">
        <v>14441</v>
      </c>
      <c r="B1309" s="135" t="s">
        <v>14447</v>
      </c>
      <c r="C1309" s="136" t="s">
        <v>14446</v>
      </c>
      <c r="D1309" s="134" t="s">
        <v>14445</v>
      </c>
      <c r="E1309" s="137" t="s">
        <v>6687</v>
      </c>
      <c r="F1309" s="137" t="s">
        <v>14447</v>
      </c>
      <c r="G1309" s="132" t="s">
        <v>14447</v>
      </c>
      <c r="H1309" s="132" t="s">
        <v>14447</v>
      </c>
      <c r="I1309" s="132" t="s">
        <v>14447</v>
      </c>
      <c r="J1309" s="132" t="s">
        <v>14447</v>
      </c>
      <c r="K1309" s="132" t="s">
        <v>14447</v>
      </c>
      <c r="L1309" s="132" t="s">
        <v>14447</v>
      </c>
      <c r="M1309" s="132" t="s">
        <v>14447</v>
      </c>
      <c r="N1309" s="95" t="s">
        <v>14447</v>
      </c>
      <c r="O1309" s="95" t="s">
        <v>593</v>
      </c>
      <c r="P1309" s="95" t="s">
        <v>594</v>
      </c>
    </row>
    <row r="1310" spans="1:16" ht="78.75" hidden="1" x14ac:dyDescent="0.25">
      <c r="A1310" s="92" t="s">
        <v>6702</v>
      </c>
      <c r="B1310" s="93" t="s">
        <v>6703</v>
      </c>
      <c r="C1310" s="94" t="s">
        <v>6704</v>
      </c>
      <c r="D1310" s="92" t="s">
        <v>588</v>
      </c>
      <c r="E1310" s="92" t="s">
        <v>589</v>
      </c>
      <c r="F1310" s="92" t="s">
        <v>590</v>
      </c>
      <c r="G1310" s="92" t="s">
        <v>591</v>
      </c>
      <c r="H1310" s="92" t="s">
        <v>591</v>
      </c>
      <c r="I1310" s="92" t="s">
        <v>591</v>
      </c>
      <c r="J1310" s="92" t="s">
        <v>591</v>
      </c>
      <c r="K1310" s="95" t="s">
        <v>591</v>
      </c>
      <c r="L1310" s="92">
        <v>32</v>
      </c>
      <c r="M1310" s="92">
        <v>1</v>
      </c>
      <c r="N1310" s="92" t="s">
        <v>592</v>
      </c>
      <c r="O1310" s="92" t="s">
        <v>593</v>
      </c>
      <c r="P1310" s="92" t="s">
        <v>2718</v>
      </c>
    </row>
    <row r="1311" spans="1:16" ht="33.75" hidden="1" x14ac:dyDescent="0.25">
      <c r="A1311" s="102" t="s">
        <v>6705</v>
      </c>
      <c r="B1311" s="103" t="s">
        <v>6706</v>
      </c>
      <c r="C1311" s="104" t="s">
        <v>6707</v>
      </c>
      <c r="D1311" s="102" t="s">
        <v>591</v>
      </c>
      <c r="E1311" s="102" t="s">
        <v>2882</v>
      </c>
      <c r="F1311" s="95" t="e">
        <v>#N/A</v>
      </c>
      <c r="G1311" s="95" t="s">
        <v>591</v>
      </c>
      <c r="H1311" s="95" t="s">
        <v>591</v>
      </c>
      <c r="I1311" s="95" t="s">
        <v>591</v>
      </c>
      <c r="J1311" s="95" t="s">
        <v>591</v>
      </c>
      <c r="K1311" s="95" t="e">
        <v>#N/A</v>
      </c>
      <c r="L1311" s="95" t="e">
        <v>#N/A</v>
      </c>
      <c r="M1311" s="95" t="e">
        <v>#N/A</v>
      </c>
      <c r="N1311" s="102" t="e">
        <v>#N/A</v>
      </c>
      <c r="O1311" s="95" t="s">
        <v>864</v>
      </c>
      <c r="P1311" s="102" t="s">
        <v>594</v>
      </c>
    </row>
  </sheetData>
  <autoFilter ref="A1:P1311" xr:uid="{00000000-0009-0000-0000-000001000000}">
    <filterColumn colId="0">
      <filters>
        <filter val="$208E"/>
      </filters>
    </filterColumn>
  </autoFilter>
  <conditionalFormatting sqref="G1150:I1150 C1150:E1150 O1150:P1150">
    <cfRule type="expression" dxfId="40" priority="84" stopIfTrue="1">
      <formula>$P1150="MODIFIED"</formula>
    </cfRule>
  </conditionalFormatting>
  <conditionalFormatting sqref="G1150:I1150 C1150:E1150 O1150:P1150">
    <cfRule type="expression" dxfId="39" priority="85" stopIfTrue="1">
      <formula>$P1150="NEW"</formula>
    </cfRule>
  </conditionalFormatting>
  <conditionalFormatting sqref="G1150:I1150 C1150:E1150 O1150:P1150">
    <cfRule type="expression" dxfId="38" priority="86" stopIfTrue="1">
      <formula>$P1150="REMOVED"</formula>
    </cfRule>
  </conditionalFormatting>
  <conditionalFormatting sqref="C1153:I1153 K1153:P1153">
    <cfRule type="expression" dxfId="37" priority="66" stopIfTrue="1">
      <formula>$P1153="MODIFIED"</formula>
    </cfRule>
  </conditionalFormatting>
  <conditionalFormatting sqref="C1153:I1153 K1153:P1153">
    <cfRule type="expression" dxfId="36" priority="67" stopIfTrue="1">
      <formula>$P1153="NEW"</formula>
    </cfRule>
  </conditionalFormatting>
  <conditionalFormatting sqref="C1153:I1153 K1153:P1153">
    <cfRule type="expression" dxfId="35" priority="68" stopIfTrue="1">
      <formula>$P1153="REMOVED"</formula>
    </cfRule>
  </conditionalFormatting>
  <conditionalFormatting sqref="C1154:I1154 K1154:P1157 G1155:I1157">
    <cfRule type="expression" dxfId="34" priority="53" stopIfTrue="1">
      <formula>$P1154="MODIFIED"</formula>
    </cfRule>
  </conditionalFormatting>
  <conditionalFormatting sqref="C1154:I1154 K1154:P1157 G1155:I1157">
    <cfRule type="expression" dxfId="33" priority="54" stopIfTrue="1">
      <formula>$P1154="NEW"</formula>
    </cfRule>
  </conditionalFormatting>
  <conditionalFormatting sqref="C1154:I1154 K1154:P1157 G1155:I1157">
    <cfRule type="expression" dxfId="32" priority="55" stopIfTrue="1">
      <formula>$P1154="REMOVED"</formula>
    </cfRule>
  </conditionalFormatting>
  <conditionalFormatting sqref="C1155:F1157">
    <cfRule type="expression" dxfId="31" priority="38" stopIfTrue="1">
      <formula>$P1155="MODIFIED"</formula>
    </cfRule>
  </conditionalFormatting>
  <conditionalFormatting sqref="C1155:F1157">
    <cfRule type="expression" dxfId="30" priority="39" stopIfTrue="1">
      <formula>$P1155="NEW"</formula>
    </cfRule>
  </conditionalFormatting>
  <conditionalFormatting sqref="C1155:F1157">
    <cfRule type="expression" dxfId="29" priority="40" stopIfTrue="1">
      <formula>$P1155="REMOVED"</formula>
    </cfRule>
  </conditionalFormatting>
  <conditionalFormatting sqref="C1151">
    <cfRule type="expression" dxfId="28" priority="26" stopIfTrue="1">
      <formula>$P1151="MODIFIED"</formula>
    </cfRule>
  </conditionalFormatting>
  <conditionalFormatting sqref="C1151">
    <cfRule type="expression" dxfId="27" priority="27" stopIfTrue="1">
      <formula>$P1151="NEW"</formula>
    </cfRule>
  </conditionalFormatting>
  <conditionalFormatting sqref="C1151">
    <cfRule type="expression" dxfId="26" priority="28" stopIfTrue="1">
      <formula>$P1151="REMOVED"</formula>
    </cfRule>
  </conditionalFormatting>
  <conditionalFormatting sqref="D1151:I1151 K1151:M1151">
    <cfRule type="expression" dxfId="25" priority="20" stopIfTrue="1">
      <formula>$P1151="MODIFIED"</formula>
    </cfRule>
  </conditionalFormatting>
  <conditionalFormatting sqref="D1151:I1151 K1151:M1151">
    <cfRule type="expression" dxfId="24" priority="21" stopIfTrue="1">
      <formula>$P1151="NEW"</formula>
    </cfRule>
  </conditionalFormatting>
  <conditionalFormatting sqref="D1151:I1151 K1151:M1151">
    <cfRule type="expression" dxfId="23" priority="22" stopIfTrue="1">
      <formula>$P1151="REMOVED"</formula>
    </cfRule>
  </conditionalFormatting>
  <conditionalFormatting sqref="N1151:P1151">
    <cfRule type="expression" dxfId="22" priority="14" stopIfTrue="1">
      <formula>$P1151="MODIFIED"</formula>
    </cfRule>
  </conditionalFormatting>
  <conditionalFormatting sqref="N1151:P1151">
    <cfRule type="expression" dxfId="21" priority="15" stopIfTrue="1">
      <formula>$P1151="NEW"</formula>
    </cfRule>
  </conditionalFormatting>
  <conditionalFormatting sqref="N1151:P1151">
    <cfRule type="expression" dxfId="20" priority="16" stopIfTrue="1">
      <formula>$P1151="REMOVED"</formula>
    </cfRule>
  </conditionalFormatting>
  <conditionalFormatting sqref="A779:P779">
    <cfRule type="expression" dxfId="19" priority="6630" stopIfTrue="1">
      <formula>#REF!="MODIFIED"</formula>
    </cfRule>
  </conditionalFormatting>
  <conditionalFormatting sqref="A779:P779">
    <cfRule type="expression" dxfId="18" priority="6631" stopIfTrue="1">
      <formula>#REF!="NEW"</formula>
    </cfRule>
  </conditionalFormatting>
  <conditionalFormatting sqref="A779:P779">
    <cfRule type="expression" dxfId="17" priority="6632" stopIfTrue="1">
      <formula>#REF!="REMOVED"</formula>
    </cfRule>
  </conditionalFormatting>
  <conditionalFormatting sqref="C1153:P1157 A1151 C1150:P1151">
    <cfRule type="expression" dxfId="16" priority="6633" stopIfTrue="1">
      <formula>#REF!="MODIFIED"</formula>
    </cfRule>
  </conditionalFormatting>
  <conditionalFormatting sqref="C1153:P1157 A1151 C1150:P1151">
    <cfRule type="expression" dxfId="15" priority="6634" stopIfTrue="1">
      <formula>#REF!="NEW"</formula>
    </cfRule>
  </conditionalFormatting>
  <conditionalFormatting sqref="C1153:P1157 A1151 C1150:P1151">
    <cfRule type="expression" dxfId="14" priority="6635" stopIfTrue="1">
      <formula>#REF!="REMOVED"</formula>
    </cfRule>
  </conditionalFormatting>
  <pageMargins left="0.75" right="0.75" top="1" bottom="1" header="0.5" footer="0.5"/>
  <pageSetup orientation="portrait" horizontalDpi="300" verticalDpi="300" r:id="rId1"/>
  <headerFooter alignWithMargins="0">
    <oddFooter>&amp;R_x000D_&amp;1#&amp;"Arial"&amp;10&amp;K000000 Restricted B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X86"/>
  <sheetViews>
    <sheetView workbookViewId="0"/>
  </sheetViews>
  <sheetFormatPr defaultColWidth="11.42578125" defaultRowHeight="11.25" outlineLevelCol="1" x14ac:dyDescent="0.2"/>
  <cols>
    <col min="1" max="1" width="15.42578125" style="41" customWidth="1"/>
    <col min="2" max="2" width="45.42578125" style="39" customWidth="1"/>
    <col min="3" max="3" width="41.5703125" style="39" customWidth="1"/>
    <col min="4" max="4" width="48.42578125" style="41" customWidth="1"/>
    <col min="5" max="5" width="22.140625" style="39" customWidth="1" outlineLevel="1"/>
    <col min="6" max="6" width="10.140625" style="39" bestFit="1" customWidth="1" outlineLevel="1"/>
    <col min="7" max="7" width="8.85546875" style="39" bestFit="1" customWidth="1" outlineLevel="1"/>
    <col min="8" max="8" width="6.7109375" style="39" customWidth="1" outlineLevel="1"/>
    <col min="9" max="9" width="6.5703125" style="39" customWidth="1" outlineLevel="1"/>
    <col min="10" max="10" width="20.28515625" style="39" customWidth="1" outlineLevel="1"/>
    <col min="11" max="11" width="56" style="39" customWidth="1" outlineLevel="1"/>
    <col min="12" max="12" width="24.5703125" style="39" customWidth="1"/>
    <col min="13" max="13" width="14" style="41" customWidth="1" outlineLevel="1"/>
    <col min="14" max="14" width="18.28515625" style="41" customWidth="1" outlineLevel="1"/>
    <col min="15" max="15" width="20" style="39" customWidth="1" outlineLevel="1"/>
    <col min="16" max="16" width="20.140625" style="39" customWidth="1" outlineLevel="1"/>
    <col min="17" max="17" width="31.42578125" style="39" customWidth="1" outlineLevel="1"/>
    <col min="18" max="18" width="20.5703125" style="39" customWidth="1" outlineLevel="1"/>
    <col min="19" max="19" width="20.85546875" style="39" customWidth="1" outlineLevel="1"/>
    <col min="20" max="20" width="21.140625" style="39" customWidth="1" outlineLevel="1"/>
    <col min="21" max="21" width="15.7109375" style="39" customWidth="1" outlineLevel="1"/>
    <col min="22" max="22" width="11.5703125" style="41" hidden="1" customWidth="1"/>
    <col min="23" max="23" width="19.85546875" style="39" bestFit="1" customWidth="1"/>
    <col min="24" max="24" width="27.42578125" style="39" customWidth="1"/>
    <col min="25" max="16384" width="11.42578125" style="39"/>
  </cols>
  <sheetData>
    <row r="1" spans="1:24" x14ac:dyDescent="0.2">
      <c r="A1" s="34" t="s">
        <v>6742</v>
      </c>
      <c r="B1" s="35" t="s">
        <v>6708</v>
      </c>
      <c r="C1" s="35" t="s">
        <v>6709</v>
      </c>
      <c r="D1" s="35" t="s">
        <v>6710</v>
      </c>
      <c r="E1" s="35" t="s">
        <v>574</v>
      </c>
      <c r="F1" s="35" t="s">
        <v>579</v>
      </c>
      <c r="G1" s="34" t="s">
        <v>580</v>
      </c>
      <c r="H1" s="34" t="s">
        <v>6743</v>
      </c>
      <c r="I1" s="34" t="s">
        <v>6744</v>
      </c>
      <c r="J1" s="34" t="s">
        <v>6745</v>
      </c>
      <c r="K1" s="34" t="s">
        <v>6746</v>
      </c>
      <c r="L1" s="34" t="s">
        <v>6747</v>
      </c>
      <c r="M1" s="36" t="s">
        <v>6748</v>
      </c>
      <c r="N1" s="37" t="s">
        <v>6749</v>
      </c>
      <c r="O1" s="38" t="s">
        <v>6750</v>
      </c>
      <c r="P1" s="37" t="s">
        <v>6751</v>
      </c>
      <c r="Q1" s="37" t="s">
        <v>6752</v>
      </c>
      <c r="R1" s="37" t="s">
        <v>6753</v>
      </c>
      <c r="S1" s="37" t="s">
        <v>6754</v>
      </c>
      <c r="T1" s="37" t="s">
        <v>6755</v>
      </c>
      <c r="U1" s="37" t="s">
        <v>6756</v>
      </c>
      <c r="V1" s="34" t="s">
        <v>584</v>
      </c>
    </row>
    <row r="2" spans="1:24" x14ac:dyDescent="0.2">
      <c r="A2" s="29"/>
      <c r="B2" s="31" t="s">
        <v>6757</v>
      </c>
      <c r="C2" s="31" t="s">
        <v>6758</v>
      </c>
      <c r="D2" s="31" t="s">
        <v>6759</v>
      </c>
      <c r="E2" s="29" t="s">
        <v>6711</v>
      </c>
      <c r="F2" s="40"/>
      <c r="G2" s="40"/>
      <c r="H2" s="40"/>
      <c r="I2" s="40"/>
      <c r="J2" s="40"/>
      <c r="K2" s="40"/>
      <c r="L2" s="40"/>
    </row>
    <row r="3" spans="1:24" x14ac:dyDescent="0.2">
      <c r="A3" s="29"/>
      <c r="B3" s="40" t="s">
        <v>6760</v>
      </c>
      <c r="C3" s="42"/>
      <c r="D3" s="29"/>
      <c r="E3" s="29"/>
      <c r="F3" s="43" t="e">
        <f t="shared" ref="F3:F17" si="0">"["&amp;J3&amp;" - "&amp;((POWER(2,H3)-1)*I3)+J3&amp;"]"</f>
        <v>#REF!</v>
      </c>
      <c r="G3" s="43" t="e">
        <f>VLOOKUP(E3,#REF!,3,FALSE)</f>
        <v>#REF!</v>
      </c>
      <c r="H3" s="43" t="e">
        <f>VLOOKUP(E3,#REF!,4,FALSE)</f>
        <v>#REF!</v>
      </c>
      <c r="I3" s="43" t="e">
        <f>VLOOKUP(E3,#REF!,5,FALSE)</f>
        <v>#REF!</v>
      </c>
      <c r="J3" s="43" t="e">
        <f>VLOOKUP(E3,#REF!,6,FALSE)</f>
        <v>#REF!</v>
      </c>
      <c r="K3" s="43" t="e">
        <f>VLOOKUP(E3,#REF!,7,FALSE)</f>
        <v>#REF!</v>
      </c>
      <c r="L3" s="43" t="e">
        <f>VLOOKUP(E3,#REF!,8,FALSE)</f>
        <v>#REF!</v>
      </c>
      <c r="M3" s="44"/>
      <c r="N3" s="45"/>
      <c r="O3" s="29"/>
      <c r="P3" s="29"/>
      <c r="Q3" s="29"/>
      <c r="R3" s="40"/>
      <c r="S3" s="40"/>
      <c r="T3" s="40"/>
      <c r="U3" s="40"/>
      <c r="V3" s="40"/>
      <c r="W3" s="29"/>
      <c r="X3" s="29"/>
    </row>
    <row r="4" spans="1:24" x14ac:dyDescent="0.2">
      <c r="A4" s="29"/>
      <c r="B4" s="40" t="s">
        <v>6761</v>
      </c>
      <c r="C4" s="40" t="s">
        <v>6762</v>
      </c>
      <c r="D4" s="29"/>
      <c r="E4" s="29"/>
      <c r="F4" s="43" t="e">
        <f t="shared" si="0"/>
        <v>#REF!</v>
      </c>
      <c r="G4" s="43" t="e">
        <f>VLOOKUP(E4,#REF!,3,FALSE)</f>
        <v>#REF!</v>
      </c>
      <c r="H4" s="43" t="e">
        <f>VLOOKUP(E4,#REF!,4,FALSE)</f>
        <v>#REF!</v>
      </c>
      <c r="I4" s="43" t="e">
        <f>VLOOKUP(E4,#REF!,5,FALSE)</f>
        <v>#REF!</v>
      </c>
      <c r="J4" s="43" t="e">
        <f>VLOOKUP(E4,#REF!,6,FALSE)</f>
        <v>#REF!</v>
      </c>
      <c r="K4" s="43" t="e">
        <f>VLOOKUP(E4,#REF!,7,FALSE)</f>
        <v>#REF!</v>
      </c>
      <c r="L4" s="43" t="e">
        <f>VLOOKUP(E4,#REF!,8,FALSE)</f>
        <v>#REF!</v>
      </c>
      <c r="M4" s="44"/>
      <c r="N4" s="40"/>
      <c r="O4" s="29"/>
      <c r="P4" s="29"/>
      <c r="Q4" s="29"/>
      <c r="R4" s="40"/>
      <c r="S4" s="40"/>
      <c r="T4" s="40"/>
      <c r="U4" s="40"/>
      <c r="V4" s="40"/>
      <c r="W4" s="29"/>
      <c r="X4" s="29"/>
    </row>
    <row r="5" spans="1:24" x14ac:dyDescent="0.2">
      <c r="A5" s="29"/>
      <c r="B5" s="28" t="s">
        <v>6763</v>
      </c>
      <c r="C5" s="40"/>
      <c r="D5" s="29"/>
      <c r="E5" s="29"/>
      <c r="F5" s="43" t="e">
        <f t="shared" si="0"/>
        <v>#REF!</v>
      </c>
      <c r="G5" s="43" t="e">
        <f>VLOOKUP(E5,#REF!,3,FALSE)</f>
        <v>#REF!</v>
      </c>
      <c r="H5" s="43" t="e">
        <f>VLOOKUP(E5,#REF!,4,FALSE)</f>
        <v>#REF!</v>
      </c>
      <c r="I5" s="43" t="e">
        <f>VLOOKUP(E5,#REF!,5,FALSE)</f>
        <v>#REF!</v>
      </c>
      <c r="J5" s="43" t="e">
        <f>VLOOKUP(E5,#REF!,6,FALSE)</f>
        <v>#REF!</v>
      </c>
      <c r="K5" s="43" t="e">
        <f>VLOOKUP(E5,#REF!,7,FALSE)</f>
        <v>#REF!</v>
      </c>
      <c r="L5" s="43" t="e">
        <f>VLOOKUP(E5,#REF!,8,FALSE)</f>
        <v>#REF!</v>
      </c>
      <c r="M5" s="44"/>
      <c r="N5" s="40"/>
      <c r="O5" s="29"/>
      <c r="P5" s="29"/>
      <c r="Q5" s="29"/>
      <c r="R5" s="40"/>
      <c r="S5" s="40"/>
      <c r="T5" s="40"/>
      <c r="U5" s="40"/>
      <c r="V5" s="40"/>
      <c r="W5" s="29"/>
      <c r="X5" s="29"/>
    </row>
    <row r="6" spans="1:24" x14ac:dyDescent="0.2">
      <c r="A6" s="29"/>
      <c r="B6" s="28" t="s">
        <v>6764</v>
      </c>
      <c r="C6" s="40"/>
      <c r="D6" s="29"/>
      <c r="E6" s="29"/>
      <c r="F6" s="43" t="e">
        <f t="shared" si="0"/>
        <v>#REF!</v>
      </c>
      <c r="G6" s="43" t="e">
        <f>VLOOKUP(E6,#REF!,3,FALSE)</f>
        <v>#REF!</v>
      </c>
      <c r="H6" s="43" t="e">
        <f>VLOOKUP(E6,#REF!,4,FALSE)</f>
        <v>#REF!</v>
      </c>
      <c r="I6" s="43" t="e">
        <f>VLOOKUP(E6,#REF!,5,FALSE)</f>
        <v>#REF!</v>
      </c>
      <c r="J6" s="43" t="e">
        <f>VLOOKUP(E6,#REF!,6,FALSE)</f>
        <v>#REF!</v>
      </c>
      <c r="K6" s="43" t="e">
        <f>VLOOKUP(E6,#REF!,7,FALSE)</f>
        <v>#REF!</v>
      </c>
      <c r="L6" s="43" t="e">
        <f>VLOOKUP(E6,#REF!,8,FALSE)</f>
        <v>#REF!</v>
      </c>
      <c r="M6" s="44"/>
      <c r="N6" s="40"/>
      <c r="O6" s="29"/>
      <c r="P6" s="29"/>
      <c r="Q6" s="29"/>
      <c r="R6" s="40"/>
      <c r="S6" s="40"/>
      <c r="T6" s="40"/>
      <c r="U6" s="40"/>
      <c r="V6" s="40"/>
      <c r="W6" s="29"/>
      <c r="X6" s="29"/>
    </row>
    <row r="7" spans="1:24" x14ac:dyDescent="0.2">
      <c r="A7" s="29"/>
      <c r="B7" s="28" t="s">
        <v>6765</v>
      </c>
      <c r="C7" s="40"/>
      <c r="D7" s="29"/>
      <c r="E7" s="29"/>
      <c r="F7" s="43" t="e">
        <f t="shared" si="0"/>
        <v>#REF!</v>
      </c>
      <c r="G7" s="43" t="e">
        <f>VLOOKUP(E7,#REF!,3,FALSE)</f>
        <v>#REF!</v>
      </c>
      <c r="H7" s="43" t="e">
        <f>VLOOKUP(E7,#REF!,4,FALSE)</f>
        <v>#REF!</v>
      </c>
      <c r="I7" s="43" t="e">
        <f>VLOOKUP(E7,#REF!,5,FALSE)</f>
        <v>#REF!</v>
      </c>
      <c r="J7" s="43" t="e">
        <f>VLOOKUP(E7,#REF!,6,FALSE)</f>
        <v>#REF!</v>
      </c>
      <c r="K7" s="43" t="e">
        <f>VLOOKUP(E7,#REF!,7,FALSE)</f>
        <v>#REF!</v>
      </c>
      <c r="L7" s="43" t="e">
        <f>VLOOKUP(E7,#REF!,8,FALSE)</f>
        <v>#REF!</v>
      </c>
      <c r="M7" s="44"/>
      <c r="N7" s="40"/>
      <c r="O7" s="29"/>
      <c r="P7" s="29"/>
      <c r="Q7" s="29"/>
      <c r="R7" s="40"/>
      <c r="S7" s="40"/>
      <c r="T7" s="40"/>
      <c r="U7" s="40"/>
      <c r="V7" s="40"/>
      <c r="W7" s="29"/>
      <c r="X7" s="29"/>
    </row>
    <row r="8" spans="1:24" x14ac:dyDescent="0.2">
      <c r="A8" s="29"/>
      <c r="B8" s="28" t="s">
        <v>6766</v>
      </c>
      <c r="C8" s="40"/>
      <c r="D8" s="29"/>
      <c r="E8" s="29"/>
      <c r="F8" s="43" t="e">
        <f t="shared" si="0"/>
        <v>#REF!</v>
      </c>
      <c r="G8" s="43" t="e">
        <f>VLOOKUP(E8,#REF!,3,FALSE)</f>
        <v>#REF!</v>
      </c>
      <c r="H8" s="43" t="e">
        <f>VLOOKUP(E8,#REF!,4,FALSE)</f>
        <v>#REF!</v>
      </c>
      <c r="I8" s="43" t="e">
        <f>VLOOKUP(E8,#REF!,5,FALSE)</f>
        <v>#REF!</v>
      </c>
      <c r="J8" s="43" t="e">
        <f>VLOOKUP(E8,#REF!,6,FALSE)</f>
        <v>#REF!</v>
      </c>
      <c r="K8" s="43" t="e">
        <f>VLOOKUP(E8,#REF!,7,FALSE)</f>
        <v>#REF!</v>
      </c>
      <c r="L8" s="43" t="e">
        <f>VLOOKUP(E8,#REF!,8,FALSE)</f>
        <v>#REF!</v>
      </c>
      <c r="M8" s="44"/>
      <c r="N8" s="40"/>
      <c r="O8" s="29"/>
      <c r="P8" s="29"/>
      <c r="Q8" s="29"/>
      <c r="R8" s="40"/>
      <c r="S8" s="40"/>
      <c r="T8" s="40"/>
      <c r="U8" s="40"/>
      <c r="V8" s="40"/>
      <c r="W8" s="29"/>
      <c r="X8" s="29"/>
    </row>
    <row r="9" spans="1:24" x14ac:dyDescent="0.2">
      <c r="A9" s="29"/>
      <c r="B9" s="28" t="s">
        <v>6767</v>
      </c>
      <c r="C9" s="40"/>
      <c r="D9" s="29"/>
      <c r="E9" s="29"/>
      <c r="F9" s="43" t="e">
        <f t="shared" si="0"/>
        <v>#REF!</v>
      </c>
      <c r="G9" s="43" t="e">
        <f>VLOOKUP(E9,#REF!,3,FALSE)</f>
        <v>#REF!</v>
      </c>
      <c r="H9" s="43" t="e">
        <f>VLOOKUP(E9,#REF!,4,FALSE)</f>
        <v>#REF!</v>
      </c>
      <c r="I9" s="43" t="e">
        <f>VLOOKUP(E9,#REF!,5,FALSE)</f>
        <v>#REF!</v>
      </c>
      <c r="J9" s="43" t="e">
        <f>VLOOKUP(E9,#REF!,6,FALSE)</f>
        <v>#REF!</v>
      </c>
      <c r="K9" s="43" t="e">
        <f>VLOOKUP(E9,#REF!,7,FALSE)</f>
        <v>#REF!</v>
      </c>
      <c r="L9" s="43" t="e">
        <f>VLOOKUP(E9,#REF!,8,FALSE)</f>
        <v>#REF!</v>
      </c>
      <c r="M9" s="44"/>
      <c r="N9" s="40"/>
      <c r="O9" s="29"/>
      <c r="P9" s="29"/>
      <c r="Q9" s="29"/>
      <c r="R9" s="40"/>
      <c r="S9" s="40"/>
      <c r="T9" s="40"/>
      <c r="U9" s="40"/>
      <c r="V9" s="40"/>
      <c r="W9" s="29"/>
      <c r="X9" s="29"/>
    </row>
    <row r="10" spans="1:24" x14ac:dyDescent="0.2">
      <c r="A10" s="29"/>
      <c r="B10" s="28" t="s">
        <v>6768</v>
      </c>
      <c r="C10" s="40"/>
      <c r="D10" s="29"/>
      <c r="E10" s="29"/>
      <c r="F10" s="43" t="e">
        <f t="shared" si="0"/>
        <v>#REF!</v>
      </c>
      <c r="G10" s="43" t="e">
        <f>VLOOKUP(E10,#REF!,3,FALSE)</f>
        <v>#REF!</v>
      </c>
      <c r="H10" s="43" t="e">
        <f>VLOOKUP(E10,#REF!,4,FALSE)</f>
        <v>#REF!</v>
      </c>
      <c r="I10" s="43" t="e">
        <f>VLOOKUP(E10,#REF!,5,FALSE)</f>
        <v>#REF!</v>
      </c>
      <c r="J10" s="43" t="e">
        <f>VLOOKUP(E10,#REF!,6,FALSE)</f>
        <v>#REF!</v>
      </c>
      <c r="K10" s="43" t="e">
        <f>VLOOKUP(E10,#REF!,7,FALSE)</f>
        <v>#REF!</v>
      </c>
      <c r="L10" s="43" t="e">
        <f>VLOOKUP(E10,#REF!,8,FALSE)</f>
        <v>#REF!</v>
      </c>
      <c r="M10" s="44"/>
      <c r="N10" s="40"/>
      <c r="O10" s="29"/>
      <c r="P10" s="29"/>
      <c r="Q10" s="29"/>
      <c r="R10" s="40"/>
      <c r="S10" s="40"/>
      <c r="T10" s="40"/>
      <c r="U10" s="40"/>
      <c r="V10" s="40"/>
      <c r="W10" s="29"/>
      <c r="X10" s="29"/>
    </row>
    <row r="11" spans="1:24" x14ac:dyDescent="0.2">
      <c r="A11" s="29"/>
      <c r="B11" s="28" t="s">
        <v>6769</v>
      </c>
      <c r="C11" s="40"/>
      <c r="D11" s="29"/>
      <c r="E11" s="29"/>
      <c r="F11" s="43" t="e">
        <f t="shared" si="0"/>
        <v>#REF!</v>
      </c>
      <c r="G11" s="43" t="e">
        <f>VLOOKUP(E11,#REF!,3,FALSE)</f>
        <v>#REF!</v>
      </c>
      <c r="H11" s="43" t="e">
        <f>VLOOKUP(E11,#REF!,4,FALSE)</f>
        <v>#REF!</v>
      </c>
      <c r="I11" s="43" t="e">
        <f>VLOOKUP(E11,#REF!,5,FALSE)</f>
        <v>#REF!</v>
      </c>
      <c r="J11" s="43" t="e">
        <f>VLOOKUP(E11,#REF!,6,FALSE)</f>
        <v>#REF!</v>
      </c>
      <c r="K11" s="43" t="e">
        <f>VLOOKUP(E11,#REF!,7,FALSE)</f>
        <v>#REF!</v>
      </c>
      <c r="L11" s="43" t="e">
        <f>VLOOKUP(E11,#REF!,8,FALSE)</f>
        <v>#REF!</v>
      </c>
      <c r="M11" s="44"/>
      <c r="N11" s="40"/>
      <c r="O11" s="29"/>
      <c r="P11" s="29"/>
      <c r="Q11" s="29"/>
      <c r="R11" s="40"/>
      <c r="S11" s="40"/>
      <c r="T11" s="40"/>
      <c r="U11" s="40"/>
      <c r="V11" s="40"/>
      <c r="W11" s="29"/>
      <c r="X11" s="29"/>
    </row>
    <row r="12" spans="1:24" x14ac:dyDescent="0.2">
      <c r="A12" s="29"/>
      <c r="B12" s="28" t="s">
        <v>6770</v>
      </c>
      <c r="C12" s="40"/>
      <c r="D12" s="29"/>
      <c r="E12" s="29"/>
      <c r="F12" s="43" t="e">
        <f t="shared" si="0"/>
        <v>#REF!</v>
      </c>
      <c r="G12" s="43" t="e">
        <f>VLOOKUP(E12,#REF!,3,FALSE)</f>
        <v>#REF!</v>
      </c>
      <c r="H12" s="43" t="e">
        <f>VLOOKUP(E12,#REF!,4,FALSE)</f>
        <v>#REF!</v>
      </c>
      <c r="I12" s="43" t="e">
        <f>VLOOKUP(E12,#REF!,5,FALSE)</f>
        <v>#REF!</v>
      </c>
      <c r="J12" s="43" t="e">
        <f>VLOOKUP(E12,#REF!,6,FALSE)</f>
        <v>#REF!</v>
      </c>
      <c r="K12" s="43" t="e">
        <f>VLOOKUP(E12,#REF!,7,FALSE)</f>
        <v>#REF!</v>
      </c>
      <c r="L12" s="43" t="e">
        <f>VLOOKUP(E12,#REF!,8,FALSE)</f>
        <v>#REF!</v>
      </c>
      <c r="M12" s="44"/>
      <c r="N12" s="40"/>
      <c r="O12" s="29"/>
      <c r="P12" s="29"/>
      <c r="Q12" s="29"/>
      <c r="R12" s="40"/>
      <c r="S12" s="40"/>
      <c r="T12" s="40"/>
      <c r="U12" s="40"/>
      <c r="V12" s="40"/>
      <c r="W12" s="29"/>
      <c r="X12" s="29"/>
    </row>
    <row r="13" spans="1:24" x14ac:dyDescent="0.2">
      <c r="A13" s="29"/>
      <c r="B13" s="28" t="s">
        <v>6771</v>
      </c>
      <c r="C13" s="40"/>
      <c r="D13" s="29"/>
      <c r="E13" s="29"/>
      <c r="F13" s="43" t="e">
        <f t="shared" si="0"/>
        <v>#REF!</v>
      </c>
      <c r="G13" s="43" t="e">
        <f>VLOOKUP(E13,#REF!,3,FALSE)</f>
        <v>#REF!</v>
      </c>
      <c r="H13" s="43" t="e">
        <f>VLOOKUP(E13,#REF!,4,FALSE)</f>
        <v>#REF!</v>
      </c>
      <c r="I13" s="43" t="e">
        <f>VLOOKUP(E13,#REF!,5,FALSE)</f>
        <v>#REF!</v>
      </c>
      <c r="J13" s="43" t="e">
        <f>VLOOKUP(E13,#REF!,6,FALSE)</f>
        <v>#REF!</v>
      </c>
      <c r="K13" s="43" t="e">
        <f>VLOOKUP(E13,#REF!,7,FALSE)</f>
        <v>#REF!</v>
      </c>
      <c r="L13" s="43" t="e">
        <f>VLOOKUP(E13,#REF!,8,FALSE)</f>
        <v>#REF!</v>
      </c>
      <c r="M13" s="44"/>
      <c r="N13" s="39"/>
      <c r="O13" s="41"/>
      <c r="P13" s="41"/>
      <c r="Q13" s="41"/>
      <c r="V13" s="39"/>
      <c r="W13" s="41"/>
      <c r="X13" s="41"/>
    </row>
    <row r="14" spans="1:24" x14ac:dyDescent="0.2">
      <c r="A14" s="29"/>
      <c r="B14" s="28" t="s">
        <v>6772</v>
      </c>
      <c r="C14" s="40"/>
      <c r="D14" s="29"/>
      <c r="E14" s="29"/>
      <c r="F14" s="43" t="e">
        <f t="shared" si="0"/>
        <v>#REF!</v>
      </c>
      <c r="G14" s="43" t="e">
        <f>VLOOKUP(E14,#REF!,3,FALSE)</f>
        <v>#REF!</v>
      </c>
      <c r="H14" s="43" t="e">
        <f>VLOOKUP(E14,#REF!,4,FALSE)</f>
        <v>#REF!</v>
      </c>
      <c r="I14" s="43" t="e">
        <f>VLOOKUP(E14,#REF!,5,FALSE)</f>
        <v>#REF!</v>
      </c>
      <c r="J14" s="43" t="e">
        <f>VLOOKUP(E14,#REF!,6,FALSE)</f>
        <v>#REF!</v>
      </c>
      <c r="K14" s="43" t="e">
        <f>VLOOKUP(E14,#REF!,7,FALSE)</f>
        <v>#REF!</v>
      </c>
      <c r="L14" s="43" t="e">
        <f>VLOOKUP(E14,#REF!,8,FALSE)</f>
        <v>#REF!</v>
      </c>
      <c r="M14" s="44"/>
      <c r="N14" s="39"/>
      <c r="O14" s="41"/>
      <c r="P14" s="41"/>
      <c r="Q14" s="41"/>
      <c r="V14" s="39"/>
      <c r="W14" s="41"/>
      <c r="X14" s="41"/>
    </row>
    <row r="15" spans="1:24" x14ac:dyDescent="0.2">
      <c r="A15" s="14"/>
      <c r="B15" s="28" t="s">
        <v>6773</v>
      </c>
      <c r="C15" s="40"/>
      <c r="D15" s="29"/>
      <c r="E15" s="29"/>
      <c r="F15" s="43" t="e">
        <f t="shared" si="0"/>
        <v>#REF!</v>
      </c>
      <c r="G15" s="43" t="e">
        <f>VLOOKUP(E15,#REF!,3,FALSE)</f>
        <v>#REF!</v>
      </c>
      <c r="H15" s="43" t="e">
        <f>VLOOKUP(E15,#REF!,4,FALSE)</f>
        <v>#REF!</v>
      </c>
      <c r="I15" s="43" t="e">
        <f>VLOOKUP(E15,#REF!,5,FALSE)</f>
        <v>#REF!</v>
      </c>
      <c r="J15" s="43" t="e">
        <f>VLOOKUP(E15,#REF!,6,FALSE)</f>
        <v>#REF!</v>
      </c>
      <c r="K15" s="43" t="e">
        <f>VLOOKUP(E15,#REF!,7,FALSE)</f>
        <v>#REF!</v>
      </c>
      <c r="L15" s="43" t="e">
        <f>VLOOKUP(E15,#REF!,8,FALSE)</f>
        <v>#REF!</v>
      </c>
      <c r="M15" s="44"/>
      <c r="N15" s="39"/>
      <c r="O15" s="41"/>
      <c r="P15" s="41"/>
      <c r="Q15" s="41"/>
      <c r="V15" s="39"/>
      <c r="W15" s="41"/>
      <c r="X15" s="41"/>
    </row>
    <row r="16" spans="1:24" x14ac:dyDescent="0.2">
      <c r="A16" s="14"/>
      <c r="B16" s="28" t="s">
        <v>6774</v>
      </c>
      <c r="C16" s="40"/>
      <c r="D16" s="29"/>
      <c r="E16" s="29"/>
      <c r="F16" s="43" t="e">
        <f t="shared" si="0"/>
        <v>#REF!</v>
      </c>
      <c r="G16" s="43" t="e">
        <f>VLOOKUP(E16,#REF!,3,FALSE)</f>
        <v>#REF!</v>
      </c>
      <c r="H16" s="43" t="e">
        <f>VLOOKUP(E16,#REF!,4,FALSE)</f>
        <v>#REF!</v>
      </c>
      <c r="I16" s="43" t="e">
        <f>VLOOKUP(E16,#REF!,5,FALSE)</f>
        <v>#REF!</v>
      </c>
      <c r="J16" s="43" t="e">
        <f>VLOOKUP(E16,#REF!,6,FALSE)</f>
        <v>#REF!</v>
      </c>
      <c r="K16" s="43" t="e">
        <f>VLOOKUP(E16,#REF!,7,FALSE)</f>
        <v>#REF!</v>
      </c>
      <c r="L16" s="43" t="e">
        <f>VLOOKUP(E16,#REF!,8,FALSE)</f>
        <v>#REF!</v>
      </c>
      <c r="M16" s="44"/>
      <c r="N16" s="39"/>
      <c r="O16" s="41"/>
      <c r="P16" s="41"/>
      <c r="Q16" s="41"/>
      <c r="V16" s="39"/>
      <c r="W16" s="41"/>
      <c r="X16" s="41"/>
    </row>
    <row r="17" spans="1:24" x14ac:dyDescent="0.2">
      <c r="A17" s="14"/>
      <c r="B17" s="28" t="s">
        <v>6775</v>
      </c>
      <c r="C17" s="40"/>
      <c r="D17" s="29"/>
      <c r="E17" s="29"/>
      <c r="F17" s="43" t="e">
        <f t="shared" si="0"/>
        <v>#REF!</v>
      </c>
      <c r="G17" s="43" t="e">
        <f>VLOOKUP(E17,#REF!,3,FALSE)</f>
        <v>#REF!</v>
      </c>
      <c r="H17" s="43" t="e">
        <f>VLOOKUP(E17,#REF!,4,FALSE)</f>
        <v>#REF!</v>
      </c>
      <c r="I17" s="43" t="e">
        <f>VLOOKUP(E17,#REF!,5,FALSE)</f>
        <v>#REF!</v>
      </c>
      <c r="J17" s="43" t="e">
        <f>VLOOKUP(E17,#REF!,6,FALSE)</f>
        <v>#REF!</v>
      </c>
      <c r="K17" s="43" t="e">
        <f>VLOOKUP(E17,#REF!,7,FALSE)</f>
        <v>#REF!</v>
      </c>
      <c r="L17" s="43" t="e">
        <f>VLOOKUP(E17,#REF!,8,FALSE)</f>
        <v>#REF!</v>
      </c>
      <c r="M17" s="44"/>
      <c r="N17" s="39"/>
      <c r="O17" s="41"/>
      <c r="P17" s="41"/>
      <c r="Q17" s="41"/>
      <c r="V17" s="39"/>
      <c r="W17" s="41"/>
      <c r="X17" s="41"/>
    </row>
    <row r="18" spans="1:24" x14ac:dyDescent="0.2">
      <c r="A18" s="29"/>
      <c r="B18" s="46" t="s">
        <v>6776</v>
      </c>
      <c r="C18" s="46"/>
      <c r="D18" s="29"/>
      <c r="E18" s="29"/>
      <c r="F18" s="43"/>
      <c r="G18" s="43"/>
      <c r="H18" s="43"/>
      <c r="I18" s="43"/>
      <c r="J18" s="43"/>
      <c r="K18" s="43"/>
      <c r="L18" s="43"/>
      <c r="M18" s="44"/>
      <c r="N18" s="39"/>
      <c r="O18" s="41"/>
      <c r="P18" s="41"/>
      <c r="Q18" s="41"/>
      <c r="V18" s="39"/>
      <c r="W18" s="41"/>
      <c r="X18" s="41"/>
    </row>
    <row r="20" spans="1:24" x14ac:dyDescent="0.2">
      <c r="B20" s="39" t="s">
        <v>6777</v>
      </c>
    </row>
    <row r="21" spans="1:24" x14ac:dyDescent="0.2">
      <c r="A21" s="14">
        <v>605</v>
      </c>
      <c r="B21" s="28" t="s">
        <v>6778</v>
      </c>
      <c r="C21" s="40"/>
      <c r="D21" s="29"/>
      <c r="E21" s="29" t="e">
        <f>"["&amp;I21&amp;" - "&amp;((POWER(2,G21)-1)*H21)+I21&amp;"]"</f>
        <v>#REF!</v>
      </c>
      <c r="F21" s="14" t="e">
        <f>VLOOKUP(D21,#REF!,3,FALSE)</f>
        <v>#REF!</v>
      </c>
      <c r="G21" s="29" t="e">
        <f>VLOOKUP(D21,#REF!,4,FALSE)</f>
        <v>#REF!</v>
      </c>
      <c r="H21" s="29" t="e">
        <f>VLOOKUP(D21,#REF!,5,FALSE)</f>
        <v>#REF!</v>
      </c>
      <c r="I21" s="29" t="e">
        <f>VLOOKUP(D21,#REF!,6,FALSE)</f>
        <v>#REF!</v>
      </c>
      <c r="J21" s="29" t="e">
        <f>VLOOKUP(D21,#REF!,7,FALSE)</f>
        <v>#REF!</v>
      </c>
      <c r="K21" s="29" t="e">
        <f>VLOOKUP(D21,#REF!,8,FALSE)</f>
        <v>#REF!</v>
      </c>
      <c r="L21" s="14" t="str">
        <f>IF(SUM(M21:T21)&gt;0,"Oui ("&amp;SUM(M21:T21)&amp;")","Non")</f>
        <v>Non</v>
      </c>
      <c r="M21" s="47"/>
      <c r="N21" s="29"/>
      <c r="O21" s="40"/>
      <c r="P21" s="40"/>
      <c r="Q21" s="40"/>
      <c r="R21" s="40"/>
      <c r="S21" s="40"/>
      <c r="T21" s="40"/>
      <c r="U21" s="40"/>
      <c r="V21" s="29"/>
    </row>
    <row r="23" spans="1:24" x14ac:dyDescent="0.2">
      <c r="B23" s="20" t="s">
        <v>6779</v>
      </c>
    </row>
    <row r="25" spans="1:24" x14ac:dyDescent="0.2">
      <c r="B25" s="39" t="s">
        <v>6780</v>
      </c>
    </row>
    <row r="27" spans="1:24" x14ac:dyDescent="0.2">
      <c r="B27" s="39" t="s">
        <v>606</v>
      </c>
    </row>
    <row r="28" spans="1:24" x14ac:dyDescent="0.2">
      <c r="B28" s="39" t="s">
        <v>6781</v>
      </c>
    </row>
    <row r="29" spans="1:24" x14ac:dyDescent="0.2">
      <c r="B29" s="39" t="s">
        <v>6782</v>
      </c>
    </row>
    <row r="30" spans="1:24" x14ac:dyDescent="0.2">
      <c r="B30" s="39" t="s">
        <v>6783</v>
      </c>
    </row>
    <row r="31" spans="1:24" x14ac:dyDescent="0.2">
      <c r="B31" s="39" t="s">
        <v>6784</v>
      </c>
    </row>
    <row r="33" spans="2:5" x14ac:dyDescent="0.2">
      <c r="B33" s="39" t="s">
        <v>6785</v>
      </c>
      <c r="D33" s="41" t="s">
        <v>6786</v>
      </c>
    </row>
    <row r="34" spans="2:5" x14ac:dyDescent="0.2">
      <c r="B34" s="39" t="s">
        <v>6787</v>
      </c>
      <c r="D34" s="41" t="s">
        <v>6786</v>
      </c>
    </row>
    <row r="35" spans="2:5" x14ac:dyDescent="0.2">
      <c r="B35" s="39" t="s">
        <v>6788</v>
      </c>
    </row>
    <row r="36" spans="2:5" x14ac:dyDescent="0.2">
      <c r="B36" s="39" t="s">
        <v>6789</v>
      </c>
      <c r="C36" s="39" t="s">
        <v>6790</v>
      </c>
    </row>
    <row r="37" spans="2:5" x14ac:dyDescent="0.2">
      <c r="C37" s="39" t="s">
        <v>6791</v>
      </c>
    </row>
    <row r="38" spans="2:5" x14ac:dyDescent="0.2">
      <c r="B38" s="39" t="s">
        <v>6792</v>
      </c>
    </row>
    <row r="39" spans="2:5" x14ac:dyDescent="0.2">
      <c r="B39" s="39" t="s">
        <v>6793</v>
      </c>
    </row>
    <row r="41" spans="2:5" x14ac:dyDescent="0.2">
      <c r="B41" s="39" t="s">
        <v>6794</v>
      </c>
    </row>
    <row r="42" spans="2:5" x14ac:dyDescent="0.2">
      <c r="B42" s="48" t="s">
        <v>6795</v>
      </c>
      <c r="C42" s="49" t="s">
        <v>6796</v>
      </c>
      <c r="D42" s="41" t="s">
        <v>6797</v>
      </c>
      <c r="E42" s="39" t="s">
        <v>6798</v>
      </c>
    </row>
    <row r="43" spans="2:5" x14ac:dyDescent="0.2">
      <c r="B43" s="49"/>
      <c r="C43" s="49" t="s">
        <v>6799</v>
      </c>
    </row>
    <row r="44" spans="2:5" x14ac:dyDescent="0.2">
      <c r="B44" s="50"/>
      <c r="C44" s="50" t="s">
        <v>6800</v>
      </c>
    </row>
    <row r="45" spans="2:5" x14ac:dyDescent="0.2">
      <c r="B45" s="50"/>
      <c r="C45" s="50"/>
    </row>
    <row r="46" spans="2:5" x14ac:dyDescent="0.2">
      <c r="B46" s="39" t="s">
        <v>6801</v>
      </c>
    </row>
    <row r="47" spans="2:5" ht="12.75" x14ac:dyDescent="0.2">
      <c r="B47" s="39" t="s">
        <v>6802</v>
      </c>
      <c r="C47" s="51" t="s">
        <v>6803</v>
      </c>
    </row>
    <row r="48" spans="2:5" ht="12.75" x14ac:dyDescent="0.2">
      <c r="C48" s="51" t="s">
        <v>6804</v>
      </c>
    </row>
    <row r="49" spans="1:3" ht="12.75" x14ac:dyDescent="0.2">
      <c r="C49" s="51" t="s">
        <v>6805</v>
      </c>
    </row>
    <row r="50" spans="1:3" ht="12.75" x14ac:dyDescent="0.2">
      <c r="C50" s="51" t="s">
        <v>6806</v>
      </c>
    </row>
    <row r="51" spans="1:3" ht="12.75" x14ac:dyDescent="0.2">
      <c r="C51" s="51" t="s">
        <v>6807</v>
      </c>
    </row>
    <row r="52" spans="1:3" ht="12.75" x14ac:dyDescent="0.2">
      <c r="C52" s="51" t="s">
        <v>6808</v>
      </c>
    </row>
    <row r="53" spans="1:3" x14ac:dyDescent="0.2">
      <c r="A53" s="39"/>
      <c r="C53" s="39" t="s">
        <v>6809</v>
      </c>
    </row>
    <row r="54" spans="1:3" x14ac:dyDescent="0.2">
      <c r="A54" s="39"/>
    </row>
    <row r="55" spans="1:3" x14ac:dyDescent="0.2">
      <c r="B55" s="39" t="s">
        <v>6810</v>
      </c>
    </row>
    <row r="57" spans="1:3" x14ac:dyDescent="0.2">
      <c r="B57" s="49" t="s">
        <v>6811</v>
      </c>
    </row>
    <row r="58" spans="1:3" x14ac:dyDescent="0.2">
      <c r="B58" s="48" t="s">
        <v>6812</v>
      </c>
      <c r="C58" s="49" t="s">
        <v>6813</v>
      </c>
    </row>
    <row r="61" spans="1:3" x14ac:dyDescent="0.2">
      <c r="B61" s="39" t="s">
        <v>6814</v>
      </c>
      <c r="C61" s="39" t="s">
        <v>6815</v>
      </c>
    </row>
    <row r="62" spans="1:3" x14ac:dyDescent="0.2">
      <c r="C62" s="39" t="s">
        <v>6816</v>
      </c>
    </row>
    <row r="63" spans="1:3" x14ac:dyDescent="0.2">
      <c r="A63" s="52" t="s">
        <v>6817</v>
      </c>
      <c r="B63" s="49"/>
    </row>
    <row r="64" spans="1:3" x14ac:dyDescent="0.2">
      <c r="B64" s="39" t="s">
        <v>6818</v>
      </c>
    </row>
    <row r="65" spans="2:4" x14ac:dyDescent="0.2">
      <c r="B65" s="48" t="s">
        <v>6819</v>
      </c>
      <c r="C65" s="49" t="s">
        <v>6820</v>
      </c>
    </row>
    <row r="66" spans="2:4" x14ac:dyDescent="0.2">
      <c r="B66" s="26" t="s">
        <v>6821</v>
      </c>
      <c r="C66" s="32" t="s">
        <v>6822</v>
      </c>
      <c r="D66" s="23" t="s">
        <v>2117</v>
      </c>
    </row>
    <row r="68" spans="2:4" x14ac:dyDescent="0.2">
      <c r="B68" s="24"/>
      <c r="C68" s="25"/>
      <c r="D68" s="53" t="s">
        <v>2745</v>
      </c>
    </row>
    <row r="69" spans="2:4" x14ac:dyDescent="0.2">
      <c r="B69" s="24"/>
      <c r="C69" s="25"/>
      <c r="D69" s="53" t="s">
        <v>2746</v>
      </c>
    </row>
    <row r="70" spans="2:4" x14ac:dyDescent="0.2">
      <c r="B70" s="24"/>
      <c r="C70" s="25"/>
      <c r="D70" s="53" t="s">
        <v>2759</v>
      </c>
    </row>
    <row r="71" spans="2:4" x14ac:dyDescent="0.2">
      <c r="B71" s="24"/>
      <c r="C71" s="25" t="s">
        <v>3384</v>
      </c>
      <c r="D71" s="53" t="s">
        <v>3385</v>
      </c>
    </row>
    <row r="72" spans="2:4" x14ac:dyDescent="0.2">
      <c r="B72" s="24"/>
      <c r="C72" s="25"/>
      <c r="D72" s="54" t="s">
        <v>1506</v>
      </c>
    </row>
    <row r="73" spans="2:4" x14ac:dyDescent="0.2">
      <c r="B73" s="24"/>
      <c r="C73" s="25"/>
      <c r="D73" s="54" t="s">
        <v>1507</v>
      </c>
    </row>
    <row r="74" spans="2:4" x14ac:dyDescent="0.2">
      <c r="B74" s="55" t="s">
        <v>6823</v>
      </c>
      <c r="C74" s="25"/>
      <c r="D74" s="54" t="s">
        <v>2769</v>
      </c>
    </row>
    <row r="75" spans="2:4" x14ac:dyDescent="0.2">
      <c r="B75" s="24" t="s">
        <v>6824</v>
      </c>
      <c r="C75" s="25" t="s">
        <v>6825</v>
      </c>
      <c r="D75" s="54" t="s">
        <v>2763</v>
      </c>
    </row>
    <row r="76" spans="2:4" x14ac:dyDescent="0.2">
      <c r="B76" s="24"/>
      <c r="C76" s="25"/>
      <c r="D76" s="54" t="s">
        <v>3370</v>
      </c>
    </row>
    <row r="77" spans="2:4" x14ac:dyDescent="0.2">
      <c r="B77" s="24"/>
      <c r="C77" s="25"/>
      <c r="D77" s="54" t="s">
        <v>3374</v>
      </c>
    </row>
    <row r="78" spans="2:4" x14ac:dyDescent="0.2">
      <c r="B78" s="24"/>
      <c r="C78" s="25"/>
      <c r="D78" s="54" t="s">
        <v>3383</v>
      </c>
    </row>
    <row r="79" spans="2:4" x14ac:dyDescent="0.2">
      <c r="B79" s="24"/>
      <c r="C79" s="25"/>
      <c r="D79" s="54" t="s">
        <v>3375</v>
      </c>
    </row>
    <row r="80" spans="2:4" x14ac:dyDescent="0.2">
      <c r="B80" s="24"/>
      <c r="C80" s="25"/>
      <c r="D80" s="54" t="s">
        <v>3379</v>
      </c>
    </row>
    <row r="81" spans="1:50" x14ac:dyDescent="0.2">
      <c r="B81" s="24"/>
      <c r="C81" s="25"/>
      <c r="D81" s="27" t="s">
        <v>2747</v>
      </c>
    </row>
    <row r="84" spans="1:50" s="26" customFormat="1" ht="22.5" x14ac:dyDescent="0.2">
      <c r="A84" s="23" t="s">
        <v>1674</v>
      </c>
      <c r="B84" s="24" t="s">
        <v>6826</v>
      </c>
      <c r="C84" s="25" t="s">
        <v>2027</v>
      </c>
      <c r="D84" s="19" t="s">
        <v>2028</v>
      </c>
      <c r="E84" s="23" t="s">
        <v>1190</v>
      </c>
      <c r="F84" s="19" t="e">
        <f>IF(M84=1,VLOOKUP(E84,#REF!,2,FALSE), M84 &amp; " x " &amp; VLOOKUP(E84,#REF!,2,FALSE))</f>
        <v>#REF!</v>
      </c>
      <c r="G84" s="19" t="e">
        <f>VLOOKUP(E84,#REF!,3,FALSE)</f>
        <v>#REF!</v>
      </c>
      <c r="H84" s="19" t="e">
        <f>M84*VLOOKUP(E84,#REF!,4,FALSE)</f>
        <v>#REF!</v>
      </c>
      <c r="I84" s="19" t="e">
        <f>VLOOKUP(E84,#REF!,5,FALSE)</f>
        <v>#REF!</v>
      </c>
      <c r="J84" s="20" t="e">
        <f>VLOOKUP(E84,#REF!,8,FALSE)</f>
        <v>#REF!</v>
      </c>
      <c r="K84" s="22" t="s">
        <v>6827</v>
      </c>
      <c r="L84" s="23" t="s">
        <v>726</v>
      </c>
      <c r="M84" s="23">
        <v>1</v>
      </c>
      <c r="N84" s="23" t="s">
        <v>6828</v>
      </c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</row>
    <row r="85" spans="1:50" s="26" customFormat="1" ht="22.5" x14ac:dyDescent="0.2">
      <c r="A85" s="18" t="s">
        <v>1682</v>
      </c>
      <c r="B85" s="24" t="s">
        <v>6829</v>
      </c>
      <c r="C85" s="25" t="s">
        <v>2025</v>
      </c>
      <c r="D85" s="19" t="s">
        <v>2026</v>
      </c>
      <c r="E85" s="23" t="s">
        <v>1190</v>
      </c>
      <c r="F85" s="19" t="e">
        <f>IF(M85=1,VLOOKUP(E85,#REF!,2,FALSE), M85 &amp; " x " &amp; VLOOKUP(E85,#REF!,2,FALSE))</f>
        <v>#REF!</v>
      </c>
      <c r="G85" s="19" t="e">
        <f>VLOOKUP(E85,#REF!,3,FALSE)</f>
        <v>#REF!</v>
      </c>
      <c r="H85" s="19" t="e">
        <f>M85*VLOOKUP(E85,#REF!,4,FALSE)</f>
        <v>#REF!</v>
      </c>
      <c r="I85" s="19" t="e">
        <f>VLOOKUP(E85,#REF!,5,FALSE)</f>
        <v>#REF!</v>
      </c>
      <c r="J85" s="20" t="e">
        <f>VLOOKUP(E85,#REF!,8,FALSE)</f>
        <v>#REF!</v>
      </c>
      <c r="K85" s="22" t="s">
        <v>6827</v>
      </c>
      <c r="L85" s="23" t="s">
        <v>726</v>
      </c>
      <c r="M85" s="23">
        <v>1</v>
      </c>
      <c r="N85" s="23" t="s">
        <v>6828</v>
      </c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</row>
    <row r="86" spans="1:50" s="26" customFormat="1" ht="22.5" x14ac:dyDescent="0.2">
      <c r="A86" s="18" t="s">
        <v>1687</v>
      </c>
      <c r="B86" s="24" t="s">
        <v>6830</v>
      </c>
      <c r="C86" s="25" t="s">
        <v>6831</v>
      </c>
      <c r="D86" s="19" t="s">
        <v>6832</v>
      </c>
      <c r="E86" s="23" t="s">
        <v>1190</v>
      </c>
      <c r="F86" s="19" t="e">
        <f>IF(M86=1,VLOOKUP(E86,#REF!,2,FALSE), M86 &amp; " x " &amp; VLOOKUP(E86,#REF!,2,FALSE))</f>
        <v>#REF!</v>
      </c>
      <c r="G86" s="19" t="e">
        <f>VLOOKUP(E86,#REF!,3,FALSE)</f>
        <v>#REF!</v>
      </c>
      <c r="H86" s="19" t="e">
        <f>M86*VLOOKUP(E86,#REF!,4,FALSE)</f>
        <v>#REF!</v>
      </c>
      <c r="I86" s="19" t="e">
        <f>VLOOKUP(E86,#REF!,5,FALSE)</f>
        <v>#REF!</v>
      </c>
      <c r="J86" s="20" t="e">
        <f>VLOOKUP(E86,#REF!,8,FALSE)</f>
        <v>#REF!</v>
      </c>
      <c r="K86" s="22" t="s">
        <v>6827</v>
      </c>
      <c r="L86" s="23" t="s">
        <v>726</v>
      </c>
      <c r="M86" s="23">
        <v>1</v>
      </c>
      <c r="N86" s="23" t="s">
        <v>6828</v>
      </c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</row>
  </sheetData>
  <autoFilter ref="A1:V18" xr:uid="{00000000-0009-0000-0000-000005000000}"/>
  <conditionalFormatting sqref="B66:D66">
    <cfRule type="expression" dxfId="13" priority="6618" stopIfTrue="1">
      <formula>#REF!="MODIFIED"</formula>
    </cfRule>
  </conditionalFormatting>
  <conditionalFormatting sqref="B66:D66">
    <cfRule type="expression" dxfId="12" priority="6617" stopIfTrue="1">
      <formula>#REF!="NEW"</formula>
    </cfRule>
  </conditionalFormatting>
  <conditionalFormatting sqref="B66:D66">
    <cfRule type="expression" dxfId="11" priority="6616" stopIfTrue="1">
      <formula>#REF!="REMOVED"</formula>
    </cfRule>
  </conditionalFormatting>
  <conditionalFormatting sqref="P84:P86 R84:R86 T84:AX86">
    <cfRule type="expression" dxfId="10" priority="6619" stopIfTrue="1">
      <formula>$K84="R"</formula>
    </cfRule>
  </conditionalFormatting>
  <conditionalFormatting sqref="Q84:Q86">
    <cfRule type="expression" dxfId="9" priority="6620" stopIfTrue="1">
      <formula>$K84="R"</formula>
    </cfRule>
  </conditionalFormatting>
  <conditionalFormatting sqref="S84:S86">
    <cfRule type="expression" dxfId="8" priority="6622" stopIfTrue="1">
      <formula>$K84="R"</formula>
    </cfRule>
  </conditionalFormatting>
  <conditionalFormatting sqref="B68:D81 A84:N86">
    <cfRule type="expression" dxfId="7" priority="6627" stopIfTrue="1">
      <formula>$N68="MODIFIED"</formula>
    </cfRule>
  </conditionalFormatting>
  <conditionalFormatting sqref="B68:D81 A84:N86">
    <cfRule type="expression" dxfId="6" priority="6626" stopIfTrue="1">
      <formula>$N68="NEW"</formula>
    </cfRule>
  </conditionalFormatting>
  <conditionalFormatting sqref="B68:D81 A84:N86">
    <cfRule type="expression" dxfId="5" priority="6625" stopIfTrue="1">
      <formula>$N68="REMOVED"</formula>
    </cfRule>
  </conditionalFormatting>
  <conditionalFormatting sqref="O84:O86">
    <cfRule type="expression" dxfId="4" priority="6628" stopIfTrue="1">
      <formula>$O84="-"</formula>
    </cfRule>
  </conditionalFormatting>
  <conditionalFormatting sqref="S84:S86">
    <cfRule type="expression" dxfId="3" priority="6624" stopIfTrue="1">
      <formula>AND($K84="RW",NOT($S84="aucun"),NOT(OR($S84:$AS84="x")))</formula>
    </cfRule>
  </conditionalFormatting>
  <conditionalFormatting sqref="Q84:Q86">
    <cfRule type="expression" dxfId="2" priority="6621" stopIfTrue="1">
      <formula>AND($P84="oui",$Q84="")</formula>
    </cfRule>
  </conditionalFormatting>
  <conditionalFormatting sqref="S84:S86">
    <cfRule type="expression" dxfId="1" priority="6623" stopIfTrue="1">
      <formula>AND($S84="",OR($S84:$AS84="x"))</formula>
    </cfRule>
  </conditionalFormatting>
  <pageMargins left="0.42000000000000004" right="0.30000000000000004" top="0.31000000000000005" bottom="0.33" header="0.31000000000000005" footer="0.28000000000000003"/>
  <pageSetup paperSize="9" fitToWidth="0" fitToHeight="0" orientation="landscape" r:id="rId1"/>
  <headerFooter alignWithMargins="0">
    <oddFooter>&amp;R_x000D_&amp;1#&amp;"Arial"&amp;10&amp;K000000 Restricted B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/>
  </sheetViews>
  <sheetFormatPr defaultColWidth="11.5703125" defaultRowHeight="12.75" x14ac:dyDescent="0.2"/>
  <cols>
    <col min="1" max="1" width="22.42578125" bestFit="1" customWidth="1"/>
    <col min="2" max="2" width="26.140625" bestFit="1" customWidth="1"/>
    <col min="3" max="3" width="29" style="60" bestFit="1" customWidth="1"/>
    <col min="4" max="4" width="27.140625" style="60" bestFit="1" customWidth="1"/>
  </cols>
  <sheetData>
    <row r="1" spans="1:4" ht="24" x14ac:dyDescent="0.2">
      <c r="A1" s="56" t="s">
        <v>6833</v>
      </c>
      <c r="B1" s="56" t="s">
        <v>6834</v>
      </c>
      <c r="C1" s="56" t="s">
        <v>6835</v>
      </c>
      <c r="D1" s="56" t="s">
        <v>6836</v>
      </c>
    </row>
    <row r="2" spans="1:4" x14ac:dyDescent="0.2">
      <c r="A2" s="57" t="s">
        <v>6837</v>
      </c>
      <c r="B2" s="11" t="s">
        <v>6838</v>
      </c>
      <c r="C2" s="58" t="s">
        <v>6839</v>
      </c>
      <c r="D2" s="11" t="s">
        <v>591</v>
      </c>
    </row>
    <row r="3" spans="1:4" x14ac:dyDescent="0.2">
      <c r="A3" s="59" t="s">
        <v>6840</v>
      </c>
      <c r="B3" s="11" t="s">
        <v>591</v>
      </c>
      <c r="C3" s="11" t="s">
        <v>591</v>
      </c>
      <c r="D3" s="11" t="s">
        <v>591</v>
      </c>
    </row>
    <row r="4" spans="1:4" x14ac:dyDescent="0.2">
      <c r="A4" s="59" t="s">
        <v>6841</v>
      </c>
      <c r="B4" s="11" t="s">
        <v>6842</v>
      </c>
      <c r="C4" s="58" t="s">
        <v>6839</v>
      </c>
      <c r="D4" s="11" t="s">
        <v>591</v>
      </c>
    </row>
    <row r="5" spans="1:4" x14ac:dyDescent="0.2">
      <c r="A5" s="59" t="s">
        <v>6843</v>
      </c>
      <c r="B5" s="11" t="s">
        <v>6844</v>
      </c>
      <c r="C5" s="58" t="s">
        <v>6845</v>
      </c>
      <c r="D5" s="11" t="s">
        <v>591</v>
      </c>
    </row>
    <row r="6" spans="1:4" x14ac:dyDescent="0.2">
      <c r="A6" s="59" t="s">
        <v>6846</v>
      </c>
      <c r="B6" s="11" t="s">
        <v>6847</v>
      </c>
      <c r="C6" s="11" t="s">
        <v>6848</v>
      </c>
      <c r="D6" s="11">
        <v>0</v>
      </c>
    </row>
    <row r="7" spans="1:4" x14ac:dyDescent="0.2">
      <c r="A7" s="59" t="s">
        <v>6849</v>
      </c>
      <c r="B7" s="11" t="s">
        <v>6850</v>
      </c>
      <c r="C7" s="11" t="s">
        <v>6851</v>
      </c>
      <c r="D7" s="11">
        <v>0</v>
      </c>
    </row>
    <row r="8" spans="1:4" x14ac:dyDescent="0.2">
      <c r="A8" s="59" t="s">
        <v>6852</v>
      </c>
      <c r="B8" s="11" t="s">
        <v>6853</v>
      </c>
      <c r="C8" s="11" t="s">
        <v>6854</v>
      </c>
      <c r="D8" s="11">
        <v>53</v>
      </c>
    </row>
    <row r="9" spans="1:4" x14ac:dyDescent="0.2">
      <c r="A9" s="59" t="s">
        <v>6855</v>
      </c>
      <c r="B9" s="11" t="s">
        <v>6856</v>
      </c>
      <c r="C9" s="58" t="s">
        <v>6857</v>
      </c>
      <c r="D9" s="11" t="s">
        <v>591</v>
      </c>
    </row>
    <row r="10" spans="1:4" x14ac:dyDescent="0.2">
      <c r="A10" s="59" t="s">
        <v>6858</v>
      </c>
      <c r="B10" s="11" t="s">
        <v>6856</v>
      </c>
      <c r="C10" s="58" t="s">
        <v>6857</v>
      </c>
      <c r="D10" s="11" t="s">
        <v>591</v>
      </c>
    </row>
  </sheetData>
  <pageMargins left="0.78740157499999996" right="0.78740157499999996" top="0.98425196900000012" bottom="0.98425196900000012" header="0.49212598450000006" footer="0.49212598450000006"/>
  <pageSetup paperSize="9" fitToWidth="0" fitToHeight="0" orientation="portrait" r:id="rId1"/>
  <headerFooter alignWithMargins="0">
    <oddFooter>&amp;R_x000D_&amp;1#&amp;"Arial"&amp;10&amp;K000000 Restricted B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031"/>
  <sheetViews>
    <sheetView workbookViewId="0"/>
  </sheetViews>
  <sheetFormatPr defaultColWidth="11.5703125" defaultRowHeight="12.75" x14ac:dyDescent="0.2"/>
  <cols>
    <col min="1" max="1" width="7.140625" style="60" bestFit="1" customWidth="1"/>
    <col min="2" max="2" width="79.28515625" bestFit="1" customWidth="1"/>
  </cols>
  <sheetData>
    <row r="1" spans="1:2" x14ac:dyDescent="0.2">
      <c r="A1" s="62" t="s">
        <v>0</v>
      </c>
      <c r="B1" s="63" t="s">
        <v>1</v>
      </c>
    </row>
    <row r="2" spans="1:2" x14ac:dyDescent="0.2">
      <c r="A2" s="61" t="s">
        <v>25</v>
      </c>
      <c r="B2" s="30" t="s">
        <v>26</v>
      </c>
    </row>
    <row r="3" spans="1:2" x14ac:dyDescent="0.2">
      <c r="A3" s="61" t="s">
        <v>27</v>
      </c>
      <c r="B3" s="30" t="s">
        <v>28</v>
      </c>
    </row>
    <row r="4" spans="1:2" x14ac:dyDescent="0.2">
      <c r="A4" s="61" t="s">
        <v>6860</v>
      </c>
      <c r="B4" s="30" t="s">
        <v>6861</v>
      </c>
    </row>
    <row r="5" spans="1:2" x14ac:dyDescent="0.2">
      <c r="A5" s="61" t="s">
        <v>6862</v>
      </c>
      <c r="B5" s="30" t="s">
        <v>6863</v>
      </c>
    </row>
    <row r="6" spans="1:2" x14ac:dyDescent="0.2">
      <c r="A6" s="61" t="s">
        <v>6864</v>
      </c>
      <c r="B6" s="30" t="s">
        <v>6865</v>
      </c>
    </row>
    <row r="7" spans="1:2" x14ac:dyDescent="0.2">
      <c r="A7" s="61" t="s">
        <v>6866</v>
      </c>
      <c r="B7" s="30" t="s">
        <v>6867</v>
      </c>
    </row>
    <row r="8" spans="1:2" x14ac:dyDescent="0.2">
      <c r="A8" s="61" t="s">
        <v>6868</v>
      </c>
      <c r="B8" s="30" t="s">
        <v>6869</v>
      </c>
    </row>
    <row r="9" spans="1:2" x14ac:dyDescent="0.2">
      <c r="A9" s="61" t="s">
        <v>6870</v>
      </c>
      <c r="B9" s="30" t="s">
        <v>6871</v>
      </c>
    </row>
    <row r="10" spans="1:2" x14ac:dyDescent="0.2">
      <c r="A10" s="61" t="s">
        <v>6872</v>
      </c>
      <c r="B10" s="30" t="s">
        <v>6871</v>
      </c>
    </row>
    <row r="11" spans="1:2" x14ac:dyDescent="0.2">
      <c r="A11" s="61" t="s">
        <v>6873</v>
      </c>
      <c r="B11" s="30" t="s">
        <v>6874</v>
      </c>
    </row>
    <row r="12" spans="1:2" x14ac:dyDescent="0.2">
      <c r="A12" s="61" t="s">
        <v>6875</v>
      </c>
      <c r="B12" s="30" t="s">
        <v>6876</v>
      </c>
    </row>
    <row r="13" spans="1:2" x14ac:dyDescent="0.2">
      <c r="A13" s="61" t="s">
        <v>6877</v>
      </c>
      <c r="B13" s="30" t="s">
        <v>6874</v>
      </c>
    </row>
    <row r="14" spans="1:2" x14ac:dyDescent="0.2">
      <c r="A14" s="61" t="s">
        <v>6878</v>
      </c>
      <c r="B14" s="30" t="s">
        <v>6876</v>
      </c>
    </row>
    <row r="15" spans="1:2" x14ac:dyDescent="0.2">
      <c r="A15" s="61" t="s">
        <v>439</v>
      </c>
      <c r="B15" s="30" t="s">
        <v>440</v>
      </c>
    </row>
    <row r="16" spans="1:2" x14ac:dyDescent="0.2">
      <c r="A16" s="61" t="s">
        <v>542</v>
      </c>
      <c r="B16" s="30" t="s">
        <v>543</v>
      </c>
    </row>
    <row r="17" spans="1:2" x14ac:dyDescent="0.2">
      <c r="A17" s="61" t="s">
        <v>6879</v>
      </c>
      <c r="B17" s="30" t="s">
        <v>6880</v>
      </c>
    </row>
    <row r="18" spans="1:2" x14ac:dyDescent="0.2">
      <c r="A18" s="61" t="s">
        <v>6881</v>
      </c>
      <c r="B18" s="30" t="s">
        <v>6882</v>
      </c>
    </row>
    <row r="19" spans="1:2" x14ac:dyDescent="0.2">
      <c r="A19" s="61" t="s">
        <v>6883</v>
      </c>
      <c r="B19" s="30" t="s">
        <v>6884</v>
      </c>
    </row>
    <row r="20" spans="1:2" x14ac:dyDescent="0.2">
      <c r="A20" s="61" t="s">
        <v>6885</v>
      </c>
      <c r="B20" s="30" t="s">
        <v>6886</v>
      </c>
    </row>
    <row r="21" spans="1:2" x14ac:dyDescent="0.2">
      <c r="A21" s="61" t="s">
        <v>425</v>
      </c>
      <c r="B21" s="30" t="s">
        <v>426</v>
      </c>
    </row>
    <row r="22" spans="1:2" x14ac:dyDescent="0.2">
      <c r="A22" s="61" t="s">
        <v>6887</v>
      </c>
      <c r="B22" s="30" t="s">
        <v>426</v>
      </c>
    </row>
    <row r="23" spans="1:2" x14ac:dyDescent="0.2">
      <c r="A23" s="61" t="s">
        <v>6888</v>
      </c>
      <c r="B23" s="30" t="s">
        <v>426</v>
      </c>
    </row>
    <row r="24" spans="1:2" x14ac:dyDescent="0.2">
      <c r="A24" s="61" t="s">
        <v>6889</v>
      </c>
      <c r="B24" s="30" t="s">
        <v>426</v>
      </c>
    </row>
    <row r="25" spans="1:2" x14ac:dyDescent="0.2">
      <c r="A25" s="61" t="s">
        <v>6890</v>
      </c>
      <c r="B25" s="30" t="s">
        <v>440</v>
      </c>
    </row>
    <row r="26" spans="1:2" x14ac:dyDescent="0.2">
      <c r="A26" s="61" t="s">
        <v>550</v>
      </c>
      <c r="B26" s="30" t="s">
        <v>543</v>
      </c>
    </row>
    <row r="27" spans="1:2" x14ac:dyDescent="0.2">
      <c r="A27" s="61" t="s">
        <v>6891</v>
      </c>
      <c r="B27" s="30" t="s">
        <v>6880</v>
      </c>
    </row>
    <row r="28" spans="1:2" x14ac:dyDescent="0.2">
      <c r="A28" s="61" t="s">
        <v>6892</v>
      </c>
      <c r="B28" s="30" t="s">
        <v>6882</v>
      </c>
    </row>
    <row r="29" spans="1:2" x14ac:dyDescent="0.2">
      <c r="A29" s="61" t="s">
        <v>6893</v>
      </c>
      <c r="B29" s="30" t="s">
        <v>6884</v>
      </c>
    </row>
    <row r="30" spans="1:2" x14ac:dyDescent="0.2">
      <c r="A30" s="61" t="s">
        <v>6894</v>
      </c>
      <c r="B30" s="30" t="s">
        <v>6886</v>
      </c>
    </row>
    <row r="31" spans="1:2" x14ac:dyDescent="0.2">
      <c r="A31" s="61" t="s">
        <v>6895</v>
      </c>
      <c r="B31" s="30" t="s">
        <v>6896</v>
      </c>
    </row>
    <row r="32" spans="1:2" x14ac:dyDescent="0.2">
      <c r="A32" s="61" t="s">
        <v>6897</v>
      </c>
      <c r="B32" s="30" t="s">
        <v>6898</v>
      </c>
    </row>
    <row r="33" spans="1:2" x14ac:dyDescent="0.2">
      <c r="A33" s="61" t="s">
        <v>6899</v>
      </c>
      <c r="B33" s="30" t="s">
        <v>6896</v>
      </c>
    </row>
    <row r="34" spans="1:2" x14ac:dyDescent="0.2">
      <c r="A34" s="61" t="s">
        <v>6900</v>
      </c>
      <c r="B34" s="30" t="s">
        <v>6898</v>
      </c>
    </row>
    <row r="35" spans="1:2" x14ac:dyDescent="0.2">
      <c r="A35" s="61" t="s">
        <v>6901</v>
      </c>
      <c r="B35" s="30" t="s">
        <v>6902</v>
      </c>
    </row>
    <row r="36" spans="1:2" x14ac:dyDescent="0.2">
      <c r="A36" s="61" t="s">
        <v>6903</v>
      </c>
      <c r="B36" s="30" t="s">
        <v>6904</v>
      </c>
    </row>
    <row r="37" spans="1:2" x14ac:dyDescent="0.2">
      <c r="A37" s="61" t="s">
        <v>6905</v>
      </c>
      <c r="B37" s="30" t="s">
        <v>6906</v>
      </c>
    </row>
    <row r="38" spans="1:2" x14ac:dyDescent="0.2">
      <c r="A38" s="61" t="s">
        <v>429</v>
      </c>
      <c r="B38" s="30" t="s">
        <v>430</v>
      </c>
    </row>
    <row r="39" spans="1:2" x14ac:dyDescent="0.2">
      <c r="A39" s="61" t="s">
        <v>6907</v>
      </c>
      <c r="B39" s="30" t="s">
        <v>6908</v>
      </c>
    </row>
    <row r="40" spans="1:2" x14ac:dyDescent="0.2">
      <c r="A40" s="61" t="s">
        <v>6909</v>
      </c>
      <c r="B40" s="30" t="s">
        <v>6910</v>
      </c>
    </row>
    <row r="41" spans="1:2" x14ac:dyDescent="0.2">
      <c r="A41" s="61" t="s">
        <v>6911</v>
      </c>
      <c r="B41" s="30" t="s">
        <v>6912</v>
      </c>
    </row>
    <row r="42" spans="1:2" x14ac:dyDescent="0.2">
      <c r="A42" s="61" t="s">
        <v>6913</v>
      </c>
      <c r="B42" s="30" t="s">
        <v>6914</v>
      </c>
    </row>
    <row r="43" spans="1:2" x14ac:dyDescent="0.2">
      <c r="A43" s="61" t="s">
        <v>6915</v>
      </c>
      <c r="B43" s="30" t="s">
        <v>6916</v>
      </c>
    </row>
    <row r="44" spans="1:2" x14ac:dyDescent="0.2">
      <c r="A44" s="61" t="s">
        <v>6917</v>
      </c>
      <c r="B44" s="30" t="s">
        <v>6918</v>
      </c>
    </row>
    <row r="45" spans="1:2" x14ac:dyDescent="0.2">
      <c r="A45" s="61" t="s">
        <v>6919</v>
      </c>
      <c r="B45" s="30" t="s">
        <v>6920</v>
      </c>
    </row>
    <row r="46" spans="1:2" x14ac:dyDescent="0.2">
      <c r="A46" s="61" t="s">
        <v>6921</v>
      </c>
      <c r="B46" s="30" t="s">
        <v>6922</v>
      </c>
    </row>
    <row r="47" spans="1:2" x14ac:dyDescent="0.2">
      <c r="A47" s="61" t="s">
        <v>6923</v>
      </c>
      <c r="B47" s="30" t="s">
        <v>6912</v>
      </c>
    </row>
    <row r="48" spans="1:2" x14ac:dyDescent="0.2">
      <c r="A48" s="61" t="s">
        <v>6924</v>
      </c>
      <c r="B48" s="30" t="s">
        <v>6914</v>
      </c>
    </row>
    <row r="49" spans="1:2" x14ac:dyDescent="0.2">
      <c r="A49" s="61" t="s">
        <v>6925</v>
      </c>
      <c r="B49" s="30" t="s">
        <v>6916</v>
      </c>
    </row>
    <row r="50" spans="1:2" x14ac:dyDescent="0.2">
      <c r="A50" s="61" t="s">
        <v>29</v>
      </c>
      <c r="B50" s="30" t="s">
        <v>30</v>
      </c>
    </row>
    <row r="51" spans="1:2" x14ac:dyDescent="0.2">
      <c r="A51" s="61" t="s">
        <v>6926</v>
      </c>
      <c r="B51" s="30" t="s">
        <v>6927</v>
      </c>
    </row>
    <row r="52" spans="1:2" x14ac:dyDescent="0.2">
      <c r="A52" s="61" t="s">
        <v>6928</v>
      </c>
      <c r="B52" s="30" t="s">
        <v>6929</v>
      </c>
    </row>
    <row r="53" spans="1:2" x14ac:dyDescent="0.2">
      <c r="A53" s="61" t="s">
        <v>6930</v>
      </c>
      <c r="B53" s="30" t="s">
        <v>6931</v>
      </c>
    </row>
    <row r="54" spans="1:2" x14ac:dyDescent="0.2">
      <c r="A54" s="61" t="s">
        <v>36</v>
      </c>
      <c r="B54" s="30" t="s">
        <v>37</v>
      </c>
    </row>
    <row r="55" spans="1:2" x14ac:dyDescent="0.2">
      <c r="A55" s="61" t="s">
        <v>6932</v>
      </c>
      <c r="B55" s="30" t="s">
        <v>6933</v>
      </c>
    </row>
    <row r="56" spans="1:2" x14ac:dyDescent="0.2">
      <c r="A56" s="61" t="s">
        <v>6934</v>
      </c>
      <c r="B56" s="30" t="s">
        <v>6935</v>
      </c>
    </row>
    <row r="57" spans="1:2" x14ac:dyDescent="0.2">
      <c r="A57" s="61" t="s">
        <v>6936</v>
      </c>
      <c r="B57" s="30" t="s">
        <v>6937</v>
      </c>
    </row>
    <row r="58" spans="1:2" x14ac:dyDescent="0.2">
      <c r="A58" s="61" t="s">
        <v>6938</v>
      </c>
      <c r="B58" s="30" t="s">
        <v>6939</v>
      </c>
    </row>
    <row r="59" spans="1:2" x14ac:dyDescent="0.2">
      <c r="A59" s="61" t="s">
        <v>6940</v>
      </c>
      <c r="B59" s="30" t="s">
        <v>6941</v>
      </c>
    </row>
    <row r="60" spans="1:2" x14ac:dyDescent="0.2">
      <c r="A60" s="61" t="s">
        <v>6942</v>
      </c>
      <c r="B60" s="30" t="s">
        <v>6943</v>
      </c>
    </row>
    <row r="61" spans="1:2" x14ac:dyDescent="0.2">
      <c r="A61" s="61" t="s">
        <v>6944</v>
      </c>
      <c r="B61" s="30" t="s">
        <v>6912</v>
      </c>
    </row>
    <row r="62" spans="1:2" x14ac:dyDescent="0.2">
      <c r="A62" s="61" t="s">
        <v>6945</v>
      </c>
      <c r="B62" s="30" t="s">
        <v>6914</v>
      </c>
    </row>
    <row r="63" spans="1:2" x14ac:dyDescent="0.2">
      <c r="A63" s="61" t="s">
        <v>6946</v>
      </c>
      <c r="B63" s="30" t="s">
        <v>6916</v>
      </c>
    </row>
    <row r="64" spans="1:2" x14ac:dyDescent="0.2">
      <c r="A64" s="61" t="s">
        <v>6947</v>
      </c>
      <c r="B64" s="30" t="s">
        <v>6948</v>
      </c>
    </row>
    <row r="65" spans="1:2" x14ac:dyDescent="0.2">
      <c r="A65" s="61" t="s">
        <v>6949</v>
      </c>
      <c r="B65" s="30" t="s">
        <v>6948</v>
      </c>
    </row>
    <row r="66" spans="1:2" x14ac:dyDescent="0.2">
      <c r="A66" s="61" t="s">
        <v>6950</v>
      </c>
      <c r="B66" s="30" t="s">
        <v>6948</v>
      </c>
    </row>
    <row r="67" spans="1:2" x14ac:dyDescent="0.2">
      <c r="A67" s="61" t="s">
        <v>6951</v>
      </c>
      <c r="B67" s="30" t="s">
        <v>6912</v>
      </c>
    </row>
    <row r="68" spans="1:2" x14ac:dyDescent="0.2">
      <c r="A68" s="61" t="s">
        <v>6952</v>
      </c>
      <c r="B68" s="30" t="s">
        <v>6914</v>
      </c>
    </row>
    <row r="69" spans="1:2" x14ac:dyDescent="0.2">
      <c r="A69" s="61" t="s">
        <v>6953</v>
      </c>
      <c r="B69" s="30" t="s">
        <v>6916</v>
      </c>
    </row>
    <row r="70" spans="1:2" x14ac:dyDescent="0.2">
      <c r="A70" s="61" t="s">
        <v>6954</v>
      </c>
      <c r="B70" s="30" t="s">
        <v>6948</v>
      </c>
    </row>
    <row r="71" spans="1:2" x14ac:dyDescent="0.2">
      <c r="A71" s="61" t="s">
        <v>6955</v>
      </c>
      <c r="B71" s="30" t="s">
        <v>6948</v>
      </c>
    </row>
    <row r="72" spans="1:2" x14ac:dyDescent="0.2">
      <c r="A72" s="61" t="s">
        <v>6956</v>
      </c>
      <c r="B72" s="30" t="s">
        <v>6948</v>
      </c>
    </row>
    <row r="73" spans="1:2" x14ac:dyDescent="0.2">
      <c r="A73" s="61" t="s">
        <v>6957</v>
      </c>
      <c r="B73" s="30" t="s">
        <v>6912</v>
      </c>
    </row>
    <row r="74" spans="1:2" x14ac:dyDescent="0.2">
      <c r="A74" s="61" t="s">
        <v>6958</v>
      </c>
      <c r="B74" s="30" t="s">
        <v>6914</v>
      </c>
    </row>
    <row r="75" spans="1:2" x14ac:dyDescent="0.2">
      <c r="A75" s="61" t="s">
        <v>6959</v>
      </c>
      <c r="B75" s="30" t="s">
        <v>6916</v>
      </c>
    </row>
    <row r="76" spans="1:2" x14ac:dyDescent="0.2">
      <c r="A76" s="61" t="s">
        <v>6960</v>
      </c>
      <c r="B76" s="30" t="s">
        <v>6961</v>
      </c>
    </row>
    <row r="77" spans="1:2" x14ac:dyDescent="0.2">
      <c r="A77" s="61" t="s">
        <v>6962</v>
      </c>
      <c r="B77" s="30" t="s">
        <v>6963</v>
      </c>
    </row>
    <row r="78" spans="1:2" x14ac:dyDescent="0.2">
      <c r="A78" s="61" t="s">
        <v>6964</v>
      </c>
      <c r="B78" s="30" t="s">
        <v>6965</v>
      </c>
    </row>
    <row r="79" spans="1:2" x14ac:dyDescent="0.2">
      <c r="A79" s="61" t="s">
        <v>6966</v>
      </c>
      <c r="B79" s="30" t="s">
        <v>6967</v>
      </c>
    </row>
    <row r="80" spans="1:2" x14ac:dyDescent="0.2">
      <c r="A80" s="61" t="s">
        <v>427</v>
      </c>
      <c r="B80" s="30" t="s">
        <v>428</v>
      </c>
    </row>
    <row r="81" spans="1:2" x14ac:dyDescent="0.2">
      <c r="A81" s="61" t="s">
        <v>6968</v>
      </c>
      <c r="B81" s="30" t="s">
        <v>6969</v>
      </c>
    </row>
    <row r="82" spans="1:2" x14ac:dyDescent="0.2">
      <c r="A82" s="61" t="s">
        <v>432</v>
      </c>
      <c r="B82" s="30" t="s">
        <v>433</v>
      </c>
    </row>
    <row r="83" spans="1:2" x14ac:dyDescent="0.2">
      <c r="A83" s="61" t="s">
        <v>6970</v>
      </c>
      <c r="B83" s="30" t="s">
        <v>6971</v>
      </c>
    </row>
    <row r="84" spans="1:2" x14ac:dyDescent="0.2">
      <c r="A84" s="61" t="s">
        <v>6972</v>
      </c>
      <c r="B84" s="30" t="s">
        <v>6973</v>
      </c>
    </row>
    <row r="85" spans="1:2" x14ac:dyDescent="0.2">
      <c r="A85" s="61" t="s">
        <v>6974</v>
      </c>
      <c r="B85" s="30" t="s">
        <v>6975</v>
      </c>
    </row>
    <row r="86" spans="1:2" x14ac:dyDescent="0.2">
      <c r="A86" s="61" t="s">
        <v>6976</v>
      </c>
      <c r="B86" s="30" t="s">
        <v>6977</v>
      </c>
    </row>
    <row r="87" spans="1:2" x14ac:dyDescent="0.2">
      <c r="A87" s="61" t="s">
        <v>6978</v>
      </c>
      <c r="B87" s="30" t="s">
        <v>6979</v>
      </c>
    </row>
    <row r="88" spans="1:2" x14ac:dyDescent="0.2">
      <c r="A88" s="61" t="s">
        <v>6980</v>
      </c>
      <c r="B88" s="30" t="s">
        <v>6981</v>
      </c>
    </row>
    <row r="89" spans="1:2" x14ac:dyDescent="0.2">
      <c r="A89" s="61" t="s">
        <v>6982</v>
      </c>
      <c r="B89" s="30" t="s">
        <v>6983</v>
      </c>
    </row>
    <row r="90" spans="1:2" x14ac:dyDescent="0.2">
      <c r="A90" s="61" t="s">
        <v>6984</v>
      </c>
      <c r="B90" s="30" t="s">
        <v>6985</v>
      </c>
    </row>
    <row r="91" spans="1:2" x14ac:dyDescent="0.2">
      <c r="A91" s="61" t="s">
        <v>6986</v>
      </c>
      <c r="B91" s="30" t="s">
        <v>6987</v>
      </c>
    </row>
    <row r="92" spans="1:2" x14ac:dyDescent="0.2">
      <c r="A92" s="61" t="s">
        <v>6988</v>
      </c>
      <c r="B92" s="30" t="s">
        <v>6989</v>
      </c>
    </row>
    <row r="93" spans="1:2" x14ac:dyDescent="0.2">
      <c r="A93" s="61" t="s">
        <v>6990</v>
      </c>
      <c r="B93" s="30" t="s">
        <v>6991</v>
      </c>
    </row>
    <row r="94" spans="1:2" x14ac:dyDescent="0.2">
      <c r="A94" s="61" t="s">
        <v>6992</v>
      </c>
      <c r="B94" s="30" t="s">
        <v>6993</v>
      </c>
    </row>
    <row r="95" spans="1:2" x14ac:dyDescent="0.2">
      <c r="A95" s="61" t="s">
        <v>6994</v>
      </c>
      <c r="B95" s="30" t="s">
        <v>6995</v>
      </c>
    </row>
    <row r="96" spans="1:2" x14ac:dyDescent="0.2">
      <c r="A96" s="61" t="s">
        <v>6996</v>
      </c>
      <c r="B96" s="30" t="s">
        <v>6985</v>
      </c>
    </row>
    <row r="97" spans="1:2" x14ac:dyDescent="0.2">
      <c r="A97" s="61" t="s">
        <v>6997</v>
      </c>
      <c r="B97" s="30" t="s">
        <v>6987</v>
      </c>
    </row>
    <row r="98" spans="1:2" x14ac:dyDescent="0.2">
      <c r="A98" s="61" t="s">
        <v>6998</v>
      </c>
      <c r="B98" s="30" t="s">
        <v>6989</v>
      </c>
    </row>
    <row r="99" spans="1:2" x14ac:dyDescent="0.2">
      <c r="A99" s="61" t="s">
        <v>435</v>
      </c>
      <c r="B99" s="30" t="s">
        <v>436</v>
      </c>
    </row>
    <row r="100" spans="1:2" x14ac:dyDescent="0.2">
      <c r="A100" s="61" t="s">
        <v>443</v>
      </c>
      <c r="B100" s="30" t="s">
        <v>444</v>
      </c>
    </row>
    <row r="101" spans="1:2" x14ac:dyDescent="0.2">
      <c r="A101" s="61" t="s">
        <v>39</v>
      </c>
      <c r="B101" s="30" t="s">
        <v>40</v>
      </c>
    </row>
    <row r="102" spans="1:2" x14ac:dyDescent="0.2">
      <c r="A102" s="61" t="s">
        <v>46</v>
      </c>
      <c r="B102" s="30" t="s">
        <v>47</v>
      </c>
    </row>
    <row r="103" spans="1:2" x14ac:dyDescent="0.2">
      <c r="A103" s="61" t="s">
        <v>6999</v>
      </c>
      <c r="B103" s="30" t="s">
        <v>7000</v>
      </c>
    </row>
    <row r="104" spans="1:2" x14ac:dyDescent="0.2">
      <c r="A104" s="61" t="s">
        <v>7001</v>
      </c>
      <c r="B104" s="30" t="s">
        <v>7002</v>
      </c>
    </row>
    <row r="105" spans="1:2" x14ac:dyDescent="0.2">
      <c r="A105" s="61" t="s">
        <v>7003</v>
      </c>
      <c r="B105" s="30" t="s">
        <v>7004</v>
      </c>
    </row>
    <row r="106" spans="1:2" x14ac:dyDescent="0.2">
      <c r="A106" s="61" t="s">
        <v>7005</v>
      </c>
      <c r="B106" s="30" t="s">
        <v>7006</v>
      </c>
    </row>
    <row r="107" spans="1:2" x14ac:dyDescent="0.2">
      <c r="A107" s="61" t="s">
        <v>7007</v>
      </c>
      <c r="B107" s="30" t="s">
        <v>7008</v>
      </c>
    </row>
    <row r="108" spans="1:2" x14ac:dyDescent="0.2">
      <c r="A108" s="61" t="s">
        <v>7009</v>
      </c>
      <c r="B108" s="30" t="s">
        <v>7010</v>
      </c>
    </row>
    <row r="109" spans="1:2" x14ac:dyDescent="0.2">
      <c r="A109" s="61" t="s">
        <v>7011</v>
      </c>
      <c r="B109" s="30" t="s">
        <v>7012</v>
      </c>
    </row>
    <row r="110" spans="1:2" x14ac:dyDescent="0.2">
      <c r="A110" s="61" t="s">
        <v>7013</v>
      </c>
      <c r="B110" s="30" t="s">
        <v>7014</v>
      </c>
    </row>
    <row r="111" spans="1:2" x14ac:dyDescent="0.2">
      <c r="A111" s="61" t="s">
        <v>7015</v>
      </c>
      <c r="B111" s="30" t="s">
        <v>7016</v>
      </c>
    </row>
    <row r="112" spans="1:2" x14ac:dyDescent="0.2">
      <c r="A112" s="61" t="s">
        <v>48</v>
      </c>
      <c r="B112" s="30" t="s">
        <v>49</v>
      </c>
    </row>
    <row r="113" spans="1:2" x14ac:dyDescent="0.2">
      <c r="A113" s="61" t="s">
        <v>57</v>
      </c>
      <c r="B113" s="30" t="s">
        <v>58</v>
      </c>
    </row>
    <row r="114" spans="1:2" x14ac:dyDescent="0.2">
      <c r="A114" s="61" t="s">
        <v>7017</v>
      </c>
      <c r="B114" s="30" t="s">
        <v>7018</v>
      </c>
    </row>
    <row r="115" spans="1:2" x14ac:dyDescent="0.2">
      <c r="A115" s="61" t="s">
        <v>7019</v>
      </c>
      <c r="B115" s="30" t="s">
        <v>7020</v>
      </c>
    </row>
    <row r="116" spans="1:2" x14ac:dyDescent="0.2">
      <c r="A116" s="61" t="s">
        <v>7021</v>
      </c>
      <c r="B116" s="30" t="s">
        <v>7022</v>
      </c>
    </row>
    <row r="117" spans="1:2" x14ac:dyDescent="0.2">
      <c r="A117" s="61" t="s">
        <v>441</v>
      </c>
      <c r="B117" s="30" t="s">
        <v>442</v>
      </c>
    </row>
    <row r="118" spans="1:2" x14ac:dyDescent="0.2">
      <c r="A118" s="61" t="s">
        <v>7023</v>
      </c>
      <c r="B118" s="30" t="s">
        <v>7024</v>
      </c>
    </row>
    <row r="119" spans="1:2" x14ac:dyDescent="0.2">
      <c r="A119" s="61" t="s">
        <v>7025</v>
      </c>
      <c r="B119" s="30" t="s">
        <v>7026</v>
      </c>
    </row>
    <row r="120" spans="1:2" x14ac:dyDescent="0.2">
      <c r="A120" s="61" t="s">
        <v>7027</v>
      </c>
      <c r="B120" s="30" t="s">
        <v>7028</v>
      </c>
    </row>
    <row r="121" spans="1:2" x14ac:dyDescent="0.2">
      <c r="A121" s="61" t="s">
        <v>7029</v>
      </c>
      <c r="B121" s="30" t="s">
        <v>7030</v>
      </c>
    </row>
    <row r="122" spans="1:2" x14ac:dyDescent="0.2">
      <c r="A122" s="61" t="s">
        <v>7031</v>
      </c>
      <c r="B122" s="30" t="s">
        <v>7032</v>
      </c>
    </row>
    <row r="123" spans="1:2" x14ac:dyDescent="0.2">
      <c r="A123" s="61" t="s">
        <v>445</v>
      </c>
      <c r="B123" s="30" t="s">
        <v>446</v>
      </c>
    </row>
    <row r="124" spans="1:2" x14ac:dyDescent="0.2">
      <c r="A124" s="61" t="s">
        <v>7033</v>
      </c>
      <c r="B124" s="30" t="s">
        <v>7034</v>
      </c>
    </row>
    <row r="125" spans="1:2" x14ac:dyDescent="0.2">
      <c r="A125" s="61" t="s">
        <v>7035</v>
      </c>
      <c r="B125" s="30" t="s">
        <v>7036</v>
      </c>
    </row>
    <row r="126" spans="1:2" x14ac:dyDescent="0.2">
      <c r="A126" s="61" t="s">
        <v>7037</v>
      </c>
      <c r="B126" s="30" t="s">
        <v>7038</v>
      </c>
    </row>
    <row r="127" spans="1:2" x14ac:dyDescent="0.2">
      <c r="A127" s="61" t="s">
        <v>7039</v>
      </c>
      <c r="B127" s="30" t="s">
        <v>7040</v>
      </c>
    </row>
    <row r="128" spans="1:2" x14ac:dyDescent="0.2">
      <c r="A128" s="61" t="s">
        <v>59</v>
      </c>
      <c r="B128" s="30" t="s">
        <v>60</v>
      </c>
    </row>
    <row r="129" spans="1:2" x14ac:dyDescent="0.2">
      <c r="A129" s="61" t="s">
        <v>7041</v>
      </c>
      <c r="B129" s="30" t="s">
        <v>7042</v>
      </c>
    </row>
    <row r="130" spans="1:2" x14ac:dyDescent="0.2">
      <c r="A130" s="61" t="s">
        <v>7043</v>
      </c>
      <c r="B130" s="30" t="s">
        <v>7044</v>
      </c>
    </row>
    <row r="131" spans="1:2" x14ac:dyDescent="0.2">
      <c r="A131" s="61" t="s">
        <v>7045</v>
      </c>
      <c r="B131" s="30" t="s">
        <v>7046</v>
      </c>
    </row>
    <row r="132" spans="1:2" x14ac:dyDescent="0.2">
      <c r="A132" s="61" t="s">
        <v>7047</v>
      </c>
      <c r="B132" s="30" t="s">
        <v>7048</v>
      </c>
    </row>
    <row r="133" spans="1:2" x14ac:dyDescent="0.2">
      <c r="A133" s="61" t="s">
        <v>64</v>
      </c>
      <c r="B133" s="30" t="s">
        <v>65</v>
      </c>
    </row>
    <row r="134" spans="1:2" x14ac:dyDescent="0.2">
      <c r="A134" s="61" t="s">
        <v>7049</v>
      </c>
      <c r="B134" s="30" t="s">
        <v>7050</v>
      </c>
    </row>
    <row r="135" spans="1:2" x14ac:dyDescent="0.2">
      <c r="A135" s="61" t="s">
        <v>7051</v>
      </c>
      <c r="B135" s="30" t="s">
        <v>7052</v>
      </c>
    </row>
    <row r="136" spans="1:2" x14ac:dyDescent="0.2">
      <c r="A136" s="61" t="s">
        <v>7053</v>
      </c>
      <c r="B136" s="30" t="s">
        <v>7054</v>
      </c>
    </row>
    <row r="137" spans="1:2" x14ac:dyDescent="0.2">
      <c r="A137" s="61" t="s">
        <v>7055</v>
      </c>
      <c r="B137" s="30" t="s">
        <v>7056</v>
      </c>
    </row>
    <row r="138" spans="1:2" x14ac:dyDescent="0.2">
      <c r="A138" s="61" t="s">
        <v>7057</v>
      </c>
      <c r="B138" s="30" t="s">
        <v>7058</v>
      </c>
    </row>
    <row r="139" spans="1:2" x14ac:dyDescent="0.2">
      <c r="A139" s="61" t="s">
        <v>525</v>
      </c>
      <c r="B139" s="30" t="s">
        <v>526</v>
      </c>
    </row>
    <row r="140" spans="1:2" x14ac:dyDescent="0.2">
      <c r="A140" s="61" t="s">
        <v>7059</v>
      </c>
      <c r="B140" s="30" t="s">
        <v>7060</v>
      </c>
    </row>
    <row r="141" spans="1:2" x14ac:dyDescent="0.2">
      <c r="A141" s="61" t="s">
        <v>7061</v>
      </c>
      <c r="B141" s="30" t="s">
        <v>7062</v>
      </c>
    </row>
    <row r="142" spans="1:2" x14ac:dyDescent="0.2">
      <c r="A142" s="61" t="s">
        <v>7063</v>
      </c>
      <c r="B142" s="30" t="s">
        <v>7064</v>
      </c>
    </row>
    <row r="143" spans="1:2" x14ac:dyDescent="0.2">
      <c r="A143" s="61" t="s">
        <v>7065</v>
      </c>
      <c r="B143" s="30" t="s">
        <v>7066</v>
      </c>
    </row>
    <row r="144" spans="1:2" x14ac:dyDescent="0.2">
      <c r="A144" s="61" t="s">
        <v>7067</v>
      </c>
      <c r="B144" s="30" t="s">
        <v>7068</v>
      </c>
    </row>
    <row r="145" spans="1:2" x14ac:dyDescent="0.2">
      <c r="A145" s="61" t="s">
        <v>7069</v>
      </c>
      <c r="B145" s="30" t="s">
        <v>7070</v>
      </c>
    </row>
    <row r="146" spans="1:2" x14ac:dyDescent="0.2">
      <c r="A146" s="61" t="s">
        <v>7071</v>
      </c>
      <c r="B146" s="30" t="s">
        <v>7072</v>
      </c>
    </row>
    <row r="147" spans="1:2" x14ac:dyDescent="0.2">
      <c r="A147" s="61" t="s">
        <v>447</v>
      </c>
      <c r="B147" s="30" t="s">
        <v>448</v>
      </c>
    </row>
    <row r="148" spans="1:2" x14ac:dyDescent="0.2">
      <c r="A148" s="61" t="s">
        <v>7073</v>
      </c>
      <c r="B148" s="30" t="s">
        <v>7074</v>
      </c>
    </row>
    <row r="149" spans="1:2" x14ac:dyDescent="0.2">
      <c r="A149" s="61" t="s">
        <v>69</v>
      </c>
      <c r="B149" s="30" t="s">
        <v>70</v>
      </c>
    </row>
    <row r="150" spans="1:2" x14ac:dyDescent="0.2">
      <c r="A150" s="61" t="s">
        <v>7075</v>
      </c>
      <c r="B150" s="30" t="s">
        <v>7076</v>
      </c>
    </row>
    <row r="151" spans="1:2" x14ac:dyDescent="0.2">
      <c r="A151" s="61" t="s">
        <v>7077</v>
      </c>
      <c r="B151" s="30" t="s">
        <v>7078</v>
      </c>
    </row>
    <row r="152" spans="1:2" x14ac:dyDescent="0.2">
      <c r="A152" s="61" t="s">
        <v>7079</v>
      </c>
      <c r="B152" s="30" t="s">
        <v>7080</v>
      </c>
    </row>
    <row r="153" spans="1:2" x14ac:dyDescent="0.2">
      <c r="A153" s="61" t="s">
        <v>7081</v>
      </c>
      <c r="B153" s="30" t="s">
        <v>7082</v>
      </c>
    </row>
    <row r="154" spans="1:2" x14ac:dyDescent="0.2">
      <c r="A154" s="61" t="s">
        <v>78</v>
      </c>
      <c r="B154" s="30" t="s">
        <v>79</v>
      </c>
    </row>
    <row r="155" spans="1:2" x14ac:dyDescent="0.2">
      <c r="A155" s="61" t="s">
        <v>84</v>
      </c>
      <c r="B155" s="30" t="s">
        <v>85</v>
      </c>
    </row>
    <row r="156" spans="1:2" x14ac:dyDescent="0.2">
      <c r="A156" s="61" t="s">
        <v>7083</v>
      </c>
      <c r="B156" s="30" t="s">
        <v>7076</v>
      </c>
    </row>
    <row r="157" spans="1:2" x14ac:dyDescent="0.2">
      <c r="A157" s="61" t="s">
        <v>7084</v>
      </c>
      <c r="B157" s="30" t="s">
        <v>7078</v>
      </c>
    </row>
    <row r="158" spans="1:2" x14ac:dyDescent="0.2">
      <c r="A158" s="61" t="s">
        <v>7085</v>
      </c>
      <c r="B158" s="30" t="s">
        <v>7080</v>
      </c>
    </row>
    <row r="159" spans="1:2" x14ac:dyDescent="0.2">
      <c r="A159" s="61" t="s">
        <v>7086</v>
      </c>
      <c r="B159" s="30" t="s">
        <v>7082</v>
      </c>
    </row>
    <row r="160" spans="1:2" x14ac:dyDescent="0.2">
      <c r="A160" s="61" t="s">
        <v>86</v>
      </c>
      <c r="B160" s="30" t="s">
        <v>79</v>
      </c>
    </row>
    <row r="161" spans="1:2" x14ac:dyDescent="0.2">
      <c r="A161" s="61" t="s">
        <v>7087</v>
      </c>
      <c r="B161" s="30" t="s">
        <v>85</v>
      </c>
    </row>
    <row r="162" spans="1:2" x14ac:dyDescent="0.2">
      <c r="A162" s="61" t="s">
        <v>7088</v>
      </c>
      <c r="B162" s="30" t="s">
        <v>7076</v>
      </c>
    </row>
    <row r="163" spans="1:2" x14ac:dyDescent="0.2">
      <c r="A163" s="61" t="s">
        <v>7089</v>
      </c>
      <c r="B163" s="30" t="s">
        <v>7078</v>
      </c>
    </row>
    <row r="164" spans="1:2" x14ac:dyDescent="0.2">
      <c r="A164" s="61" t="s">
        <v>7090</v>
      </c>
      <c r="B164" s="30" t="s">
        <v>7080</v>
      </c>
    </row>
    <row r="165" spans="1:2" x14ac:dyDescent="0.2">
      <c r="A165" s="61" t="s">
        <v>7091</v>
      </c>
      <c r="B165" s="30" t="s">
        <v>7082</v>
      </c>
    </row>
    <row r="166" spans="1:2" x14ac:dyDescent="0.2">
      <c r="A166" s="61" t="s">
        <v>7092</v>
      </c>
      <c r="B166" s="30" t="s">
        <v>79</v>
      </c>
    </row>
    <row r="167" spans="1:2" x14ac:dyDescent="0.2">
      <c r="A167" s="61" t="s">
        <v>7093</v>
      </c>
      <c r="B167" s="30" t="s">
        <v>7094</v>
      </c>
    </row>
    <row r="168" spans="1:2" x14ac:dyDescent="0.2">
      <c r="A168" s="61" t="s">
        <v>7095</v>
      </c>
      <c r="B168" s="30" t="s">
        <v>7096</v>
      </c>
    </row>
    <row r="169" spans="1:2" x14ac:dyDescent="0.2">
      <c r="A169" s="61" t="s">
        <v>7097</v>
      </c>
      <c r="B169" s="30" t="s">
        <v>70</v>
      </c>
    </row>
    <row r="170" spans="1:2" x14ac:dyDescent="0.2">
      <c r="A170" s="61" t="s">
        <v>7098</v>
      </c>
      <c r="B170" s="30" t="s">
        <v>7076</v>
      </c>
    </row>
    <row r="171" spans="1:2" x14ac:dyDescent="0.2">
      <c r="A171" s="61" t="s">
        <v>7099</v>
      </c>
      <c r="B171" s="30" t="s">
        <v>7078</v>
      </c>
    </row>
    <row r="172" spans="1:2" x14ac:dyDescent="0.2">
      <c r="A172" s="61" t="s">
        <v>7100</v>
      </c>
      <c r="B172" s="30" t="s">
        <v>7080</v>
      </c>
    </row>
    <row r="173" spans="1:2" x14ac:dyDescent="0.2">
      <c r="A173" s="61" t="s">
        <v>7101</v>
      </c>
      <c r="B173" s="30" t="s">
        <v>7082</v>
      </c>
    </row>
    <row r="174" spans="1:2" x14ac:dyDescent="0.2">
      <c r="A174" s="61" t="s">
        <v>7102</v>
      </c>
      <c r="B174" s="30" t="s">
        <v>79</v>
      </c>
    </row>
    <row r="175" spans="1:2" x14ac:dyDescent="0.2">
      <c r="A175" s="61" t="s">
        <v>7103</v>
      </c>
      <c r="B175" s="30" t="s">
        <v>85</v>
      </c>
    </row>
    <row r="176" spans="1:2" x14ac:dyDescent="0.2">
      <c r="A176" s="61" t="s">
        <v>7104</v>
      </c>
      <c r="B176" s="30" t="s">
        <v>7076</v>
      </c>
    </row>
    <row r="177" spans="1:2" x14ac:dyDescent="0.2">
      <c r="A177" s="61" t="s">
        <v>7105</v>
      </c>
      <c r="B177" s="30" t="s">
        <v>7078</v>
      </c>
    </row>
    <row r="178" spans="1:2" x14ac:dyDescent="0.2">
      <c r="A178" s="61" t="s">
        <v>7106</v>
      </c>
      <c r="B178" s="30" t="s">
        <v>7080</v>
      </c>
    </row>
    <row r="179" spans="1:2" x14ac:dyDescent="0.2">
      <c r="A179" s="61" t="s">
        <v>7107</v>
      </c>
      <c r="B179" s="30" t="s">
        <v>7082</v>
      </c>
    </row>
    <row r="180" spans="1:2" x14ac:dyDescent="0.2">
      <c r="A180" s="61" t="s">
        <v>7108</v>
      </c>
      <c r="B180" s="30" t="s">
        <v>79</v>
      </c>
    </row>
    <row r="181" spans="1:2" x14ac:dyDescent="0.2">
      <c r="A181" s="61" t="s">
        <v>7109</v>
      </c>
      <c r="B181" s="30" t="s">
        <v>85</v>
      </c>
    </row>
    <row r="182" spans="1:2" x14ac:dyDescent="0.2">
      <c r="A182" s="61" t="s">
        <v>7110</v>
      </c>
      <c r="B182" s="30" t="s">
        <v>7076</v>
      </c>
    </row>
    <row r="183" spans="1:2" x14ac:dyDescent="0.2">
      <c r="A183" s="61" t="s">
        <v>7111</v>
      </c>
      <c r="B183" s="30" t="s">
        <v>7078</v>
      </c>
    </row>
    <row r="184" spans="1:2" x14ac:dyDescent="0.2">
      <c r="A184" s="61" t="s">
        <v>7112</v>
      </c>
      <c r="B184" s="30" t="s">
        <v>7080</v>
      </c>
    </row>
    <row r="185" spans="1:2" x14ac:dyDescent="0.2">
      <c r="A185" s="61" t="s">
        <v>7113</v>
      </c>
      <c r="B185" s="30" t="s">
        <v>7082</v>
      </c>
    </row>
    <row r="186" spans="1:2" x14ac:dyDescent="0.2">
      <c r="A186" s="61" t="s">
        <v>7114</v>
      </c>
      <c r="B186" s="30" t="s">
        <v>79</v>
      </c>
    </row>
    <row r="187" spans="1:2" x14ac:dyDescent="0.2">
      <c r="A187" s="61" t="s">
        <v>7115</v>
      </c>
      <c r="B187" s="30" t="s">
        <v>7116</v>
      </c>
    </row>
    <row r="188" spans="1:2" x14ac:dyDescent="0.2">
      <c r="A188" s="61" t="s">
        <v>7117</v>
      </c>
      <c r="B188" s="30" t="s">
        <v>7118</v>
      </c>
    </row>
    <row r="189" spans="1:2" x14ac:dyDescent="0.2">
      <c r="A189" s="61" t="s">
        <v>485</v>
      </c>
      <c r="B189" s="30" t="s">
        <v>486</v>
      </c>
    </row>
    <row r="190" spans="1:2" x14ac:dyDescent="0.2">
      <c r="A190" s="61" t="s">
        <v>553</v>
      </c>
      <c r="B190" s="30" t="s">
        <v>554</v>
      </c>
    </row>
    <row r="191" spans="1:2" x14ac:dyDescent="0.2">
      <c r="A191" s="61" t="s">
        <v>555</v>
      </c>
      <c r="B191" s="30" t="s">
        <v>556</v>
      </c>
    </row>
    <row r="192" spans="1:2" x14ac:dyDescent="0.2">
      <c r="A192" s="61" t="s">
        <v>7119</v>
      </c>
      <c r="B192" s="30" t="s">
        <v>7120</v>
      </c>
    </row>
    <row r="193" spans="1:2" x14ac:dyDescent="0.2">
      <c r="A193" s="61" t="s">
        <v>7121</v>
      </c>
      <c r="B193" s="30" t="s">
        <v>554</v>
      </c>
    </row>
    <row r="194" spans="1:2" x14ac:dyDescent="0.2">
      <c r="A194" s="61" t="s">
        <v>7122</v>
      </c>
      <c r="B194" s="30" t="s">
        <v>556</v>
      </c>
    </row>
    <row r="195" spans="1:2" x14ac:dyDescent="0.2">
      <c r="A195" s="61" t="s">
        <v>7123</v>
      </c>
      <c r="B195" s="30" t="s">
        <v>7124</v>
      </c>
    </row>
    <row r="196" spans="1:2" x14ac:dyDescent="0.2">
      <c r="A196" s="61" t="s">
        <v>7125</v>
      </c>
      <c r="B196" s="30" t="s">
        <v>7126</v>
      </c>
    </row>
    <row r="197" spans="1:2" x14ac:dyDescent="0.2">
      <c r="A197" s="61" t="s">
        <v>7127</v>
      </c>
      <c r="B197" s="30" t="s">
        <v>7128</v>
      </c>
    </row>
    <row r="198" spans="1:2" x14ac:dyDescent="0.2">
      <c r="A198" s="61" t="s">
        <v>7129</v>
      </c>
      <c r="B198" s="30" t="s">
        <v>7130</v>
      </c>
    </row>
    <row r="199" spans="1:2" x14ac:dyDescent="0.2">
      <c r="A199" s="61" t="s">
        <v>87</v>
      </c>
      <c r="B199" s="30" t="s">
        <v>88</v>
      </c>
    </row>
    <row r="200" spans="1:2" x14ac:dyDescent="0.2">
      <c r="A200" s="61" t="s">
        <v>7131</v>
      </c>
      <c r="B200" s="30" t="s">
        <v>7132</v>
      </c>
    </row>
    <row r="201" spans="1:2" x14ac:dyDescent="0.2">
      <c r="A201" s="61" t="s">
        <v>7133</v>
      </c>
      <c r="B201" s="30" t="s">
        <v>7134</v>
      </c>
    </row>
    <row r="202" spans="1:2" x14ac:dyDescent="0.2">
      <c r="A202" s="61" t="s">
        <v>7135</v>
      </c>
      <c r="B202" s="30" t="s">
        <v>7136</v>
      </c>
    </row>
    <row r="203" spans="1:2" x14ac:dyDescent="0.2">
      <c r="A203" s="61" t="s">
        <v>7137</v>
      </c>
      <c r="B203" s="30" t="s">
        <v>7138</v>
      </c>
    </row>
    <row r="204" spans="1:2" x14ac:dyDescent="0.2">
      <c r="A204" s="61" t="s">
        <v>7139</v>
      </c>
      <c r="B204" s="30" t="s">
        <v>7140</v>
      </c>
    </row>
    <row r="205" spans="1:2" x14ac:dyDescent="0.2">
      <c r="A205" s="61" t="s">
        <v>7141</v>
      </c>
      <c r="B205" s="30" t="s">
        <v>7142</v>
      </c>
    </row>
    <row r="206" spans="1:2" x14ac:dyDescent="0.2">
      <c r="A206" s="61" t="s">
        <v>7143</v>
      </c>
      <c r="B206" s="30" t="s">
        <v>7144</v>
      </c>
    </row>
    <row r="207" spans="1:2" x14ac:dyDescent="0.2">
      <c r="A207" s="61" t="s">
        <v>7145</v>
      </c>
      <c r="B207" s="30" t="s">
        <v>7146</v>
      </c>
    </row>
    <row r="208" spans="1:2" x14ac:dyDescent="0.2">
      <c r="A208" s="61" t="s">
        <v>7147</v>
      </c>
      <c r="B208" s="30" t="s">
        <v>7148</v>
      </c>
    </row>
    <row r="209" spans="1:2" x14ac:dyDescent="0.2">
      <c r="A209" s="61" t="s">
        <v>7149</v>
      </c>
      <c r="B209" s="30" t="s">
        <v>7150</v>
      </c>
    </row>
    <row r="210" spans="1:2" x14ac:dyDescent="0.2">
      <c r="A210" s="61" t="s">
        <v>7151</v>
      </c>
      <c r="B210" s="30" t="s">
        <v>7152</v>
      </c>
    </row>
    <row r="211" spans="1:2" x14ac:dyDescent="0.2">
      <c r="A211" s="61" t="s">
        <v>7153</v>
      </c>
      <c r="B211" s="30" t="s">
        <v>7154</v>
      </c>
    </row>
    <row r="212" spans="1:2" x14ac:dyDescent="0.2">
      <c r="A212" s="61" t="s">
        <v>7155</v>
      </c>
      <c r="B212" s="30" t="s">
        <v>7156</v>
      </c>
    </row>
    <row r="213" spans="1:2" x14ac:dyDescent="0.2">
      <c r="A213" s="61" t="s">
        <v>7157</v>
      </c>
      <c r="B213" s="30" t="s">
        <v>7158</v>
      </c>
    </row>
    <row r="214" spans="1:2" x14ac:dyDescent="0.2">
      <c r="A214" s="61" t="s">
        <v>7159</v>
      </c>
      <c r="B214" s="30" t="s">
        <v>7160</v>
      </c>
    </row>
    <row r="215" spans="1:2" x14ac:dyDescent="0.2">
      <c r="A215" s="61" t="s">
        <v>90</v>
      </c>
      <c r="B215" s="30" t="s">
        <v>91</v>
      </c>
    </row>
    <row r="216" spans="1:2" x14ac:dyDescent="0.2">
      <c r="A216" s="61" t="s">
        <v>7161</v>
      </c>
      <c r="B216" s="30" t="s">
        <v>7162</v>
      </c>
    </row>
    <row r="217" spans="1:2" x14ac:dyDescent="0.2">
      <c r="A217" s="61" t="s">
        <v>7163</v>
      </c>
      <c r="B217" s="30" t="s">
        <v>7164</v>
      </c>
    </row>
    <row r="218" spans="1:2" x14ac:dyDescent="0.2">
      <c r="A218" s="61" t="s">
        <v>7165</v>
      </c>
      <c r="B218" s="30" t="s">
        <v>7166</v>
      </c>
    </row>
    <row r="219" spans="1:2" x14ac:dyDescent="0.2">
      <c r="A219" s="61" t="s">
        <v>7167</v>
      </c>
      <c r="B219" s="30" t="s">
        <v>7168</v>
      </c>
    </row>
    <row r="220" spans="1:2" x14ac:dyDescent="0.2">
      <c r="A220" s="61" t="s">
        <v>449</v>
      </c>
      <c r="B220" s="30" t="s">
        <v>450</v>
      </c>
    </row>
    <row r="221" spans="1:2" x14ac:dyDescent="0.2">
      <c r="A221" s="61" t="s">
        <v>7169</v>
      </c>
      <c r="B221" s="30" t="s">
        <v>7170</v>
      </c>
    </row>
    <row r="222" spans="1:2" x14ac:dyDescent="0.2">
      <c r="A222" s="61" t="s">
        <v>7171</v>
      </c>
      <c r="B222" s="30" t="s">
        <v>7172</v>
      </c>
    </row>
    <row r="223" spans="1:2" x14ac:dyDescent="0.2">
      <c r="A223" s="61" t="s">
        <v>7173</v>
      </c>
      <c r="B223" s="30" t="s">
        <v>7174</v>
      </c>
    </row>
    <row r="224" spans="1:2" x14ac:dyDescent="0.2">
      <c r="A224" s="61" t="s">
        <v>7175</v>
      </c>
      <c r="B224" s="30" t="s">
        <v>7176</v>
      </c>
    </row>
    <row r="225" spans="1:2" x14ac:dyDescent="0.2">
      <c r="A225" s="61" t="s">
        <v>93</v>
      </c>
      <c r="B225" s="30" t="s">
        <v>94</v>
      </c>
    </row>
    <row r="226" spans="1:2" x14ac:dyDescent="0.2">
      <c r="A226" s="61" t="s">
        <v>97</v>
      </c>
      <c r="B226" s="30" t="s">
        <v>98</v>
      </c>
    </row>
    <row r="227" spans="1:2" x14ac:dyDescent="0.2">
      <c r="A227" s="61" t="s">
        <v>104</v>
      </c>
      <c r="B227" s="30" t="s">
        <v>105</v>
      </c>
    </row>
    <row r="228" spans="1:2" x14ac:dyDescent="0.2">
      <c r="A228" s="61" t="s">
        <v>106</v>
      </c>
      <c r="B228" s="30" t="s">
        <v>107</v>
      </c>
    </row>
    <row r="229" spans="1:2" x14ac:dyDescent="0.2">
      <c r="A229" s="61" t="s">
        <v>108</v>
      </c>
      <c r="B229" s="30" t="s">
        <v>109</v>
      </c>
    </row>
    <row r="230" spans="1:2" x14ac:dyDescent="0.2">
      <c r="A230" s="61" t="s">
        <v>452</v>
      </c>
      <c r="B230" s="30" t="s">
        <v>453</v>
      </c>
    </row>
    <row r="231" spans="1:2" x14ac:dyDescent="0.2">
      <c r="A231" s="61" t="s">
        <v>454</v>
      </c>
      <c r="B231" s="30" t="s">
        <v>455</v>
      </c>
    </row>
    <row r="232" spans="1:2" x14ac:dyDescent="0.2">
      <c r="A232" s="61" t="s">
        <v>7177</v>
      </c>
      <c r="B232" s="30" t="s">
        <v>7178</v>
      </c>
    </row>
    <row r="233" spans="1:2" x14ac:dyDescent="0.2">
      <c r="A233" s="61" t="s">
        <v>7179</v>
      </c>
      <c r="B233" s="30" t="s">
        <v>7180</v>
      </c>
    </row>
    <row r="234" spans="1:2" x14ac:dyDescent="0.2">
      <c r="A234" s="61" t="s">
        <v>7181</v>
      </c>
      <c r="B234" s="30" t="s">
        <v>7182</v>
      </c>
    </row>
    <row r="235" spans="1:2" x14ac:dyDescent="0.2">
      <c r="A235" s="61" t="s">
        <v>7183</v>
      </c>
      <c r="B235" s="30" t="s">
        <v>7184</v>
      </c>
    </row>
    <row r="236" spans="1:2" x14ac:dyDescent="0.2">
      <c r="A236" s="61" t="s">
        <v>7185</v>
      </c>
      <c r="B236" s="30" t="s">
        <v>7186</v>
      </c>
    </row>
    <row r="237" spans="1:2" x14ac:dyDescent="0.2">
      <c r="A237" s="61" t="s">
        <v>7187</v>
      </c>
      <c r="B237" s="30" t="s">
        <v>7188</v>
      </c>
    </row>
    <row r="238" spans="1:2" x14ac:dyDescent="0.2">
      <c r="A238" s="61" t="s">
        <v>7189</v>
      </c>
      <c r="B238" s="30" t="s">
        <v>7190</v>
      </c>
    </row>
    <row r="239" spans="1:2" x14ac:dyDescent="0.2">
      <c r="A239" s="61" t="s">
        <v>7191</v>
      </c>
      <c r="B239" s="30" t="s">
        <v>7192</v>
      </c>
    </row>
    <row r="240" spans="1:2" x14ac:dyDescent="0.2">
      <c r="A240" s="61" t="s">
        <v>7193</v>
      </c>
      <c r="B240" s="30" t="s">
        <v>7194</v>
      </c>
    </row>
    <row r="241" spans="1:2" x14ac:dyDescent="0.2">
      <c r="A241" s="61" t="s">
        <v>7195</v>
      </c>
      <c r="B241" s="30" t="s">
        <v>7196</v>
      </c>
    </row>
    <row r="242" spans="1:2" x14ac:dyDescent="0.2">
      <c r="A242" s="61" t="s">
        <v>7197</v>
      </c>
      <c r="B242" s="30" t="s">
        <v>7198</v>
      </c>
    </row>
    <row r="243" spans="1:2" x14ac:dyDescent="0.2">
      <c r="A243" s="61" t="s">
        <v>7199</v>
      </c>
      <c r="B243" s="30" t="s">
        <v>7200</v>
      </c>
    </row>
    <row r="244" spans="1:2" x14ac:dyDescent="0.2">
      <c r="A244" s="61" t="s">
        <v>7201</v>
      </c>
      <c r="B244" s="30" t="s">
        <v>7202</v>
      </c>
    </row>
    <row r="245" spans="1:2" x14ac:dyDescent="0.2">
      <c r="A245" s="61" t="s">
        <v>7203</v>
      </c>
      <c r="B245" s="30" t="s">
        <v>7204</v>
      </c>
    </row>
    <row r="246" spans="1:2" x14ac:dyDescent="0.2">
      <c r="A246" s="61" t="s">
        <v>7205</v>
      </c>
      <c r="B246" s="30" t="s">
        <v>7206</v>
      </c>
    </row>
    <row r="247" spans="1:2" x14ac:dyDescent="0.2">
      <c r="A247" s="61" t="s">
        <v>456</v>
      </c>
      <c r="B247" s="30" t="s">
        <v>457</v>
      </c>
    </row>
    <row r="248" spans="1:2" x14ac:dyDescent="0.2">
      <c r="A248" s="61" t="s">
        <v>557</v>
      </c>
      <c r="B248" s="30" t="s">
        <v>558</v>
      </c>
    </row>
    <row r="249" spans="1:2" x14ac:dyDescent="0.2">
      <c r="A249" s="61" t="s">
        <v>110</v>
      </c>
      <c r="B249" s="30" t="s">
        <v>111</v>
      </c>
    </row>
    <row r="250" spans="1:2" x14ac:dyDescent="0.2">
      <c r="A250" s="61" t="s">
        <v>7207</v>
      </c>
      <c r="B250" s="30" t="s">
        <v>7208</v>
      </c>
    </row>
    <row r="251" spans="1:2" x14ac:dyDescent="0.2">
      <c r="A251" s="61" t="s">
        <v>7209</v>
      </c>
      <c r="B251" s="30" t="s">
        <v>7210</v>
      </c>
    </row>
    <row r="252" spans="1:2" x14ac:dyDescent="0.2">
      <c r="A252" s="61" t="s">
        <v>7211</v>
      </c>
      <c r="B252" s="30" t="s">
        <v>7212</v>
      </c>
    </row>
    <row r="253" spans="1:2" x14ac:dyDescent="0.2">
      <c r="A253" s="61" t="s">
        <v>7213</v>
      </c>
      <c r="B253" s="30" t="s">
        <v>7214</v>
      </c>
    </row>
    <row r="254" spans="1:2" x14ac:dyDescent="0.2">
      <c r="A254" s="61" t="s">
        <v>7215</v>
      </c>
      <c r="B254" s="30" t="s">
        <v>7216</v>
      </c>
    </row>
    <row r="255" spans="1:2" x14ac:dyDescent="0.2">
      <c r="A255" s="61" t="s">
        <v>7217</v>
      </c>
      <c r="B255" s="30" t="s">
        <v>7218</v>
      </c>
    </row>
    <row r="256" spans="1:2" x14ac:dyDescent="0.2">
      <c r="A256" s="61" t="s">
        <v>7219</v>
      </c>
      <c r="B256" s="30" t="s">
        <v>7220</v>
      </c>
    </row>
    <row r="257" spans="1:2" x14ac:dyDescent="0.2">
      <c r="A257" s="61" t="s">
        <v>521</v>
      </c>
      <c r="B257" s="30" t="s">
        <v>522</v>
      </c>
    </row>
    <row r="258" spans="1:2" x14ac:dyDescent="0.2">
      <c r="A258" s="61" t="s">
        <v>7221</v>
      </c>
      <c r="B258" s="30" t="s">
        <v>7222</v>
      </c>
    </row>
    <row r="259" spans="1:2" x14ac:dyDescent="0.2">
      <c r="A259" s="61" t="s">
        <v>7223</v>
      </c>
      <c r="B259" s="30" t="s">
        <v>7224</v>
      </c>
    </row>
    <row r="260" spans="1:2" x14ac:dyDescent="0.2">
      <c r="A260" s="61" t="s">
        <v>7225</v>
      </c>
      <c r="B260" s="30" t="s">
        <v>7226</v>
      </c>
    </row>
    <row r="261" spans="1:2" x14ac:dyDescent="0.2">
      <c r="A261" s="61" t="s">
        <v>7227</v>
      </c>
      <c r="B261" s="30" t="s">
        <v>7228</v>
      </c>
    </row>
    <row r="262" spans="1:2" x14ac:dyDescent="0.2">
      <c r="A262" s="61" t="s">
        <v>113</v>
      </c>
      <c r="B262" s="30" t="s">
        <v>114</v>
      </c>
    </row>
    <row r="263" spans="1:2" x14ac:dyDescent="0.2">
      <c r="A263" s="61" t="s">
        <v>7229</v>
      </c>
      <c r="B263" s="30" t="s">
        <v>7230</v>
      </c>
    </row>
    <row r="264" spans="1:2" x14ac:dyDescent="0.2">
      <c r="A264" s="61" t="s">
        <v>7231</v>
      </c>
      <c r="B264" s="30" t="s">
        <v>7232</v>
      </c>
    </row>
    <row r="265" spans="1:2" x14ac:dyDescent="0.2">
      <c r="A265" s="61" t="s">
        <v>7233</v>
      </c>
      <c r="B265" s="30" t="s">
        <v>7234</v>
      </c>
    </row>
    <row r="266" spans="1:2" x14ac:dyDescent="0.2">
      <c r="A266" s="61" t="s">
        <v>7235</v>
      </c>
      <c r="B266" s="30" t="s">
        <v>7236</v>
      </c>
    </row>
    <row r="267" spans="1:2" x14ac:dyDescent="0.2">
      <c r="A267" s="61" t="s">
        <v>7237</v>
      </c>
      <c r="B267" s="30" t="s">
        <v>7238</v>
      </c>
    </row>
    <row r="268" spans="1:2" x14ac:dyDescent="0.2">
      <c r="A268" s="61" t="s">
        <v>7239</v>
      </c>
      <c r="B268" s="30" t="s">
        <v>7240</v>
      </c>
    </row>
    <row r="269" spans="1:2" x14ac:dyDescent="0.2">
      <c r="A269" s="61" t="s">
        <v>7241</v>
      </c>
      <c r="B269" s="30" t="s">
        <v>7242</v>
      </c>
    </row>
    <row r="270" spans="1:2" x14ac:dyDescent="0.2">
      <c r="A270" s="61" t="s">
        <v>7243</v>
      </c>
      <c r="B270" s="30" t="s">
        <v>7244</v>
      </c>
    </row>
    <row r="271" spans="1:2" x14ac:dyDescent="0.2">
      <c r="A271" s="61" t="s">
        <v>7245</v>
      </c>
      <c r="B271" s="30" t="s">
        <v>7246</v>
      </c>
    </row>
    <row r="272" spans="1:2" x14ac:dyDescent="0.2">
      <c r="A272" s="61" t="s">
        <v>7247</v>
      </c>
      <c r="B272" s="30" t="s">
        <v>7248</v>
      </c>
    </row>
    <row r="273" spans="1:2" x14ac:dyDescent="0.2">
      <c r="A273" s="61" t="s">
        <v>458</v>
      </c>
      <c r="B273" s="30" t="s">
        <v>459</v>
      </c>
    </row>
    <row r="274" spans="1:2" x14ac:dyDescent="0.2">
      <c r="A274" s="61" t="s">
        <v>123</v>
      </c>
      <c r="B274" s="30" t="s">
        <v>124</v>
      </c>
    </row>
    <row r="275" spans="1:2" x14ac:dyDescent="0.2">
      <c r="A275" s="61" t="s">
        <v>7249</v>
      </c>
      <c r="B275" s="30" t="s">
        <v>7250</v>
      </c>
    </row>
    <row r="276" spans="1:2" x14ac:dyDescent="0.2">
      <c r="A276" s="61" t="s">
        <v>7251</v>
      </c>
      <c r="B276" s="30" t="s">
        <v>7252</v>
      </c>
    </row>
    <row r="277" spans="1:2" x14ac:dyDescent="0.2">
      <c r="A277" s="61" t="s">
        <v>7253</v>
      </c>
      <c r="B277" s="30" t="s">
        <v>7254</v>
      </c>
    </row>
    <row r="278" spans="1:2" x14ac:dyDescent="0.2">
      <c r="A278" s="61" t="s">
        <v>126</v>
      </c>
      <c r="B278" s="30" t="s">
        <v>127</v>
      </c>
    </row>
    <row r="279" spans="1:2" x14ac:dyDescent="0.2">
      <c r="A279" s="61" t="s">
        <v>7255</v>
      </c>
      <c r="B279" s="30" t="s">
        <v>7256</v>
      </c>
    </row>
    <row r="280" spans="1:2" x14ac:dyDescent="0.2">
      <c r="A280" s="61" t="s">
        <v>7257</v>
      </c>
      <c r="B280" s="30" t="s">
        <v>7258</v>
      </c>
    </row>
    <row r="281" spans="1:2" x14ac:dyDescent="0.2">
      <c r="A281" s="61" t="s">
        <v>7259</v>
      </c>
      <c r="B281" s="30" t="s">
        <v>7260</v>
      </c>
    </row>
    <row r="282" spans="1:2" x14ac:dyDescent="0.2">
      <c r="A282" s="61" t="s">
        <v>437</v>
      </c>
      <c r="B282" s="30" t="s">
        <v>438</v>
      </c>
    </row>
    <row r="283" spans="1:2" x14ac:dyDescent="0.2">
      <c r="A283" s="61" t="s">
        <v>460</v>
      </c>
      <c r="B283" s="30" t="s">
        <v>461</v>
      </c>
    </row>
    <row r="284" spans="1:2" x14ac:dyDescent="0.2">
      <c r="A284" s="61" t="s">
        <v>7261</v>
      </c>
      <c r="B284" s="30" t="s">
        <v>7262</v>
      </c>
    </row>
    <row r="285" spans="1:2" x14ac:dyDescent="0.2">
      <c r="A285" s="61" t="s">
        <v>7263</v>
      </c>
      <c r="B285" s="30" t="s">
        <v>7264</v>
      </c>
    </row>
    <row r="286" spans="1:2" x14ac:dyDescent="0.2">
      <c r="A286" s="61" t="s">
        <v>7265</v>
      </c>
      <c r="B286" s="30" t="s">
        <v>7266</v>
      </c>
    </row>
    <row r="287" spans="1:2" x14ac:dyDescent="0.2">
      <c r="A287" s="61" t="s">
        <v>7267</v>
      </c>
      <c r="B287" s="30" t="s">
        <v>7268</v>
      </c>
    </row>
    <row r="288" spans="1:2" x14ac:dyDescent="0.2">
      <c r="A288" s="61" t="s">
        <v>7269</v>
      </c>
      <c r="B288" s="30" t="s">
        <v>7270</v>
      </c>
    </row>
    <row r="289" spans="1:2" x14ac:dyDescent="0.2">
      <c r="A289" s="61" t="s">
        <v>7271</v>
      </c>
      <c r="B289" s="30" t="s">
        <v>7272</v>
      </c>
    </row>
    <row r="290" spans="1:2" x14ac:dyDescent="0.2">
      <c r="A290" s="61" t="s">
        <v>7273</v>
      </c>
      <c r="B290" s="30" t="s">
        <v>7274</v>
      </c>
    </row>
    <row r="291" spans="1:2" x14ac:dyDescent="0.2">
      <c r="A291" s="61" t="s">
        <v>512</v>
      </c>
      <c r="B291" s="30" t="s">
        <v>513</v>
      </c>
    </row>
    <row r="292" spans="1:2" x14ac:dyDescent="0.2">
      <c r="A292" s="61" t="s">
        <v>7275</v>
      </c>
      <c r="B292" s="30" t="s">
        <v>7276</v>
      </c>
    </row>
    <row r="293" spans="1:2" x14ac:dyDescent="0.2">
      <c r="A293" s="61" t="s">
        <v>7277</v>
      </c>
      <c r="B293" s="30" t="s">
        <v>7278</v>
      </c>
    </row>
    <row r="294" spans="1:2" x14ac:dyDescent="0.2">
      <c r="A294" s="61" t="s">
        <v>7279</v>
      </c>
      <c r="B294" s="30" t="s">
        <v>7280</v>
      </c>
    </row>
    <row r="295" spans="1:2" x14ac:dyDescent="0.2">
      <c r="A295" s="61" t="s">
        <v>7281</v>
      </c>
      <c r="B295" s="30" t="s">
        <v>7282</v>
      </c>
    </row>
    <row r="296" spans="1:2" x14ac:dyDescent="0.2">
      <c r="A296" s="61" t="s">
        <v>7283</v>
      </c>
      <c r="B296" s="30" t="s">
        <v>7284</v>
      </c>
    </row>
    <row r="297" spans="1:2" x14ac:dyDescent="0.2">
      <c r="A297" s="61" t="s">
        <v>7285</v>
      </c>
      <c r="B297" s="30" t="s">
        <v>7286</v>
      </c>
    </row>
    <row r="298" spans="1:2" x14ac:dyDescent="0.2">
      <c r="A298" s="61" t="s">
        <v>7287</v>
      </c>
      <c r="B298" s="30" t="s">
        <v>7288</v>
      </c>
    </row>
    <row r="299" spans="1:2" x14ac:dyDescent="0.2">
      <c r="A299" s="61" t="s">
        <v>7289</v>
      </c>
      <c r="B299" s="30" t="s">
        <v>7290</v>
      </c>
    </row>
    <row r="300" spans="1:2" x14ac:dyDescent="0.2">
      <c r="A300" s="61" t="s">
        <v>7291</v>
      </c>
      <c r="B300" s="30" t="s">
        <v>7292</v>
      </c>
    </row>
    <row r="301" spans="1:2" x14ac:dyDescent="0.2">
      <c r="A301" s="61" t="s">
        <v>7293</v>
      </c>
      <c r="B301" s="30" t="s">
        <v>7294</v>
      </c>
    </row>
    <row r="302" spans="1:2" x14ac:dyDescent="0.2">
      <c r="A302" s="61" t="s">
        <v>7295</v>
      </c>
      <c r="B302" s="30" t="s">
        <v>7296</v>
      </c>
    </row>
    <row r="303" spans="1:2" x14ac:dyDescent="0.2">
      <c r="A303" s="61" t="s">
        <v>7297</v>
      </c>
      <c r="B303" s="30" t="s">
        <v>7298</v>
      </c>
    </row>
    <row r="304" spans="1:2" x14ac:dyDescent="0.2">
      <c r="A304" s="61" t="s">
        <v>7299</v>
      </c>
      <c r="B304" s="30" t="s">
        <v>7300</v>
      </c>
    </row>
    <row r="305" spans="1:2" x14ac:dyDescent="0.2">
      <c r="A305" s="61" t="s">
        <v>7301</v>
      </c>
      <c r="B305" s="30" t="s">
        <v>7302</v>
      </c>
    </row>
    <row r="306" spans="1:2" x14ac:dyDescent="0.2">
      <c r="A306" s="61" t="s">
        <v>7303</v>
      </c>
      <c r="B306" s="30" t="s">
        <v>7304</v>
      </c>
    </row>
    <row r="307" spans="1:2" x14ac:dyDescent="0.2">
      <c r="A307" s="61" t="s">
        <v>7305</v>
      </c>
      <c r="B307" s="30" t="s">
        <v>7306</v>
      </c>
    </row>
    <row r="308" spans="1:2" x14ac:dyDescent="0.2">
      <c r="A308" s="61" t="s">
        <v>7307</v>
      </c>
      <c r="B308" s="30" t="s">
        <v>7308</v>
      </c>
    </row>
    <row r="309" spans="1:2" x14ac:dyDescent="0.2">
      <c r="A309" s="61" t="s">
        <v>7309</v>
      </c>
      <c r="B309" s="30" t="s">
        <v>7310</v>
      </c>
    </row>
    <row r="310" spans="1:2" x14ac:dyDescent="0.2">
      <c r="A310" s="61" t="s">
        <v>7311</v>
      </c>
      <c r="B310" s="30" t="s">
        <v>7312</v>
      </c>
    </row>
    <row r="311" spans="1:2" x14ac:dyDescent="0.2">
      <c r="A311" s="61" t="s">
        <v>133</v>
      </c>
      <c r="B311" s="30" t="s">
        <v>134</v>
      </c>
    </row>
    <row r="312" spans="1:2" x14ac:dyDescent="0.2">
      <c r="A312" s="61" t="s">
        <v>7313</v>
      </c>
      <c r="B312" s="30" t="s">
        <v>7314</v>
      </c>
    </row>
    <row r="313" spans="1:2" x14ac:dyDescent="0.2">
      <c r="A313" s="61" t="s">
        <v>7315</v>
      </c>
      <c r="B313" s="30" t="s">
        <v>7316</v>
      </c>
    </row>
    <row r="314" spans="1:2" x14ac:dyDescent="0.2">
      <c r="A314" s="61" t="s">
        <v>136</v>
      </c>
      <c r="B314" s="30" t="s">
        <v>137</v>
      </c>
    </row>
    <row r="315" spans="1:2" x14ac:dyDescent="0.2">
      <c r="A315" s="61" t="s">
        <v>7317</v>
      </c>
      <c r="B315" s="30" t="s">
        <v>7318</v>
      </c>
    </row>
    <row r="316" spans="1:2" x14ac:dyDescent="0.2">
      <c r="A316" s="61" t="s">
        <v>7319</v>
      </c>
      <c r="B316" s="30" t="s">
        <v>7320</v>
      </c>
    </row>
    <row r="317" spans="1:2" x14ac:dyDescent="0.2">
      <c r="A317" s="61" t="s">
        <v>138</v>
      </c>
      <c r="B317" s="30" t="s">
        <v>139</v>
      </c>
    </row>
    <row r="318" spans="1:2" x14ac:dyDescent="0.2">
      <c r="A318" s="61" t="s">
        <v>7321</v>
      </c>
      <c r="B318" s="30" t="s">
        <v>7322</v>
      </c>
    </row>
    <row r="319" spans="1:2" x14ac:dyDescent="0.2">
      <c r="A319" s="61" t="s">
        <v>7323</v>
      </c>
      <c r="B319" s="30" t="s">
        <v>7324</v>
      </c>
    </row>
    <row r="320" spans="1:2" x14ac:dyDescent="0.2">
      <c r="A320" s="61" t="s">
        <v>140</v>
      </c>
      <c r="B320" s="30" t="s">
        <v>141</v>
      </c>
    </row>
    <row r="321" spans="1:2" x14ac:dyDescent="0.2">
      <c r="A321" s="61" t="s">
        <v>7325</v>
      </c>
      <c r="B321" s="30" t="s">
        <v>7326</v>
      </c>
    </row>
    <row r="322" spans="1:2" x14ac:dyDescent="0.2">
      <c r="A322" s="61" t="s">
        <v>7327</v>
      </c>
      <c r="B322" s="30" t="s">
        <v>7328</v>
      </c>
    </row>
    <row r="323" spans="1:2" x14ac:dyDescent="0.2">
      <c r="A323" s="61" t="s">
        <v>7329</v>
      </c>
      <c r="B323" s="30" t="s">
        <v>7330</v>
      </c>
    </row>
    <row r="324" spans="1:2" x14ac:dyDescent="0.2">
      <c r="A324" s="61" t="s">
        <v>7331</v>
      </c>
      <c r="B324" s="30" t="s">
        <v>7332</v>
      </c>
    </row>
    <row r="325" spans="1:2" x14ac:dyDescent="0.2">
      <c r="A325" s="61" t="s">
        <v>7333</v>
      </c>
      <c r="B325" s="30" t="s">
        <v>7334</v>
      </c>
    </row>
    <row r="326" spans="1:2" x14ac:dyDescent="0.2">
      <c r="A326" s="61" t="s">
        <v>7335</v>
      </c>
      <c r="B326" s="30" t="s">
        <v>7336</v>
      </c>
    </row>
    <row r="327" spans="1:2" x14ac:dyDescent="0.2">
      <c r="A327" s="61" t="s">
        <v>7337</v>
      </c>
      <c r="B327" s="30" t="s">
        <v>7338</v>
      </c>
    </row>
    <row r="328" spans="1:2" x14ac:dyDescent="0.2">
      <c r="A328" s="61" t="s">
        <v>7339</v>
      </c>
      <c r="B328" s="30" t="s">
        <v>7340</v>
      </c>
    </row>
    <row r="329" spans="1:2" x14ac:dyDescent="0.2">
      <c r="A329" s="61" t="s">
        <v>7341</v>
      </c>
      <c r="B329" s="30" t="s">
        <v>7342</v>
      </c>
    </row>
    <row r="330" spans="1:2" x14ac:dyDescent="0.2">
      <c r="A330" s="61" t="s">
        <v>7343</v>
      </c>
      <c r="B330" s="30" t="s">
        <v>7344</v>
      </c>
    </row>
    <row r="331" spans="1:2" x14ac:dyDescent="0.2">
      <c r="A331" s="61" t="s">
        <v>7345</v>
      </c>
      <c r="B331" s="30" t="s">
        <v>7346</v>
      </c>
    </row>
    <row r="332" spans="1:2" x14ac:dyDescent="0.2">
      <c r="A332" s="61" t="s">
        <v>7347</v>
      </c>
      <c r="B332" s="30" t="s">
        <v>7348</v>
      </c>
    </row>
    <row r="333" spans="1:2" x14ac:dyDescent="0.2">
      <c r="A333" s="61" t="s">
        <v>7349</v>
      </c>
      <c r="B333" s="30" t="s">
        <v>7350</v>
      </c>
    </row>
    <row r="334" spans="1:2" x14ac:dyDescent="0.2">
      <c r="A334" s="61" t="s">
        <v>7351</v>
      </c>
      <c r="B334" s="30" t="s">
        <v>7352</v>
      </c>
    </row>
    <row r="335" spans="1:2" x14ac:dyDescent="0.2">
      <c r="A335" s="61" t="s">
        <v>7353</v>
      </c>
      <c r="B335" s="30" t="s">
        <v>7354</v>
      </c>
    </row>
    <row r="336" spans="1:2" x14ac:dyDescent="0.2">
      <c r="A336" s="61" t="s">
        <v>7355</v>
      </c>
      <c r="B336" s="30" t="s">
        <v>7356</v>
      </c>
    </row>
    <row r="337" spans="1:2" x14ac:dyDescent="0.2">
      <c r="A337" s="61" t="s">
        <v>7357</v>
      </c>
      <c r="B337" s="30" t="s">
        <v>7358</v>
      </c>
    </row>
    <row r="338" spans="1:2" x14ac:dyDescent="0.2">
      <c r="A338" s="61" t="s">
        <v>7359</v>
      </c>
      <c r="B338" s="30" t="s">
        <v>7360</v>
      </c>
    </row>
    <row r="339" spans="1:2" x14ac:dyDescent="0.2">
      <c r="A339" s="61" t="s">
        <v>7361</v>
      </c>
      <c r="B339" s="30" t="s">
        <v>7362</v>
      </c>
    </row>
    <row r="340" spans="1:2" x14ac:dyDescent="0.2">
      <c r="A340" s="61" t="s">
        <v>7363</v>
      </c>
      <c r="B340" s="30" t="s">
        <v>7364</v>
      </c>
    </row>
    <row r="341" spans="1:2" x14ac:dyDescent="0.2">
      <c r="A341" s="61" t="s">
        <v>7365</v>
      </c>
      <c r="B341" s="30" t="s">
        <v>7366</v>
      </c>
    </row>
    <row r="342" spans="1:2" x14ac:dyDescent="0.2">
      <c r="A342" s="61" t="s">
        <v>7367</v>
      </c>
      <c r="B342" s="30" t="s">
        <v>7368</v>
      </c>
    </row>
    <row r="343" spans="1:2" x14ac:dyDescent="0.2">
      <c r="A343" s="61" t="s">
        <v>7369</v>
      </c>
      <c r="B343" s="30" t="s">
        <v>7370</v>
      </c>
    </row>
    <row r="344" spans="1:2" x14ac:dyDescent="0.2">
      <c r="A344" s="61" t="s">
        <v>7371</v>
      </c>
      <c r="B344" s="30" t="s">
        <v>7372</v>
      </c>
    </row>
    <row r="345" spans="1:2" x14ac:dyDescent="0.2">
      <c r="A345" s="61" t="s">
        <v>7373</v>
      </c>
      <c r="B345" s="30" t="s">
        <v>7374</v>
      </c>
    </row>
    <row r="346" spans="1:2" x14ac:dyDescent="0.2">
      <c r="A346" s="61" t="s">
        <v>7375</v>
      </c>
      <c r="B346" s="30" t="s">
        <v>7376</v>
      </c>
    </row>
    <row r="347" spans="1:2" x14ac:dyDescent="0.2">
      <c r="A347" s="61" t="s">
        <v>7377</v>
      </c>
      <c r="B347" s="30" t="s">
        <v>7378</v>
      </c>
    </row>
    <row r="348" spans="1:2" x14ac:dyDescent="0.2">
      <c r="A348" s="61" t="s">
        <v>462</v>
      </c>
      <c r="B348" s="30" t="s">
        <v>463</v>
      </c>
    </row>
    <row r="349" spans="1:2" x14ac:dyDescent="0.2">
      <c r="A349" s="61" t="s">
        <v>142</v>
      </c>
      <c r="B349" s="30" t="s">
        <v>143</v>
      </c>
    </row>
    <row r="350" spans="1:2" x14ac:dyDescent="0.2">
      <c r="A350" s="61" t="s">
        <v>145</v>
      </c>
      <c r="B350" s="30" t="s">
        <v>146</v>
      </c>
    </row>
    <row r="351" spans="1:2" x14ac:dyDescent="0.2">
      <c r="A351" s="61" t="s">
        <v>147</v>
      </c>
      <c r="B351" s="30" t="s">
        <v>148</v>
      </c>
    </row>
    <row r="352" spans="1:2" x14ac:dyDescent="0.2">
      <c r="A352" s="61" t="s">
        <v>149</v>
      </c>
      <c r="B352" s="30" t="s">
        <v>150</v>
      </c>
    </row>
    <row r="353" spans="1:2" x14ac:dyDescent="0.2">
      <c r="A353" s="61" t="s">
        <v>464</v>
      </c>
      <c r="B353" s="30" t="s">
        <v>465</v>
      </c>
    </row>
    <row r="354" spans="1:2" x14ac:dyDescent="0.2">
      <c r="A354" s="61" t="s">
        <v>466</v>
      </c>
      <c r="B354" s="30" t="s">
        <v>467</v>
      </c>
    </row>
    <row r="355" spans="1:2" x14ac:dyDescent="0.2">
      <c r="A355" s="61" t="s">
        <v>7379</v>
      </c>
      <c r="B355" s="30" t="s">
        <v>7380</v>
      </c>
    </row>
    <row r="356" spans="1:2" x14ac:dyDescent="0.2">
      <c r="A356" s="61" t="s">
        <v>7381</v>
      </c>
      <c r="B356" s="30" t="s">
        <v>7382</v>
      </c>
    </row>
    <row r="357" spans="1:2" x14ac:dyDescent="0.2">
      <c r="A357" s="61" t="s">
        <v>7383</v>
      </c>
      <c r="B357" s="30" t="s">
        <v>7384</v>
      </c>
    </row>
    <row r="358" spans="1:2" x14ac:dyDescent="0.2">
      <c r="A358" s="61" t="s">
        <v>7385</v>
      </c>
      <c r="B358" s="30" t="s">
        <v>7386</v>
      </c>
    </row>
    <row r="359" spans="1:2" x14ac:dyDescent="0.2">
      <c r="A359" s="61" t="s">
        <v>7387</v>
      </c>
      <c r="B359" s="30" t="s">
        <v>7388</v>
      </c>
    </row>
    <row r="360" spans="1:2" x14ac:dyDescent="0.2">
      <c r="A360" s="61" t="s">
        <v>7389</v>
      </c>
      <c r="B360" s="30" t="s">
        <v>7390</v>
      </c>
    </row>
    <row r="361" spans="1:2" x14ac:dyDescent="0.2">
      <c r="A361" s="61" t="s">
        <v>468</v>
      </c>
      <c r="B361" s="30" t="s">
        <v>469</v>
      </c>
    </row>
    <row r="362" spans="1:2" x14ac:dyDescent="0.2">
      <c r="A362" s="61" t="s">
        <v>7391</v>
      </c>
      <c r="B362" s="30" t="s">
        <v>7392</v>
      </c>
    </row>
    <row r="363" spans="1:2" x14ac:dyDescent="0.2">
      <c r="A363" s="61" t="s">
        <v>488</v>
      </c>
      <c r="B363" s="30" t="s">
        <v>489</v>
      </c>
    </row>
    <row r="364" spans="1:2" x14ac:dyDescent="0.2">
      <c r="A364" s="61" t="s">
        <v>7393</v>
      </c>
      <c r="B364" s="30" t="s">
        <v>7394</v>
      </c>
    </row>
    <row r="365" spans="1:2" x14ac:dyDescent="0.2">
      <c r="A365" s="61" t="s">
        <v>7395</v>
      </c>
      <c r="B365" s="30" t="s">
        <v>7396</v>
      </c>
    </row>
    <row r="366" spans="1:2" x14ac:dyDescent="0.2">
      <c r="A366" s="61" t="s">
        <v>7397</v>
      </c>
      <c r="B366" s="30" t="s">
        <v>7398</v>
      </c>
    </row>
    <row r="367" spans="1:2" x14ac:dyDescent="0.2">
      <c r="A367" s="61" t="s">
        <v>7399</v>
      </c>
      <c r="B367" s="30" t="s">
        <v>7400</v>
      </c>
    </row>
    <row r="368" spans="1:2" x14ac:dyDescent="0.2">
      <c r="A368" s="61" t="s">
        <v>7401</v>
      </c>
      <c r="B368" s="30" t="s">
        <v>7402</v>
      </c>
    </row>
    <row r="369" spans="1:2" x14ac:dyDescent="0.2">
      <c r="A369" s="61" t="s">
        <v>7403</v>
      </c>
      <c r="B369" s="30" t="s">
        <v>7404</v>
      </c>
    </row>
    <row r="370" spans="1:2" x14ac:dyDescent="0.2">
      <c r="A370" s="61" t="s">
        <v>7405</v>
      </c>
      <c r="B370" s="30" t="s">
        <v>7406</v>
      </c>
    </row>
    <row r="371" spans="1:2" x14ac:dyDescent="0.2">
      <c r="A371" s="61" t="s">
        <v>7407</v>
      </c>
      <c r="B371" s="30" t="s">
        <v>7408</v>
      </c>
    </row>
    <row r="372" spans="1:2" x14ac:dyDescent="0.2">
      <c r="A372" s="61" t="s">
        <v>7409</v>
      </c>
      <c r="B372" s="30" t="s">
        <v>7410</v>
      </c>
    </row>
    <row r="373" spans="1:2" x14ac:dyDescent="0.2">
      <c r="A373" s="61" t="s">
        <v>151</v>
      </c>
      <c r="B373" s="30" t="s">
        <v>152</v>
      </c>
    </row>
    <row r="374" spans="1:2" x14ac:dyDescent="0.2">
      <c r="A374" s="61" t="s">
        <v>7411</v>
      </c>
      <c r="B374" s="30" t="s">
        <v>7412</v>
      </c>
    </row>
    <row r="375" spans="1:2" x14ac:dyDescent="0.2">
      <c r="A375" s="61" t="s">
        <v>7413</v>
      </c>
      <c r="B375" s="30" t="s">
        <v>7414</v>
      </c>
    </row>
    <row r="376" spans="1:2" x14ac:dyDescent="0.2">
      <c r="A376" s="61" t="s">
        <v>7415</v>
      </c>
      <c r="B376" s="30" t="s">
        <v>7416</v>
      </c>
    </row>
    <row r="377" spans="1:2" x14ac:dyDescent="0.2">
      <c r="A377" s="61" t="s">
        <v>7417</v>
      </c>
      <c r="B377" s="30" t="s">
        <v>7418</v>
      </c>
    </row>
    <row r="378" spans="1:2" x14ac:dyDescent="0.2">
      <c r="A378" s="61" t="s">
        <v>7419</v>
      </c>
      <c r="B378" s="30" t="s">
        <v>7420</v>
      </c>
    </row>
    <row r="379" spans="1:2" x14ac:dyDescent="0.2">
      <c r="A379" s="61" t="s">
        <v>7421</v>
      </c>
      <c r="B379" s="30" t="s">
        <v>7422</v>
      </c>
    </row>
    <row r="380" spans="1:2" x14ac:dyDescent="0.2">
      <c r="A380" s="61" t="s">
        <v>7423</v>
      </c>
      <c r="B380" s="30" t="s">
        <v>7424</v>
      </c>
    </row>
    <row r="381" spans="1:2" x14ac:dyDescent="0.2">
      <c r="A381" s="61" t="s">
        <v>7425</v>
      </c>
      <c r="B381" s="30" t="s">
        <v>7426</v>
      </c>
    </row>
    <row r="382" spans="1:2" x14ac:dyDescent="0.2">
      <c r="A382" s="61" t="s">
        <v>7427</v>
      </c>
      <c r="B382" s="30" t="s">
        <v>7428</v>
      </c>
    </row>
    <row r="383" spans="1:2" x14ac:dyDescent="0.2">
      <c r="A383" s="61" t="s">
        <v>153</v>
      </c>
      <c r="B383" s="30" t="s">
        <v>154</v>
      </c>
    </row>
    <row r="384" spans="1:2" x14ac:dyDescent="0.2">
      <c r="A384" s="61" t="s">
        <v>7429</v>
      </c>
      <c r="B384" s="30" t="s">
        <v>7430</v>
      </c>
    </row>
    <row r="385" spans="1:2" x14ac:dyDescent="0.2">
      <c r="A385" s="61" t="s">
        <v>7431</v>
      </c>
      <c r="B385" s="30" t="s">
        <v>7432</v>
      </c>
    </row>
    <row r="386" spans="1:2" x14ac:dyDescent="0.2">
      <c r="A386" s="61" t="s">
        <v>7433</v>
      </c>
      <c r="B386" s="30" t="s">
        <v>7434</v>
      </c>
    </row>
    <row r="387" spans="1:2" x14ac:dyDescent="0.2">
      <c r="A387" s="61" t="s">
        <v>7435</v>
      </c>
      <c r="B387" s="30" t="s">
        <v>7436</v>
      </c>
    </row>
    <row r="388" spans="1:2" x14ac:dyDescent="0.2">
      <c r="A388" s="61" t="s">
        <v>161</v>
      </c>
      <c r="B388" s="30" t="s">
        <v>162</v>
      </c>
    </row>
    <row r="389" spans="1:2" x14ac:dyDescent="0.2">
      <c r="A389" s="61" t="s">
        <v>7437</v>
      </c>
      <c r="B389" s="30" t="s">
        <v>7438</v>
      </c>
    </row>
    <row r="390" spans="1:2" x14ac:dyDescent="0.2">
      <c r="A390" s="61" t="s">
        <v>7439</v>
      </c>
      <c r="B390" s="30" t="s">
        <v>7440</v>
      </c>
    </row>
    <row r="391" spans="1:2" x14ac:dyDescent="0.2">
      <c r="A391" s="61" t="s">
        <v>7441</v>
      </c>
      <c r="B391" s="30" t="s">
        <v>7442</v>
      </c>
    </row>
    <row r="392" spans="1:2" x14ac:dyDescent="0.2">
      <c r="A392" s="61" t="s">
        <v>7443</v>
      </c>
      <c r="B392" s="30" t="s">
        <v>7444</v>
      </c>
    </row>
    <row r="393" spans="1:2" x14ac:dyDescent="0.2">
      <c r="A393" s="61" t="s">
        <v>7445</v>
      </c>
      <c r="B393" s="30" t="s">
        <v>162</v>
      </c>
    </row>
    <row r="394" spans="1:2" x14ac:dyDescent="0.2">
      <c r="A394" s="61" t="s">
        <v>7446</v>
      </c>
      <c r="B394" s="30" t="s">
        <v>7438</v>
      </c>
    </row>
    <row r="395" spans="1:2" x14ac:dyDescent="0.2">
      <c r="A395" s="61" t="s">
        <v>7447</v>
      </c>
      <c r="B395" s="30" t="s">
        <v>7440</v>
      </c>
    </row>
    <row r="396" spans="1:2" x14ac:dyDescent="0.2">
      <c r="A396" s="61" t="s">
        <v>7448</v>
      </c>
      <c r="B396" s="30" t="s">
        <v>7442</v>
      </c>
    </row>
    <row r="397" spans="1:2" x14ac:dyDescent="0.2">
      <c r="A397" s="61" t="s">
        <v>7449</v>
      </c>
      <c r="B397" s="30" t="s">
        <v>7444</v>
      </c>
    </row>
    <row r="398" spans="1:2" x14ac:dyDescent="0.2">
      <c r="A398" s="61" t="s">
        <v>559</v>
      </c>
      <c r="B398" s="30" t="s">
        <v>560</v>
      </c>
    </row>
    <row r="399" spans="1:2" x14ac:dyDescent="0.2">
      <c r="A399" s="61" t="s">
        <v>491</v>
      </c>
      <c r="B399" s="30" t="s">
        <v>492</v>
      </c>
    </row>
    <row r="400" spans="1:2" x14ac:dyDescent="0.2">
      <c r="A400" s="61" t="s">
        <v>493</v>
      </c>
      <c r="B400" s="30" t="s">
        <v>494</v>
      </c>
    </row>
    <row r="401" spans="1:2" x14ac:dyDescent="0.2">
      <c r="A401" s="61" t="s">
        <v>7450</v>
      </c>
      <c r="B401" s="30" t="s">
        <v>7451</v>
      </c>
    </row>
    <row r="402" spans="1:2" x14ac:dyDescent="0.2">
      <c r="A402" s="61" t="s">
        <v>7452</v>
      </c>
      <c r="B402" s="30" t="s">
        <v>7453</v>
      </c>
    </row>
    <row r="403" spans="1:2" x14ac:dyDescent="0.2">
      <c r="A403" s="61" t="s">
        <v>7454</v>
      </c>
      <c r="B403" s="30" t="s">
        <v>7455</v>
      </c>
    </row>
    <row r="404" spans="1:2" x14ac:dyDescent="0.2">
      <c r="A404" s="61" t="s">
        <v>7456</v>
      </c>
      <c r="B404" s="30" t="s">
        <v>7457</v>
      </c>
    </row>
    <row r="405" spans="1:2" x14ac:dyDescent="0.2">
      <c r="A405" s="61" t="s">
        <v>7458</v>
      </c>
      <c r="B405" s="30" t="s">
        <v>7459</v>
      </c>
    </row>
    <row r="406" spans="1:2" x14ac:dyDescent="0.2">
      <c r="A406" s="61" t="s">
        <v>7460</v>
      </c>
      <c r="B406" s="30" t="s">
        <v>7461</v>
      </c>
    </row>
    <row r="407" spans="1:2" x14ac:dyDescent="0.2">
      <c r="A407" s="61" t="s">
        <v>7462</v>
      </c>
      <c r="B407" s="30" t="s">
        <v>7463</v>
      </c>
    </row>
    <row r="408" spans="1:2" x14ac:dyDescent="0.2">
      <c r="A408" s="61" t="s">
        <v>7464</v>
      </c>
      <c r="B408" s="30" t="s">
        <v>7465</v>
      </c>
    </row>
    <row r="409" spans="1:2" x14ac:dyDescent="0.2">
      <c r="A409" s="61" t="s">
        <v>7466</v>
      </c>
      <c r="B409" s="30" t="s">
        <v>7467</v>
      </c>
    </row>
    <row r="410" spans="1:2" x14ac:dyDescent="0.2">
      <c r="A410" s="61" t="s">
        <v>7468</v>
      </c>
      <c r="B410" s="30" t="s">
        <v>7469</v>
      </c>
    </row>
    <row r="411" spans="1:2" x14ac:dyDescent="0.2">
      <c r="A411" s="61" t="s">
        <v>7470</v>
      </c>
      <c r="B411" s="30" t="s">
        <v>7471</v>
      </c>
    </row>
    <row r="412" spans="1:2" x14ac:dyDescent="0.2">
      <c r="A412" s="61" t="s">
        <v>7472</v>
      </c>
      <c r="B412" s="30" t="s">
        <v>7473</v>
      </c>
    </row>
    <row r="413" spans="1:2" x14ac:dyDescent="0.2">
      <c r="A413" s="61" t="s">
        <v>7474</v>
      </c>
      <c r="B413" s="30" t="s">
        <v>7475</v>
      </c>
    </row>
    <row r="414" spans="1:2" x14ac:dyDescent="0.2">
      <c r="A414" s="61" t="s">
        <v>7476</v>
      </c>
      <c r="B414" s="30" t="s">
        <v>7477</v>
      </c>
    </row>
    <row r="415" spans="1:2" x14ac:dyDescent="0.2">
      <c r="A415" s="61" t="s">
        <v>7478</v>
      </c>
      <c r="B415" s="30" t="s">
        <v>7479</v>
      </c>
    </row>
    <row r="416" spans="1:2" x14ac:dyDescent="0.2">
      <c r="A416" s="61" t="s">
        <v>7480</v>
      </c>
      <c r="B416" s="30" t="s">
        <v>7481</v>
      </c>
    </row>
    <row r="417" spans="1:2" x14ac:dyDescent="0.2">
      <c r="A417" s="61" t="s">
        <v>7482</v>
      </c>
      <c r="B417" s="30" t="s">
        <v>7483</v>
      </c>
    </row>
    <row r="418" spans="1:2" x14ac:dyDescent="0.2">
      <c r="A418" s="61" t="s">
        <v>7484</v>
      </c>
      <c r="B418" s="30" t="s">
        <v>7485</v>
      </c>
    </row>
    <row r="419" spans="1:2" x14ac:dyDescent="0.2">
      <c r="A419" s="61" t="s">
        <v>7486</v>
      </c>
      <c r="B419" s="30" t="s">
        <v>7487</v>
      </c>
    </row>
    <row r="420" spans="1:2" x14ac:dyDescent="0.2">
      <c r="A420" s="61" t="s">
        <v>7488</v>
      </c>
      <c r="B420" s="30" t="s">
        <v>7489</v>
      </c>
    </row>
    <row r="421" spans="1:2" x14ac:dyDescent="0.2">
      <c r="A421" s="61" t="s">
        <v>7490</v>
      </c>
      <c r="B421" s="30" t="s">
        <v>7491</v>
      </c>
    </row>
    <row r="422" spans="1:2" x14ac:dyDescent="0.2">
      <c r="A422" s="61" t="s">
        <v>7492</v>
      </c>
      <c r="B422" s="30" t="s">
        <v>7493</v>
      </c>
    </row>
    <row r="423" spans="1:2" x14ac:dyDescent="0.2">
      <c r="A423" s="61" t="s">
        <v>7494</v>
      </c>
      <c r="B423" s="30" t="s">
        <v>7495</v>
      </c>
    </row>
    <row r="424" spans="1:2" x14ac:dyDescent="0.2">
      <c r="A424" s="61" t="s">
        <v>7496</v>
      </c>
      <c r="B424" s="30" t="s">
        <v>7497</v>
      </c>
    </row>
    <row r="425" spans="1:2" x14ac:dyDescent="0.2">
      <c r="A425" s="61" t="s">
        <v>7498</v>
      </c>
      <c r="B425" s="30" t="s">
        <v>7499</v>
      </c>
    </row>
    <row r="426" spans="1:2" x14ac:dyDescent="0.2">
      <c r="A426" s="61" t="s">
        <v>7500</v>
      </c>
      <c r="B426" s="30" t="s">
        <v>7501</v>
      </c>
    </row>
    <row r="427" spans="1:2" x14ac:dyDescent="0.2">
      <c r="A427" s="61" t="s">
        <v>7502</v>
      </c>
      <c r="B427" s="30" t="s">
        <v>7503</v>
      </c>
    </row>
    <row r="428" spans="1:2" x14ac:dyDescent="0.2">
      <c r="A428" s="61" t="s">
        <v>163</v>
      </c>
      <c r="B428" s="30" t="s">
        <v>164</v>
      </c>
    </row>
    <row r="429" spans="1:2" x14ac:dyDescent="0.2">
      <c r="A429" s="61" t="s">
        <v>166</v>
      </c>
      <c r="B429" s="30" t="s">
        <v>167</v>
      </c>
    </row>
    <row r="430" spans="1:2" x14ac:dyDescent="0.2">
      <c r="A430" s="61" t="s">
        <v>168</v>
      </c>
      <c r="B430" s="30" t="s">
        <v>169</v>
      </c>
    </row>
    <row r="431" spans="1:2" x14ac:dyDescent="0.2">
      <c r="A431" s="61" t="s">
        <v>7504</v>
      </c>
      <c r="B431" s="30" t="s">
        <v>7505</v>
      </c>
    </row>
    <row r="432" spans="1:2" x14ac:dyDescent="0.2">
      <c r="A432" s="61" t="s">
        <v>7506</v>
      </c>
      <c r="B432" s="30" t="s">
        <v>7507</v>
      </c>
    </row>
    <row r="433" spans="1:2" x14ac:dyDescent="0.2">
      <c r="A433" s="61" t="s">
        <v>7508</v>
      </c>
      <c r="B433" s="30" t="s">
        <v>7509</v>
      </c>
    </row>
    <row r="434" spans="1:2" x14ac:dyDescent="0.2">
      <c r="A434" s="61" t="s">
        <v>7510</v>
      </c>
      <c r="B434" s="30" t="s">
        <v>7511</v>
      </c>
    </row>
    <row r="435" spans="1:2" x14ac:dyDescent="0.2">
      <c r="A435" s="61" t="s">
        <v>7512</v>
      </c>
      <c r="B435" s="30" t="s">
        <v>7513</v>
      </c>
    </row>
    <row r="436" spans="1:2" x14ac:dyDescent="0.2">
      <c r="A436" s="61" t="s">
        <v>7514</v>
      </c>
      <c r="B436" s="30" t="s">
        <v>7515</v>
      </c>
    </row>
    <row r="437" spans="1:2" x14ac:dyDescent="0.2">
      <c r="A437" s="61" t="s">
        <v>7516</v>
      </c>
      <c r="B437" s="30" t="s">
        <v>7517</v>
      </c>
    </row>
    <row r="438" spans="1:2" x14ac:dyDescent="0.2">
      <c r="A438" s="61" t="s">
        <v>7518</v>
      </c>
      <c r="B438" s="30" t="s">
        <v>7475</v>
      </c>
    </row>
    <row r="439" spans="1:2" x14ac:dyDescent="0.2">
      <c r="A439" s="61" t="s">
        <v>7519</v>
      </c>
      <c r="B439" s="30" t="s">
        <v>7477</v>
      </c>
    </row>
    <row r="440" spans="1:2" x14ac:dyDescent="0.2">
      <c r="A440" s="61" t="s">
        <v>7520</v>
      </c>
      <c r="B440" s="30" t="s">
        <v>7479</v>
      </c>
    </row>
    <row r="441" spans="1:2" x14ac:dyDescent="0.2">
      <c r="A441" s="61" t="s">
        <v>7521</v>
      </c>
      <c r="B441" s="30" t="s">
        <v>7481</v>
      </c>
    </row>
    <row r="442" spans="1:2" x14ac:dyDescent="0.2">
      <c r="A442" s="61" t="s">
        <v>7522</v>
      </c>
      <c r="B442" s="30" t="s">
        <v>7483</v>
      </c>
    </row>
    <row r="443" spans="1:2" x14ac:dyDescent="0.2">
      <c r="A443" s="61" t="s">
        <v>170</v>
      </c>
      <c r="B443" s="30" t="s">
        <v>171</v>
      </c>
    </row>
    <row r="444" spans="1:2" x14ac:dyDescent="0.2">
      <c r="A444" s="61" t="s">
        <v>7523</v>
      </c>
      <c r="B444" s="30" t="s">
        <v>7524</v>
      </c>
    </row>
    <row r="445" spans="1:2" x14ac:dyDescent="0.2">
      <c r="A445" s="61" t="s">
        <v>7525</v>
      </c>
      <c r="B445" s="30" t="s">
        <v>7526</v>
      </c>
    </row>
    <row r="446" spans="1:2" x14ac:dyDescent="0.2">
      <c r="A446" s="61" t="s">
        <v>173</v>
      </c>
      <c r="B446" s="30" t="s">
        <v>174</v>
      </c>
    </row>
    <row r="447" spans="1:2" x14ac:dyDescent="0.2">
      <c r="A447" s="61" t="s">
        <v>470</v>
      </c>
      <c r="B447" s="30" t="s">
        <v>471</v>
      </c>
    </row>
    <row r="448" spans="1:2" x14ac:dyDescent="0.2">
      <c r="A448" s="61" t="s">
        <v>7527</v>
      </c>
      <c r="B448" s="30" t="s">
        <v>7528</v>
      </c>
    </row>
    <row r="449" spans="1:2" x14ac:dyDescent="0.2">
      <c r="A449" s="61" t="s">
        <v>7529</v>
      </c>
      <c r="B449" s="30" t="s">
        <v>7530</v>
      </c>
    </row>
    <row r="450" spans="1:2" x14ac:dyDescent="0.2">
      <c r="A450" s="61" t="s">
        <v>7531</v>
      </c>
      <c r="B450" s="30" t="s">
        <v>7532</v>
      </c>
    </row>
    <row r="451" spans="1:2" x14ac:dyDescent="0.2">
      <c r="A451" s="61" t="s">
        <v>7533</v>
      </c>
      <c r="B451" s="30" t="s">
        <v>7534</v>
      </c>
    </row>
    <row r="452" spans="1:2" x14ac:dyDescent="0.2">
      <c r="A452" s="61" t="s">
        <v>176</v>
      </c>
      <c r="B452" s="30" t="s">
        <v>177</v>
      </c>
    </row>
    <row r="453" spans="1:2" x14ac:dyDescent="0.2">
      <c r="A453" s="61" t="s">
        <v>7535</v>
      </c>
      <c r="B453" s="30" t="s">
        <v>7536</v>
      </c>
    </row>
    <row r="454" spans="1:2" x14ac:dyDescent="0.2">
      <c r="A454" s="61" t="s">
        <v>7537</v>
      </c>
      <c r="B454" s="30" t="s">
        <v>7538</v>
      </c>
    </row>
    <row r="455" spans="1:2" x14ac:dyDescent="0.2">
      <c r="A455" s="61" t="s">
        <v>7539</v>
      </c>
      <c r="B455" s="30" t="s">
        <v>7540</v>
      </c>
    </row>
    <row r="456" spans="1:2" x14ac:dyDescent="0.2">
      <c r="A456" s="61" t="s">
        <v>7541</v>
      </c>
      <c r="B456" s="30" t="s">
        <v>7542</v>
      </c>
    </row>
    <row r="457" spans="1:2" x14ac:dyDescent="0.2">
      <c r="A457" s="61" t="s">
        <v>7543</v>
      </c>
      <c r="B457" s="30" t="s">
        <v>7544</v>
      </c>
    </row>
    <row r="458" spans="1:2" x14ac:dyDescent="0.2">
      <c r="A458" s="61" t="s">
        <v>7545</v>
      </c>
      <c r="B458" s="30" t="s">
        <v>7546</v>
      </c>
    </row>
    <row r="459" spans="1:2" x14ac:dyDescent="0.2">
      <c r="A459" s="61" t="s">
        <v>7547</v>
      </c>
      <c r="B459" s="30" t="s">
        <v>7548</v>
      </c>
    </row>
    <row r="460" spans="1:2" x14ac:dyDescent="0.2">
      <c r="A460" s="61" t="s">
        <v>7549</v>
      </c>
      <c r="B460" s="30" t="s">
        <v>7550</v>
      </c>
    </row>
    <row r="461" spans="1:2" x14ac:dyDescent="0.2">
      <c r="A461" s="61" t="s">
        <v>7551</v>
      </c>
      <c r="B461" s="30" t="s">
        <v>7552</v>
      </c>
    </row>
    <row r="462" spans="1:2" x14ac:dyDescent="0.2">
      <c r="A462" s="61" t="s">
        <v>7553</v>
      </c>
      <c r="B462" s="30" t="s">
        <v>7554</v>
      </c>
    </row>
    <row r="463" spans="1:2" x14ac:dyDescent="0.2">
      <c r="A463" s="61" t="s">
        <v>7555</v>
      </c>
      <c r="B463" s="30" t="s">
        <v>7556</v>
      </c>
    </row>
    <row r="464" spans="1:2" x14ac:dyDescent="0.2">
      <c r="A464" s="61" t="s">
        <v>7557</v>
      </c>
      <c r="B464" s="30" t="s">
        <v>7558</v>
      </c>
    </row>
    <row r="465" spans="1:2" x14ac:dyDescent="0.2">
      <c r="A465" s="61" t="s">
        <v>7559</v>
      </c>
      <c r="B465" s="30" t="s">
        <v>7560</v>
      </c>
    </row>
    <row r="466" spans="1:2" x14ac:dyDescent="0.2">
      <c r="A466" s="61" t="s">
        <v>7561</v>
      </c>
      <c r="B466" s="30" t="s">
        <v>7562</v>
      </c>
    </row>
    <row r="467" spans="1:2" x14ac:dyDescent="0.2">
      <c r="A467" s="61" t="s">
        <v>495</v>
      </c>
      <c r="B467" s="30" t="s">
        <v>496</v>
      </c>
    </row>
    <row r="468" spans="1:2" x14ac:dyDescent="0.2">
      <c r="A468" s="61" t="s">
        <v>7563</v>
      </c>
      <c r="B468" s="30" t="s">
        <v>7564</v>
      </c>
    </row>
    <row r="469" spans="1:2" x14ac:dyDescent="0.2">
      <c r="A469" s="61" t="s">
        <v>7565</v>
      </c>
      <c r="B469" s="30" t="s">
        <v>7566</v>
      </c>
    </row>
    <row r="470" spans="1:2" x14ac:dyDescent="0.2">
      <c r="A470" s="61" t="s">
        <v>7567</v>
      </c>
      <c r="B470" s="30" t="s">
        <v>7568</v>
      </c>
    </row>
    <row r="471" spans="1:2" x14ac:dyDescent="0.2">
      <c r="A471" s="61" t="s">
        <v>7569</v>
      </c>
      <c r="B471" s="30" t="s">
        <v>7570</v>
      </c>
    </row>
    <row r="472" spans="1:2" x14ac:dyDescent="0.2">
      <c r="A472" s="61" t="s">
        <v>7571</v>
      </c>
      <c r="B472" s="30" t="s">
        <v>7572</v>
      </c>
    </row>
    <row r="473" spans="1:2" x14ac:dyDescent="0.2">
      <c r="A473" s="61" t="s">
        <v>7573</v>
      </c>
      <c r="B473" s="30" t="s">
        <v>7574</v>
      </c>
    </row>
    <row r="474" spans="1:2" x14ac:dyDescent="0.2">
      <c r="A474" s="61" t="s">
        <v>7575</v>
      </c>
      <c r="B474" s="30" t="s">
        <v>7576</v>
      </c>
    </row>
    <row r="475" spans="1:2" x14ac:dyDescent="0.2">
      <c r="A475" s="61" t="s">
        <v>498</v>
      </c>
      <c r="B475" s="30" t="s">
        <v>499</v>
      </c>
    </row>
    <row r="476" spans="1:2" x14ac:dyDescent="0.2">
      <c r="A476" s="61" t="s">
        <v>7577</v>
      </c>
      <c r="B476" s="30" t="s">
        <v>7578</v>
      </c>
    </row>
    <row r="477" spans="1:2" x14ac:dyDescent="0.2">
      <c r="A477" s="61" t="s">
        <v>7579</v>
      </c>
      <c r="B477" s="30" t="s">
        <v>7580</v>
      </c>
    </row>
    <row r="478" spans="1:2" x14ac:dyDescent="0.2">
      <c r="A478" s="61" t="s">
        <v>7581</v>
      </c>
      <c r="B478" s="30" t="s">
        <v>7582</v>
      </c>
    </row>
    <row r="479" spans="1:2" x14ac:dyDescent="0.2">
      <c r="A479" s="61" t="s">
        <v>7583</v>
      </c>
      <c r="B479" s="30" t="s">
        <v>7584</v>
      </c>
    </row>
    <row r="480" spans="1:2" x14ac:dyDescent="0.2">
      <c r="A480" s="61" t="s">
        <v>7585</v>
      </c>
      <c r="B480" s="30" t="s">
        <v>7586</v>
      </c>
    </row>
    <row r="481" spans="1:2" x14ac:dyDescent="0.2">
      <c r="A481" s="61" t="s">
        <v>7587</v>
      </c>
      <c r="B481" s="30" t="s">
        <v>7588</v>
      </c>
    </row>
    <row r="482" spans="1:2" x14ac:dyDescent="0.2">
      <c r="A482" s="61" t="s">
        <v>7589</v>
      </c>
      <c r="B482" s="30" t="s">
        <v>7590</v>
      </c>
    </row>
    <row r="483" spans="1:2" x14ac:dyDescent="0.2">
      <c r="A483" s="61" t="s">
        <v>7591</v>
      </c>
      <c r="B483" s="30" t="s">
        <v>7592</v>
      </c>
    </row>
    <row r="484" spans="1:2" x14ac:dyDescent="0.2">
      <c r="A484" s="61" t="s">
        <v>7593</v>
      </c>
      <c r="B484" s="30" t="s">
        <v>7594</v>
      </c>
    </row>
    <row r="485" spans="1:2" x14ac:dyDescent="0.2">
      <c r="A485" s="61" t="s">
        <v>7595</v>
      </c>
      <c r="B485" s="30" t="s">
        <v>7596</v>
      </c>
    </row>
    <row r="486" spans="1:2" x14ac:dyDescent="0.2">
      <c r="A486" s="61" t="s">
        <v>7597</v>
      </c>
      <c r="B486" s="30" t="s">
        <v>7588</v>
      </c>
    </row>
    <row r="487" spans="1:2" x14ac:dyDescent="0.2">
      <c r="A487" s="61" t="s">
        <v>7598</v>
      </c>
      <c r="B487" s="30" t="s">
        <v>7599</v>
      </c>
    </row>
    <row r="488" spans="1:2" x14ac:dyDescent="0.2">
      <c r="A488" s="61" t="s">
        <v>7600</v>
      </c>
      <c r="B488" s="30" t="s">
        <v>7601</v>
      </c>
    </row>
    <row r="489" spans="1:2" x14ac:dyDescent="0.2">
      <c r="A489" s="61" t="s">
        <v>7602</v>
      </c>
      <c r="B489" s="30" t="s">
        <v>7160</v>
      </c>
    </row>
    <row r="490" spans="1:2" x14ac:dyDescent="0.2">
      <c r="A490" s="61" t="s">
        <v>7603</v>
      </c>
      <c r="B490" s="30" t="s">
        <v>7160</v>
      </c>
    </row>
    <row r="491" spans="1:2" x14ac:dyDescent="0.2">
      <c r="A491" s="61" t="s">
        <v>7604</v>
      </c>
      <c r="B491" s="30" t="s">
        <v>499</v>
      </c>
    </row>
    <row r="492" spans="1:2" x14ac:dyDescent="0.2">
      <c r="A492" s="61" t="s">
        <v>7605</v>
      </c>
      <c r="B492" s="30" t="s">
        <v>7578</v>
      </c>
    </row>
    <row r="493" spans="1:2" x14ac:dyDescent="0.2">
      <c r="A493" s="61" t="s">
        <v>7606</v>
      </c>
      <c r="B493" s="30" t="s">
        <v>7580</v>
      </c>
    </row>
    <row r="494" spans="1:2" x14ac:dyDescent="0.2">
      <c r="A494" s="61" t="s">
        <v>7607</v>
      </c>
      <c r="B494" s="30" t="s">
        <v>7582</v>
      </c>
    </row>
    <row r="495" spans="1:2" x14ac:dyDescent="0.2">
      <c r="A495" s="61" t="s">
        <v>7608</v>
      </c>
      <c r="B495" s="30" t="s">
        <v>7584</v>
      </c>
    </row>
    <row r="496" spans="1:2" x14ac:dyDescent="0.2">
      <c r="A496" s="61" t="s">
        <v>7609</v>
      </c>
      <c r="B496" s="30" t="s">
        <v>7596</v>
      </c>
    </row>
    <row r="497" spans="1:2" x14ac:dyDescent="0.2">
      <c r="A497" s="61" t="s">
        <v>7610</v>
      </c>
      <c r="B497" s="30" t="s">
        <v>7611</v>
      </c>
    </row>
    <row r="498" spans="1:2" x14ac:dyDescent="0.2">
      <c r="A498" s="61" t="s">
        <v>7612</v>
      </c>
      <c r="B498" s="30" t="s">
        <v>7613</v>
      </c>
    </row>
    <row r="499" spans="1:2" x14ac:dyDescent="0.2">
      <c r="A499" s="61" t="s">
        <v>7614</v>
      </c>
      <c r="B499" s="30" t="s">
        <v>7615</v>
      </c>
    </row>
    <row r="500" spans="1:2" x14ac:dyDescent="0.2">
      <c r="A500" s="61" t="s">
        <v>7616</v>
      </c>
      <c r="B500" s="30" t="s">
        <v>7594</v>
      </c>
    </row>
    <row r="501" spans="1:2" x14ac:dyDescent="0.2">
      <c r="A501" s="61" t="s">
        <v>7617</v>
      </c>
      <c r="B501" s="30" t="s">
        <v>7596</v>
      </c>
    </row>
    <row r="502" spans="1:2" x14ac:dyDescent="0.2">
      <c r="A502" s="61" t="s">
        <v>7618</v>
      </c>
      <c r="B502" s="30" t="s">
        <v>7588</v>
      </c>
    </row>
    <row r="503" spans="1:2" x14ac:dyDescent="0.2">
      <c r="A503" s="61" t="s">
        <v>7619</v>
      </c>
      <c r="B503" s="30" t="s">
        <v>7599</v>
      </c>
    </row>
    <row r="504" spans="1:2" x14ac:dyDescent="0.2">
      <c r="A504" s="61" t="s">
        <v>7620</v>
      </c>
      <c r="B504" s="30" t="s">
        <v>7601</v>
      </c>
    </row>
    <row r="505" spans="1:2" x14ac:dyDescent="0.2">
      <c r="A505" s="61" t="s">
        <v>7621</v>
      </c>
      <c r="B505" s="30" t="s">
        <v>7622</v>
      </c>
    </row>
    <row r="506" spans="1:2" x14ac:dyDescent="0.2">
      <c r="A506" s="61" t="s">
        <v>7623</v>
      </c>
      <c r="B506" s="30" t="s">
        <v>7624</v>
      </c>
    </row>
    <row r="507" spans="1:2" x14ac:dyDescent="0.2">
      <c r="A507" s="61" t="s">
        <v>7625</v>
      </c>
      <c r="B507" s="30" t="s">
        <v>7626</v>
      </c>
    </row>
    <row r="508" spans="1:2" x14ac:dyDescent="0.2">
      <c r="A508" s="61" t="s">
        <v>7627</v>
      </c>
      <c r="B508" s="30" t="s">
        <v>7628</v>
      </c>
    </row>
    <row r="509" spans="1:2" x14ac:dyDescent="0.2">
      <c r="A509" s="61" t="s">
        <v>7629</v>
      </c>
      <c r="B509" s="30" t="s">
        <v>7630</v>
      </c>
    </row>
    <row r="510" spans="1:2" x14ac:dyDescent="0.2">
      <c r="A510" s="61" t="s">
        <v>501</v>
      </c>
      <c r="B510" s="30" t="s">
        <v>502</v>
      </c>
    </row>
    <row r="511" spans="1:2" x14ac:dyDescent="0.2">
      <c r="A511" s="61" t="s">
        <v>7631</v>
      </c>
      <c r="B511" s="30" t="s">
        <v>7632</v>
      </c>
    </row>
    <row r="512" spans="1:2" x14ac:dyDescent="0.2">
      <c r="A512" s="61" t="s">
        <v>7633</v>
      </c>
      <c r="B512" s="30" t="s">
        <v>7634</v>
      </c>
    </row>
    <row r="513" spans="1:2" x14ac:dyDescent="0.2">
      <c r="A513" s="61" t="s">
        <v>7635</v>
      </c>
      <c r="B513" s="30" t="s">
        <v>7636</v>
      </c>
    </row>
    <row r="514" spans="1:2" x14ac:dyDescent="0.2">
      <c r="A514" s="61" t="s">
        <v>7637</v>
      </c>
      <c r="B514" s="30" t="s">
        <v>7638</v>
      </c>
    </row>
    <row r="515" spans="1:2" x14ac:dyDescent="0.2">
      <c r="A515" s="61" t="s">
        <v>7639</v>
      </c>
      <c r="B515" s="30" t="s">
        <v>7640</v>
      </c>
    </row>
    <row r="516" spans="1:2" x14ac:dyDescent="0.2">
      <c r="A516" s="61" t="s">
        <v>7641</v>
      </c>
      <c r="B516" s="30" t="s">
        <v>7642</v>
      </c>
    </row>
    <row r="517" spans="1:2" x14ac:dyDescent="0.2">
      <c r="A517" s="61" t="s">
        <v>7643</v>
      </c>
      <c r="B517" s="30" t="s">
        <v>7644</v>
      </c>
    </row>
    <row r="518" spans="1:2" x14ac:dyDescent="0.2">
      <c r="A518" s="61" t="s">
        <v>7645</v>
      </c>
      <c r="B518" s="30" t="s">
        <v>7646</v>
      </c>
    </row>
    <row r="519" spans="1:2" x14ac:dyDescent="0.2">
      <c r="A519" s="61" t="s">
        <v>7647</v>
      </c>
      <c r="B519" s="30" t="s">
        <v>7648</v>
      </c>
    </row>
    <row r="520" spans="1:2" x14ac:dyDescent="0.2">
      <c r="A520" s="61" t="s">
        <v>7649</v>
      </c>
      <c r="B520" s="30" t="s">
        <v>7650</v>
      </c>
    </row>
    <row r="521" spans="1:2" x14ac:dyDescent="0.2">
      <c r="A521" s="61" t="s">
        <v>7651</v>
      </c>
      <c r="B521" s="30" t="s">
        <v>7652</v>
      </c>
    </row>
    <row r="522" spans="1:2" x14ac:dyDescent="0.2">
      <c r="A522" s="61" t="s">
        <v>7653</v>
      </c>
      <c r="B522" s="30" t="s">
        <v>7654</v>
      </c>
    </row>
    <row r="523" spans="1:2" x14ac:dyDescent="0.2">
      <c r="A523" s="61" t="s">
        <v>7655</v>
      </c>
      <c r="B523" s="30" t="s">
        <v>7656</v>
      </c>
    </row>
    <row r="524" spans="1:2" x14ac:dyDescent="0.2">
      <c r="A524" s="61" t="s">
        <v>7657</v>
      </c>
      <c r="B524" s="30" t="s">
        <v>7658</v>
      </c>
    </row>
    <row r="525" spans="1:2" x14ac:dyDescent="0.2">
      <c r="A525" s="61" t="s">
        <v>7659</v>
      </c>
      <c r="B525" s="30" t="s">
        <v>7660</v>
      </c>
    </row>
    <row r="526" spans="1:2" x14ac:dyDescent="0.2">
      <c r="A526" s="61" t="s">
        <v>7661</v>
      </c>
      <c r="B526" s="30" t="s">
        <v>7662</v>
      </c>
    </row>
    <row r="527" spans="1:2" x14ac:dyDescent="0.2">
      <c r="A527" s="61" t="s">
        <v>505</v>
      </c>
      <c r="B527" s="30" t="s">
        <v>506</v>
      </c>
    </row>
    <row r="528" spans="1:2" x14ac:dyDescent="0.2">
      <c r="A528" s="61" t="s">
        <v>7663</v>
      </c>
      <c r="B528" s="30" t="s">
        <v>7664</v>
      </c>
    </row>
    <row r="529" spans="1:2" x14ac:dyDescent="0.2">
      <c r="A529" s="61" t="s">
        <v>7665</v>
      </c>
      <c r="B529" s="30" t="s">
        <v>7666</v>
      </c>
    </row>
    <row r="530" spans="1:2" x14ac:dyDescent="0.2">
      <c r="A530" s="61" t="s">
        <v>7667</v>
      </c>
      <c r="B530" s="30" t="s">
        <v>7668</v>
      </c>
    </row>
    <row r="531" spans="1:2" x14ac:dyDescent="0.2">
      <c r="A531" s="61" t="s">
        <v>7669</v>
      </c>
      <c r="B531" s="30" t="s">
        <v>7670</v>
      </c>
    </row>
    <row r="532" spans="1:2" x14ac:dyDescent="0.2">
      <c r="A532" s="61" t="s">
        <v>7671</v>
      </c>
      <c r="B532" s="30" t="s">
        <v>7672</v>
      </c>
    </row>
    <row r="533" spans="1:2" x14ac:dyDescent="0.2">
      <c r="A533" s="61" t="s">
        <v>7673</v>
      </c>
      <c r="B533" s="30" t="s">
        <v>7674</v>
      </c>
    </row>
    <row r="534" spans="1:2" x14ac:dyDescent="0.2">
      <c r="A534" s="61" t="s">
        <v>7675</v>
      </c>
      <c r="B534" s="30" t="s">
        <v>7676</v>
      </c>
    </row>
    <row r="535" spans="1:2" x14ac:dyDescent="0.2">
      <c r="A535" s="61" t="s">
        <v>7677</v>
      </c>
      <c r="B535" s="30" t="s">
        <v>7678</v>
      </c>
    </row>
    <row r="536" spans="1:2" x14ac:dyDescent="0.2">
      <c r="A536" s="61" t="s">
        <v>7679</v>
      </c>
      <c r="B536" s="30" t="s">
        <v>7680</v>
      </c>
    </row>
    <row r="537" spans="1:2" x14ac:dyDescent="0.2">
      <c r="A537" s="61" t="s">
        <v>472</v>
      </c>
      <c r="B537" s="30" t="s">
        <v>473</v>
      </c>
    </row>
    <row r="538" spans="1:2" x14ac:dyDescent="0.2">
      <c r="A538" s="61" t="s">
        <v>7681</v>
      </c>
      <c r="B538" s="30" t="s">
        <v>7682</v>
      </c>
    </row>
    <row r="539" spans="1:2" x14ac:dyDescent="0.2">
      <c r="A539" s="61" t="s">
        <v>7683</v>
      </c>
      <c r="B539" s="30" t="s">
        <v>7684</v>
      </c>
    </row>
    <row r="540" spans="1:2" x14ac:dyDescent="0.2">
      <c r="A540" s="61" t="s">
        <v>7685</v>
      </c>
      <c r="B540" s="30" t="s">
        <v>7686</v>
      </c>
    </row>
    <row r="541" spans="1:2" x14ac:dyDescent="0.2">
      <c r="A541" s="61" t="s">
        <v>7687</v>
      </c>
      <c r="B541" s="30" t="s">
        <v>7688</v>
      </c>
    </row>
    <row r="542" spans="1:2" x14ac:dyDescent="0.2">
      <c r="A542" s="61" t="s">
        <v>7689</v>
      </c>
      <c r="B542" s="30" t="s">
        <v>7690</v>
      </c>
    </row>
    <row r="543" spans="1:2" x14ac:dyDescent="0.2">
      <c r="A543" s="61" t="s">
        <v>7691</v>
      </c>
      <c r="B543" s="30" t="s">
        <v>7692</v>
      </c>
    </row>
    <row r="544" spans="1:2" x14ac:dyDescent="0.2">
      <c r="A544" s="61" t="s">
        <v>7693</v>
      </c>
      <c r="B544" s="30" t="s">
        <v>7694</v>
      </c>
    </row>
    <row r="545" spans="1:2" x14ac:dyDescent="0.2">
      <c r="A545" s="61" t="s">
        <v>7695</v>
      </c>
      <c r="B545" s="30" t="s">
        <v>7696</v>
      </c>
    </row>
    <row r="546" spans="1:2" x14ac:dyDescent="0.2">
      <c r="A546" s="61" t="s">
        <v>7697</v>
      </c>
      <c r="B546" s="30" t="s">
        <v>7698</v>
      </c>
    </row>
    <row r="547" spans="1:2" x14ac:dyDescent="0.2">
      <c r="A547" s="61" t="s">
        <v>7699</v>
      </c>
      <c r="B547" s="30" t="s">
        <v>7700</v>
      </c>
    </row>
    <row r="548" spans="1:2" x14ac:dyDescent="0.2">
      <c r="A548" s="61" t="s">
        <v>7701</v>
      </c>
      <c r="B548" s="30" t="s">
        <v>7702</v>
      </c>
    </row>
    <row r="549" spans="1:2" x14ac:dyDescent="0.2">
      <c r="A549" s="61" t="s">
        <v>7703</v>
      </c>
      <c r="B549" s="30" t="s">
        <v>7704</v>
      </c>
    </row>
    <row r="550" spans="1:2" x14ac:dyDescent="0.2">
      <c r="A550" s="61" t="s">
        <v>7705</v>
      </c>
      <c r="B550" s="30" t="s">
        <v>7706</v>
      </c>
    </row>
    <row r="551" spans="1:2" x14ac:dyDescent="0.2">
      <c r="A551" s="61" t="s">
        <v>7707</v>
      </c>
      <c r="B551" s="30" t="s">
        <v>7708</v>
      </c>
    </row>
    <row r="552" spans="1:2" x14ac:dyDescent="0.2">
      <c r="A552" s="61" t="s">
        <v>7709</v>
      </c>
      <c r="B552" s="30" t="s">
        <v>7576</v>
      </c>
    </row>
    <row r="553" spans="1:2" x14ac:dyDescent="0.2">
      <c r="A553" s="61" t="s">
        <v>178</v>
      </c>
      <c r="B553" s="30" t="s">
        <v>179</v>
      </c>
    </row>
    <row r="554" spans="1:2" x14ac:dyDescent="0.2">
      <c r="A554" s="61" t="s">
        <v>182</v>
      </c>
      <c r="B554" s="30" t="s">
        <v>183</v>
      </c>
    </row>
    <row r="555" spans="1:2" x14ac:dyDescent="0.2">
      <c r="A555" s="61" t="s">
        <v>7710</v>
      </c>
      <c r="B555" s="30" t="s">
        <v>7711</v>
      </c>
    </row>
    <row r="556" spans="1:2" x14ac:dyDescent="0.2">
      <c r="A556" s="61" t="s">
        <v>7712</v>
      </c>
      <c r="B556" s="30" t="s">
        <v>7713</v>
      </c>
    </row>
    <row r="557" spans="1:2" x14ac:dyDescent="0.2">
      <c r="A557" s="61" t="s">
        <v>7714</v>
      </c>
      <c r="B557" s="30" t="s">
        <v>7715</v>
      </c>
    </row>
    <row r="558" spans="1:2" x14ac:dyDescent="0.2">
      <c r="A558" s="61" t="s">
        <v>7716</v>
      </c>
      <c r="B558" s="30" t="s">
        <v>7717</v>
      </c>
    </row>
    <row r="559" spans="1:2" x14ac:dyDescent="0.2">
      <c r="A559" s="61" t="s">
        <v>7718</v>
      </c>
      <c r="B559" s="30" t="s">
        <v>7719</v>
      </c>
    </row>
    <row r="560" spans="1:2" x14ac:dyDescent="0.2">
      <c r="A560" s="61" t="s">
        <v>184</v>
      </c>
      <c r="B560" s="30" t="s">
        <v>185</v>
      </c>
    </row>
    <row r="561" spans="1:2" x14ac:dyDescent="0.2">
      <c r="A561" s="61" t="s">
        <v>186</v>
      </c>
      <c r="B561" s="30" t="s">
        <v>187</v>
      </c>
    </row>
    <row r="562" spans="1:2" x14ac:dyDescent="0.2">
      <c r="A562" s="61" t="s">
        <v>7720</v>
      </c>
      <c r="B562" s="30" t="s">
        <v>7721</v>
      </c>
    </row>
    <row r="563" spans="1:2" x14ac:dyDescent="0.2">
      <c r="A563" s="61" t="s">
        <v>7722</v>
      </c>
      <c r="B563" s="30" t="s">
        <v>7723</v>
      </c>
    </row>
    <row r="564" spans="1:2" x14ac:dyDescent="0.2">
      <c r="A564" s="61" t="s">
        <v>7724</v>
      </c>
      <c r="B564" s="30" t="s">
        <v>7725</v>
      </c>
    </row>
    <row r="565" spans="1:2" x14ac:dyDescent="0.2">
      <c r="A565" s="61" t="s">
        <v>7726</v>
      </c>
      <c r="B565" s="30" t="s">
        <v>7725</v>
      </c>
    </row>
    <row r="566" spans="1:2" x14ac:dyDescent="0.2">
      <c r="A566" s="61" t="s">
        <v>7727</v>
      </c>
      <c r="B566" s="30" t="s">
        <v>7728</v>
      </c>
    </row>
    <row r="567" spans="1:2" x14ac:dyDescent="0.2">
      <c r="A567" s="61" t="s">
        <v>7729</v>
      </c>
      <c r="B567" s="30" t="s">
        <v>7730</v>
      </c>
    </row>
    <row r="568" spans="1:2" x14ac:dyDescent="0.2">
      <c r="A568" s="61" t="s">
        <v>7731</v>
      </c>
      <c r="B568" s="30" t="s">
        <v>7732</v>
      </c>
    </row>
    <row r="569" spans="1:2" x14ac:dyDescent="0.2">
      <c r="A569" s="61" t="s">
        <v>7733</v>
      </c>
      <c r="B569" s="30" t="s">
        <v>7734</v>
      </c>
    </row>
    <row r="570" spans="1:2" x14ac:dyDescent="0.2">
      <c r="A570" s="61" t="s">
        <v>7735</v>
      </c>
      <c r="B570" s="30" t="s">
        <v>7736</v>
      </c>
    </row>
    <row r="571" spans="1:2" x14ac:dyDescent="0.2">
      <c r="A571" s="61" t="s">
        <v>7737</v>
      </c>
      <c r="B571" s="30" t="s">
        <v>7738</v>
      </c>
    </row>
    <row r="572" spans="1:2" x14ac:dyDescent="0.2">
      <c r="A572" s="61" t="s">
        <v>7739</v>
      </c>
      <c r="B572" s="30" t="s">
        <v>7740</v>
      </c>
    </row>
    <row r="573" spans="1:2" x14ac:dyDescent="0.2">
      <c r="A573" s="61" t="s">
        <v>188</v>
      </c>
      <c r="B573" s="30" t="s">
        <v>189</v>
      </c>
    </row>
    <row r="574" spans="1:2" x14ac:dyDescent="0.2">
      <c r="A574" s="61" t="s">
        <v>7741</v>
      </c>
      <c r="B574" s="30" t="s">
        <v>7742</v>
      </c>
    </row>
    <row r="575" spans="1:2" x14ac:dyDescent="0.2">
      <c r="A575" s="61" t="s">
        <v>7743</v>
      </c>
      <c r="B575" s="30" t="s">
        <v>7744</v>
      </c>
    </row>
    <row r="576" spans="1:2" x14ac:dyDescent="0.2">
      <c r="A576" s="61" t="s">
        <v>7745</v>
      </c>
      <c r="B576" s="30" t="s">
        <v>7746</v>
      </c>
    </row>
    <row r="577" spans="1:2" x14ac:dyDescent="0.2">
      <c r="A577" s="61" t="s">
        <v>510</v>
      </c>
      <c r="B577" s="30" t="s">
        <v>511</v>
      </c>
    </row>
    <row r="578" spans="1:2" x14ac:dyDescent="0.2">
      <c r="A578" s="61" t="s">
        <v>7747</v>
      </c>
      <c r="B578" s="30" t="s">
        <v>7748</v>
      </c>
    </row>
    <row r="579" spans="1:2" x14ac:dyDescent="0.2">
      <c r="A579" s="61" t="s">
        <v>7749</v>
      </c>
      <c r="B579" s="30" t="s">
        <v>7750</v>
      </c>
    </row>
    <row r="580" spans="1:2" x14ac:dyDescent="0.2">
      <c r="A580" s="61" t="s">
        <v>7751</v>
      </c>
      <c r="B580" s="30" t="s">
        <v>7752</v>
      </c>
    </row>
    <row r="581" spans="1:2" x14ac:dyDescent="0.2">
      <c r="A581" s="61" t="s">
        <v>7753</v>
      </c>
      <c r="B581" s="30" t="s">
        <v>7754</v>
      </c>
    </row>
    <row r="582" spans="1:2" x14ac:dyDescent="0.2">
      <c r="A582" s="61" t="s">
        <v>7755</v>
      </c>
      <c r="B582" s="30" t="s">
        <v>7756</v>
      </c>
    </row>
    <row r="583" spans="1:2" x14ac:dyDescent="0.2">
      <c r="A583" s="61" t="s">
        <v>7757</v>
      </c>
      <c r="B583" s="30" t="s">
        <v>7758</v>
      </c>
    </row>
    <row r="584" spans="1:2" x14ac:dyDescent="0.2">
      <c r="A584" s="61" t="s">
        <v>7759</v>
      </c>
      <c r="B584" s="30" t="s">
        <v>7760</v>
      </c>
    </row>
    <row r="585" spans="1:2" x14ac:dyDescent="0.2">
      <c r="A585" s="61" t="s">
        <v>7761</v>
      </c>
      <c r="B585" s="30" t="s">
        <v>7762</v>
      </c>
    </row>
    <row r="586" spans="1:2" x14ac:dyDescent="0.2">
      <c r="A586" s="61" t="s">
        <v>7763</v>
      </c>
      <c r="B586" s="30" t="s">
        <v>7764</v>
      </c>
    </row>
    <row r="587" spans="1:2" x14ac:dyDescent="0.2">
      <c r="A587" s="61" t="s">
        <v>7765</v>
      </c>
      <c r="B587" s="30" t="s">
        <v>7766</v>
      </c>
    </row>
    <row r="588" spans="1:2" x14ac:dyDescent="0.2">
      <c r="A588" s="61" t="s">
        <v>7767</v>
      </c>
      <c r="B588" s="30" t="s">
        <v>7768</v>
      </c>
    </row>
    <row r="589" spans="1:2" x14ac:dyDescent="0.2">
      <c r="A589" s="61" t="s">
        <v>7769</v>
      </c>
      <c r="B589" s="30" t="s">
        <v>7770</v>
      </c>
    </row>
    <row r="590" spans="1:2" x14ac:dyDescent="0.2">
      <c r="A590" s="61" t="s">
        <v>193</v>
      </c>
      <c r="B590" s="30" t="s">
        <v>194</v>
      </c>
    </row>
    <row r="591" spans="1:2" x14ac:dyDescent="0.2">
      <c r="A591" s="61" t="s">
        <v>7771</v>
      </c>
      <c r="B591" s="30" t="s">
        <v>7772</v>
      </c>
    </row>
    <row r="592" spans="1:2" x14ac:dyDescent="0.2">
      <c r="A592" s="61" t="s">
        <v>7773</v>
      </c>
      <c r="B592" s="30" t="s">
        <v>7774</v>
      </c>
    </row>
    <row r="593" spans="1:2" x14ac:dyDescent="0.2">
      <c r="A593" s="61" t="s">
        <v>7775</v>
      </c>
      <c r="B593" s="30" t="s">
        <v>7776</v>
      </c>
    </row>
    <row r="594" spans="1:2" x14ac:dyDescent="0.2">
      <c r="A594" s="61" t="s">
        <v>7777</v>
      </c>
      <c r="B594" s="30" t="s">
        <v>7778</v>
      </c>
    </row>
    <row r="595" spans="1:2" x14ac:dyDescent="0.2">
      <c r="A595" s="61" t="s">
        <v>7779</v>
      </c>
      <c r="B595" s="30" t="s">
        <v>7780</v>
      </c>
    </row>
    <row r="596" spans="1:2" x14ac:dyDescent="0.2">
      <c r="A596" s="61" t="s">
        <v>7781</v>
      </c>
      <c r="B596" s="30" t="s">
        <v>7782</v>
      </c>
    </row>
    <row r="597" spans="1:2" x14ac:dyDescent="0.2">
      <c r="A597" s="61" t="s">
        <v>7783</v>
      </c>
      <c r="B597" s="30" t="s">
        <v>7784</v>
      </c>
    </row>
    <row r="598" spans="1:2" x14ac:dyDescent="0.2">
      <c r="A598" s="61" t="s">
        <v>7785</v>
      </c>
      <c r="B598" s="30" t="s">
        <v>7786</v>
      </c>
    </row>
    <row r="599" spans="1:2" x14ac:dyDescent="0.2">
      <c r="A599" s="61" t="s">
        <v>7787</v>
      </c>
      <c r="B599" s="30" t="s">
        <v>7788</v>
      </c>
    </row>
    <row r="600" spans="1:2" x14ac:dyDescent="0.2">
      <c r="A600" s="61" t="s">
        <v>7789</v>
      </c>
      <c r="B600" s="30" t="s">
        <v>7790</v>
      </c>
    </row>
    <row r="601" spans="1:2" x14ac:dyDescent="0.2">
      <c r="A601" s="61" t="s">
        <v>7791</v>
      </c>
      <c r="B601" s="30" t="s">
        <v>7792</v>
      </c>
    </row>
    <row r="602" spans="1:2" x14ac:dyDescent="0.2">
      <c r="A602" s="61" t="s">
        <v>7793</v>
      </c>
      <c r="B602" s="30" t="s">
        <v>7794</v>
      </c>
    </row>
    <row r="603" spans="1:2" x14ac:dyDescent="0.2">
      <c r="A603" s="61" t="s">
        <v>7795</v>
      </c>
      <c r="B603" s="30" t="s">
        <v>7796</v>
      </c>
    </row>
    <row r="604" spans="1:2" x14ac:dyDescent="0.2">
      <c r="A604" s="61" t="s">
        <v>7797</v>
      </c>
      <c r="B604" s="30" t="s">
        <v>7798</v>
      </c>
    </row>
    <row r="605" spans="1:2" x14ac:dyDescent="0.2">
      <c r="A605" s="61" t="s">
        <v>7799</v>
      </c>
      <c r="B605" s="30" t="s">
        <v>7800</v>
      </c>
    </row>
    <row r="606" spans="1:2" x14ac:dyDescent="0.2">
      <c r="A606" s="61" t="s">
        <v>7801</v>
      </c>
      <c r="B606" s="30" t="s">
        <v>7802</v>
      </c>
    </row>
    <row r="607" spans="1:2" x14ac:dyDescent="0.2">
      <c r="A607" s="61" t="s">
        <v>197</v>
      </c>
      <c r="B607" s="30" t="s">
        <v>198</v>
      </c>
    </row>
    <row r="608" spans="1:2" x14ac:dyDescent="0.2">
      <c r="A608" s="61" t="s">
        <v>7803</v>
      </c>
      <c r="B608" s="30" t="s">
        <v>7804</v>
      </c>
    </row>
    <row r="609" spans="1:2" x14ac:dyDescent="0.2">
      <c r="A609" s="61" t="s">
        <v>7805</v>
      </c>
      <c r="B609" s="30" t="s">
        <v>7806</v>
      </c>
    </row>
    <row r="610" spans="1:2" x14ac:dyDescent="0.2">
      <c r="A610" s="61" t="s">
        <v>7807</v>
      </c>
      <c r="B610" s="30" t="s">
        <v>7808</v>
      </c>
    </row>
    <row r="611" spans="1:2" x14ac:dyDescent="0.2">
      <c r="A611" s="61" t="s">
        <v>7809</v>
      </c>
      <c r="B611" s="30" t="s">
        <v>7810</v>
      </c>
    </row>
    <row r="612" spans="1:2" x14ac:dyDescent="0.2">
      <c r="A612" s="61" t="s">
        <v>7811</v>
      </c>
      <c r="B612" s="30" t="s">
        <v>7812</v>
      </c>
    </row>
    <row r="613" spans="1:2" x14ac:dyDescent="0.2">
      <c r="A613" s="61" t="s">
        <v>7813</v>
      </c>
      <c r="B613" s="30" t="s">
        <v>7814</v>
      </c>
    </row>
    <row r="614" spans="1:2" x14ac:dyDescent="0.2">
      <c r="A614" s="61" t="s">
        <v>7815</v>
      </c>
      <c r="B614" s="30" t="s">
        <v>7816</v>
      </c>
    </row>
    <row r="615" spans="1:2" x14ac:dyDescent="0.2">
      <c r="A615" s="61" t="s">
        <v>7817</v>
      </c>
      <c r="B615" s="30" t="s">
        <v>7818</v>
      </c>
    </row>
    <row r="616" spans="1:2" x14ac:dyDescent="0.2">
      <c r="A616" s="61" t="s">
        <v>7819</v>
      </c>
      <c r="B616" s="30" t="s">
        <v>7820</v>
      </c>
    </row>
    <row r="617" spans="1:2" x14ac:dyDescent="0.2">
      <c r="A617" s="61" t="s">
        <v>7821</v>
      </c>
      <c r="B617" s="30" t="s">
        <v>7822</v>
      </c>
    </row>
    <row r="618" spans="1:2" x14ac:dyDescent="0.2">
      <c r="A618" s="61" t="s">
        <v>7823</v>
      </c>
      <c r="B618" s="30" t="s">
        <v>7824</v>
      </c>
    </row>
    <row r="619" spans="1:2" x14ac:dyDescent="0.2">
      <c r="A619" s="61" t="s">
        <v>7825</v>
      </c>
      <c r="B619" s="30" t="s">
        <v>7826</v>
      </c>
    </row>
    <row r="620" spans="1:2" x14ac:dyDescent="0.2">
      <c r="A620" s="61" t="s">
        <v>7827</v>
      </c>
      <c r="B620" s="30" t="s">
        <v>7828</v>
      </c>
    </row>
    <row r="621" spans="1:2" x14ac:dyDescent="0.2">
      <c r="A621" s="61" t="s">
        <v>475</v>
      </c>
      <c r="B621" s="30" t="s">
        <v>476</v>
      </c>
    </row>
    <row r="622" spans="1:2" x14ac:dyDescent="0.2">
      <c r="A622" s="61" t="s">
        <v>7829</v>
      </c>
      <c r="B622" s="30" t="s">
        <v>7830</v>
      </c>
    </row>
    <row r="623" spans="1:2" x14ac:dyDescent="0.2">
      <c r="A623" s="61" t="s">
        <v>7831</v>
      </c>
      <c r="B623" s="30" t="s">
        <v>7832</v>
      </c>
    </row>
    <row r="624" spans="1:2" x14ac:dyDescent="0.2">
      <c r="A624" s="61" t="s">
        <v>7833</v>
      </c>
      <c r="B624" s="30" t="s">
        <v>476</v>
      </c>
    </row>
    <row r="625" spans="1:2" x14ac:dyDescent="0.2">
      <c r="A625" s="61" t="s">
        <v>7834</v>
      </c>
      <c r="B625" s="30" t="s">
        <v>7830</v>
      </c>
    </row>
    <row r="626" spans="1:2" x14ac:dyDescent="0.2">
      <c r="A626" s="61" t="s">
        <v>7835</v>
      </c>
      <c r="B626" s="30" t="s">
        <v>7832</v>
      </c>
    </row>
    <row r="627" spans="1:2" x14ac:dyDescent="0.2">
      <c r="A627" s="61" t="s">
        <v>7836</v>
      </c>
      <c r="B627" s="30" t="s">
        <v>7837</v>
      </c>
    </row>
    <row r="628" spans="1:2" x14ac:dyDescent="0.2">
      <c r="A628" s="61" t="s">
        <v>7838</v>
      </c>
      <c r="B628" s="30" t="s">
        <v>7839</v>
      </c>
    </row>
    <row r="629" spans="1:2" x14ac:dyDescent="0.2">
      <c r="A629" s="61" t="s">
        <v>7840</v>
      </c>
      <c r="B629" s="30" t="s">
        <v>7841</v>
      </c>
    </row>
    <row r="630" spans="1:2" x14ac:dyDescent="0.2">
      <c r="A630" s="61" t="s">
        <v>7842</v>
      </c>
      <c r="B630" s="30" t="s">
        <v>7843</v>
      </c>
    </row>
    <row r="631" spans="1:2" x14ac:dyDescent="0.2">
      <c r="A631" s="61" t="s">
        <v>7844</v>
      </c>
      <c r="B631" s="30" t="s">
        <v>7845</v>
      </c>
    </row>
    <row r="632" spans="1:2" x14ac:dyDescent="0.2">
      <c r="A632" s="61" t="s">
        <v>7846</v>
      </c>
      <c r="B632" s="30" t="s">
        <v>7847</v>
      </c>
    </row>
    <row r="633" spans="1:2" x14ac:dyDescent="0.2">
      <c r="A633" s="61" t="s">
        <v>7848</v>
      </c>
      <c r="B633" s="30" t="s">
        <v>7849</v>
      </c>
    </row>
    <row r="634" spans="1:2" x14ac:dyDescent="0.2">
      <c r="A634" s="61" t="s">
        <v>7850</v>
      </c>
      <c r="B634" s="30" t="s">
        <v>7851</v>
      </c>
    </row>
    <row r="635" spans="1:2" x14ac:dyDescent="0.2">
      <c r="A635" s="61" t="s">
        <v>7852</v>
      </c>
      <c r="B635" s="30" t="s">
        <v>7853</v>
      </c>
    </row>
    <row r="636" spans="1:2" x14ac:dyDescent="0.2">
      <c r="A636" s="61" t="s">
        <v>7854</v>
      </c>
      <c r="B636" s="30" t="s">
        <v>7855</v>
      </c>
    </row>
    <row r="637" spans="1:2" x14ac:dyDescent="0.2">
      <c r="A637" s="61" t="s">
        <v>204</v>
      </c>
      <c r="B637" s="30" t="s">
        <v>205</v>
      </c>
    </row>
    <row r="638" spans="1:2" x14ac:dyDescent="0.2">
      <c r="A638" s="61" t="s">
        <v>7856</v>
      </c>
      <c r="B638" s="30" t="s">
        <v>7857</v>
      </c>
    </row>
    <row r="639" spans="1:2" x14ac:dyDescent="0.2">
      <c r="A639" s="61" t="s">
        <v>7858</v>
      </c>
      <c r="B639" s="30" t="s">
        <v>7859</v>
      </c>
    </row>
    <row r="640" spans="1:2" x14ac:dyDescent="0.2">
      <c r="A640" s="61" t="s">
        <v>7860</v>
      </c>
      <c r="B640" s="30" t="s">
        <v>7861</v>
      </c>
    </row>
    <row r="641" spans="1:2" x14ac:dyDescent="0.2">
      <c r="A641" s="61" t="s">
        <v>561</v>
      </c>
      <c r="B641" s="30" t="s">
        <v>562</v>
      </c>
    </row>
    <row r="642" spans="1:2" x14ac:dyDescent="0.2">
      <c r="A642" s="61" t="s">
        <v>7862</v>
      </c>
      <c r="B642" s="30" t="s">
        <v>7863</v>
      </c>
    </row>
    <row r="643" spans="1:2" x14ac:dyDescent="0.2">
      <c r="A643" s="61" t="s">
        <v>7864</v>
      </c>
      <c r="B643" s="30" t="s">
        <v>7865</v>
      </c>
    </row>
    <row r="644" spans="1:2" x14ac:dyDescent="0.2">
      <c r="A644" s="61" t="s">
        <v>7866</v>
      </c>
      <c r="B644" s="30" t="s">
        <v>7867</v>
      </c>
    </row>
    <row r="645" spans="1:2" x14ac:dyDescent="0.2">
      <c r="A645" s="61" t="s">
        <v>7868</v>
      </c>
      <c r="B645" s="30" t="s">
        <v>7869</v>
      </c>
    </row>
    <row r="646" spans="1:2" x14ac:dyDescent="0.2">
      <c r="A646" s="61" t="s">
        <v>7870</v>
      </c>
      <c r="B646" s="30" t="s">
        <v>7871</v>
      </c>
    </row>
    <row r="647" spans="1:2" x14ac:dyDescent="0.2">
      <c r="A647" s="61" t="s">
        <v>7872</v>
      </c>
      <c r="B647" s="30" t="s">
        <v>7873</v>
      </c>
    </row>
    <row r="648" spans="1:2" x14ac:dyDescent="0.2">
      <c r="A648" s="61" t="s">
        <v>206</v>
      </c>
      <c r="B648" s="30" t="s">
        <v>207</v>
      </c>
    </row>
    <row r="649" spans="1:2" x14ac:dyDescent="0.2">
      <c r="A649" s="61" t="s">
        <v>7874</v>
      </c>
      <c r="B649" s="30" t="s">
        <v>7875</v>
      </c>
    </row>
    <row r="650" spans="1:2" x14ac:dyDescent="0.2">
      <c r="A650" s="61" t="s">
        <v>7876</v>
      </c>
      <c r="B650" s="30" t="s">
        <v>7877</v>
      </c>
    </row>
    <row r="651" spans="1:2" x14ac:dyDescent="0.2">
      <c r="A651" s="61" t="s">
        <v>7878</v>
      </c>
      <c r="B651" s="30" t="s">
        <v>7879</v>
      </c>
    </row>
    <row r="652" spans="1:2" x14ac:dyDescent="0.2">
      <c r="A652" s="61" t="s">
        <v>212</v>
      </c>
      <c r="B652" s="30" t="s">
        <v>213</v>
      </c>
    </row>
    <row r="653" spans="1:2" x14ac:dyDescent="0.2">
      <c r="A653" s="61" t="s">
        <v>7880</v>
      </c>
      <c r="B653" s="30" t="s">
        <v>7881</v>
      </c>
    </row>
    <row r="654" spans="1:2" x14ac:dyDescent="0.2">
      <c r="A654" s="61" t="s">
        <v>7882</v>
      </c>
      <c r="B654" s="30" t="s">
        <v>7883</v>
      </c>
    </row>
    <row r="655" spans="1:2" x14ac:dyDescent="0.2">
      <c r="A655" s="61" t="s">
        <v>7884</v>
      </c>
      <c r="B655" s="30" t="s">
        <v>7885</v>
      </c>
    </row>
    <row r="656" spans="1:2" x14ac:dyDescent="0.2">
      <c r="A656" s="61" t="s">
        <v>7886</v>
      </c>
      <c r="B656" s="30" t="s">
        <v>7887</v>
      </c>
    </row>
    <row r="657" spans="1:2" x14ac:dyDescent="0.2">
      <c r="A657" s="61" t="s">
        <v>7888</v>
      </c>
      <c r="B657" s="30" t="s">
        <v>7889</v>
      </c>
    </row>
    <row r="658" spans="1:2" x14ac:dyDescent="0.2">
      <c r="A658" s="61" t="s">
        <v>7890</v>
      </c>
      <c r="B658" s="30" t="s">
        <v>7891</v>
      </c>
    </row>
    <row r="659" spans="1:2" x14ac:dyDescent="0.2">
      <c r="A659" s="61" t="s">
        <v>7892</v>
      </c>
      <c r="B659" s="30" t="s">
        <v>7893</v>
      </c>
    </row>
    <row r="660" spans="1:2" x14ac:dyDescent="0.2">
      <c r="A660" s="61" t="s">
        <v>7894</v>
      </c>
      <c r="B660" s="30" t="s">
        <v>7895</v>
      </c>
    </row>
    <row r="661" spans="1:2" x14ac:dyDescent="0.2">
      <c r="A661" s="61" t="s">
        <v>7896</v>
      </c>
      <c r="B661" s="30" t="s">
        <v>7897</v>
      </c>
    </row>
    <row r="662" spans="1:2" x14ac:dyDescent="0.2">
      <c r="A662" s="61" t="s">
        <v>519</v>
      </c>
      <c r="B662" s="30" t="s">
        <v>520</v>
      </c>
    </row>
    <row r="663" spans="1:2" x14ac:dyDescent="0.2">
      <c r="A663" s="61" t="s">
        <v>7898</v>
      </c>
      <c r="B663" s="30" t="s">
        <v>7899</v>
      </c>
    </row>
    <row r="664" spans="1:2" x14ac:dyDescent="0.2">
      <c r="A664" s="61" t="s">
        <v>7900</v>
      </c>
      <c r="B664" s="30" t="s">
        <v>7901</v>
      </c>
    </row>
    <row r="665" spans="1:2" x14ac:dyDescent="0.2">
      <c r="A665" s="61" t="s">
        <v>7902</v>
      </c>
      <c r="B665" s="30" t="s">
        <v>7903</v>
      </c>
    </row>
    <row r="666" spans="1:2" x14ac:dyDescent="0.2">
      <c r="A666" s="61" t="s">
        <v>7904</v>
      </c>
      <c r="B666" s="30" t="s">
        <v>7905</v>
      </c>
    </row>
    <row r="667" spans="1:2" x14ac:dyDescent="0.2">
      <c r="A667" s="61" t="s">
        <v>7906</v>
      </c>
      <c r="B667" s="30" t="s">
        <v>7907</v>
      </c>
    </row>
    <row r="668" spans="1:2" x14ac:dyDescent="0.2">
      <c r="A668" s="61" t="s">
        <v>7908</v>
      </c>
      <c r="B668" s="30" t="s">
        <v>7909</v>
      </c>
    </row>
    <row r="669" spans="1:2" x14ac:dyDescent="0.2">
      <c r="A669" s="61" t="s">
        <v>7910</v>
      </c>
      <c r="B669" s="30" t="s">
        <v>7911</v>
      </c>
    </row>
    <row r="670" spans="1:2" x14ac:dyDescent="0.2">
      <c r="A670" s="61" t="s">
        <v>7912</v>
      </c>
      <c r="B670" s="30" t="s">
        <v>7913</v>
      </c>
    </row>
    <row r="671" spans="1:2" x14ac:dyDescent="0.2">
      <c r="A671" s="61" t="s">
        <v>7914</v>
      </c>
      <c r="B671" s="30" t="s">
        <v>7915</v>
      </c>
    </row>
    <row r="672" spans="1:2" x14ac:dyDescent="0.2">
      <c r="A672" s="61" t="s">
        <v>7916</v>
      </c>
      <c r="B672" s="30" t="s">
        <v>7917</v>
      </c>
    </row>
    <row r="673" spans="1:2" x14ac:dyDescent="0.2">
      <c r="A673" s="61" t="s">
        <v>7918</v>
      </c>
      <c r="B673" s="30" t="s">
        <v>7919</v>
      </c>
    </row>
    <row r="674" spans="1:2" x14ac:dyDescent="0.2">
      <c r="A674" s="61" t="s">
        <v>478</v>
      </c>
      <c r="B674" s="30" t="s">
        <v>479</v>
      </c>
    </row>
    <row r="675" spans="1:2" x14ac:dyDescent="0.2">
      <c r="A675" s="61" t="s">
        <v>7920</v>
      </c>
      <c r="B675" s="30" t="s">
        <v>7921</v>
      </c>
    </row>
    <row r="676" spans="1:2" x14ac:dyDescent="0.2">
      <c r="A676" s="61" t="s">
        <v>7922</v>
      </c>
      <c r="B676" s="30" t="s">
        <v>7923</v>
      </c>
    </row>
    <row r="677" spans="1:2" x14ac:dyDescent="0.2">
      <c r="A677" s="61" t="s">
        <v>7924</v>
      </c>
      <c r="B677" s="30" t="s">
        <v>7925</v>
      </c>
    </row>
    <row r="678" spans="1:2" x14ac:dyDescent="0.2">
      <c r="A678" s="61" t="s">
        <v>7926</v>
      </c>
      <c r="B678" s="30" t="s">
        <v>7927</v>
      </c>
    </row>
    <row r="679" spans="1:2" x14ac:dyDescent="0.2">
      <c r="A679" s="61" t="s">
        <v>7928</v>
      </c>
      <c r="B679" s="30" t="s">
        <v>7929</v>
      </c>
    </row>
    <row r="680" spans="1:2" x14ac:dyDescent="0.2">
      <c r="A680" s="61" t="s">
        <v>215</v>
      </c>
      <c r="B680" s="30" t="s">
        <v>216</v>
      </c>
    </row>
    <row r="681" spans="1:2" x14ac:dyDescent="0.2">
      <c r="A681" s="61" t="s">
        <v>217</v>
      </c>
      <c r="B681" s="30" t="s">
        <v>218</v>
      </c>
    </row>
    <row r="682" spans="1:2" x14ac:dyDescent="0.2">
      <c r="A682" s="61" t="s">
        <v>219</v>
      </c>
      <c r="B682" s="30" t="s">
        <v>220</v>
      </c>
    </row>
    <row r="683" spans="1:2" x14ac:dyDescent="0.2">
      <c r="A683" s="61" t="s">
        <v>221</v>
      </c>
      <c r="B683" s="30" t="s">
        <v>222</v>
      </c>
    </row>
    <row r="684" spans="1:2" x14ac:dyDescent="0.2">
      <c r="A684" s="61" t="s">
        <v>7930</v>
      </c>
      <c r="B684" s="30" t="s">
        <v>7931</v>
      </c>
    </row>
    <row r="685" spans="1:2" x14ac:dyDescent="0.2">
      <c r="A685" s="61" t="s">
        <v>7932</v>
      </c>
      <c r="B685" s="30" t="s">
        <v>7933</v>
      </c>
    </row>
    <row r="686" spans="1:2" x14ac:dyDescent="0.2">
      <c r="A686" s="61" t="s">
        <v>7934</v>
      </c>
      <c r="B686" s="30" t="s">
        <v>7935</v>
      </c>
    </row>
    <row r="687" spans="1:2" x14ac:dyDescent="0.2">
      <c r="A687" s="61" t="s">
        <v>7936</v>
      </c>
      <c r="B687" s="30" t="s">
        <v>7937</v>
      </c>
    </row>
    <row r="688" spans="1:2" x14ac:dyDescent="0.2">
      <c r="A688" s="61" t="s">
        <v>7938</v>
      </c>
      <c r="B688" s="30" t="s">
        <v>7939</v>
      </c>
    </row>
    <row r="689" spans="1:2" x14ac:dyDescent="0.2">
      <c r="A689" s="61" t="s">
        <v>7940</v>
      </c>
      <c r="B689" s="30" t="s">
        <v>7941</v>
      </c>
    </row>
    <row r="690" spans="1:2" x14ac:dyDescent="0.2">
      <c r="A690" s="61" t="s">
        <v>7942</v>
      </c>
      <c r="B690" s="30" t="s">
        <v>7943</v>
      </c>
    </row>
    <row r="691" spans="1:2" x14ac:dyDescent="0.2">
      <c r="A691" s="61" t="s">
        <v>7944</v>
      </c>
      <c r="B691" s="30" t="s">
        <v>7945</v>
      </c>
    </row>
    <row r="692" spans="1:2" x14ac:dyDescent="0.2">
      <c r="A692" s="61" t="s">
        <v>7946</v>
      </c>
      <c r="B692" s="30" t="s">
        <v>7947</v>
      </c>
    </row>
    <row r="693" spans="1:2" x14ac:dyDescent="0.2">
      <c r="A693" s="61" t="s">
        <v>7948</v>
      </c>
      <c r="B693" s="30" t="s">
        <v>7949</v>
      </c>
    </row>
    <row r="694" spans="1:2" x14ac:dyDescent="0.2">
      <c r="A694" s="61" t="s">
        <v>481</v>
      </c>
      <c r="B694" s="30" t="s">
        <v>482</v>
      </c>
    </row>
    <row r="695" spans="1:2" x14ac:dyDescent="0.2">
      <c r="A695" s="61" t="s">
        <v>7950</v>
      </c>
      <c r="B695" s="30" t="s">
        <v>7951</v>
      </c>
    </row>
    <row r="696" spans="1:2" x14ac:dyDescent="0.2">
      <c r="A696" s="61" t="s">
        <v>223</v>
      </c>
      <c r="B696" s="30" t="s">
        <v>224</v>
      </c>
    </row>
    <row r="697" spans="1:2" x14ac:dyDescent="0.2">
      <c r="A697" s="61" t="s">
        <v>7952</v>
      </c>
      <c r="B697" s="30" t="s">
        <v>7953</v>
      </c>
    </row>
    <row r="698" spans="1:2" x14ac:dyDescent="0.2">
      <c r="A698" s="61" t="s">
        <v>7954</v>
      </c>
      <c r="B698" s="30" t="s">
        <v>7955</v>
      </c>
    </row>
    <row r="699" spans="1:2" x14ac:dyDescent="0.2">
      <c r="A699" s="61" t="s">
        <v>7956</v>
      </c>
      <c r="B699" s="30" t="s">
        <v>7957</v>
      </c>
    </row>
    <row r="700" spans="1:2" x14ac:dyDescent="0.2">
      <c r="A700" s="61" t="s">
        <v>7958</v>
      </c>
      <c r="B700" s="30" t="s">
        <v>7959</v>
      </c>
    </row>
    <row r="701" spans="1:2" x14ac:dyDescent="0.2">
      <c r="A701" s="61" t="s">
        <v>7960</v>
      </c>
      <c r="B701" s="30" t="s">
        <v>7961</v>
      </c>
    </row>
    <row r="702" spans="1:2" x14ac:dyDescent="0.2">
      <c r="A702" s="61" t="s">
        <v>7962</v>
      </c>
      <c r="B702" s="30" t="s">
        <v>7963</v>
      </c>
    </row>
    <row r="703" spans="1:2" x14ac:dyDescent="0.2">
      <c r="A703" s="61" t="s">
        <v>7964</v>
      </c>
      <c r="B703" s="30" t="s">
        <v>7965</v>
      </c>
    </row>
    <row r="704" spans="1:2" x14ac:dyDescent="0.2">
      <c r="A704" s="61" t="s">
        <v>7966</v>
      </c>
      <c r="B704" s="30" t="s">
        <v>7967</v>
      </c>
    </row>
    <row r="705" spans="1:2" x14ac:dyDescent="0.2">
      <c r="A705" s="61" t="s">
        <v>7968</v>
      </c>
      <c r="B705" s="30" t="s">
        <v>7969</v>
      </c>
    </row>
    <row r="706" spans="1:2" x14ac:dyDescent="0.2">
      <c r="A706" s="61" t="s">
        <v>7970</v>
      </c>
      <c r="B706" s="30" t="s">
        <v>7971</v>
      </c>
    </row>
    <row r="707" spans="1:2" x14ac:dyDescent="0.2">
      <c r="A707" s="61" t="s">
        <v>7972</v>
      </c>
      <c r="B707" s="30" t="s">
        <v>7973</v>
      </c>
    </row>
    <row r="708" spans="1:2" x14ac:dyDescent="0.2">
      <c r="A708" s="61" t="s">
        <v>7974</v>
      </c>
      <c r="B708" s="30" t="s">
        <v>7975</v>
      </c>
    </row>
    <row r="709" spans="1:2" x14ac:dyDescent="0.2">
      <c r="A709" s="61" t="s">
        <v>7976</v>
      </c>
      <c r="B709" s="30" t="s">
        <v>7977</v>
      </c>
    </row>
    <row r="710" spans="1:2" x14ac:dyDescent="0.2">
      <c r="A710" s="61" t="s">
        <v>7978</v>
      </c>
      <c r="B710" s="30" t="s">
        <v>7979</v>
      </c>
    </row>
    <row r="711" spans="1:2" x14ac:dyDescent="0.2">
      <c r="A711" s="61" t="s">
        <v>7980</v>
      </c>
      <c r="B711" s="30" t="s">
        <v>7981</v>
      </c>
    </row>
    <row r="712" spans="1:2" x14ac:dyDescent="0.2">
      <c r="A712" s="61" t="s">
        <v>7982</v>
      </c>
      <c r="B712" s="30" t="s">
        <v>7983</v>
      </c>
    </row>
    <row r="713" spans="1:2" x14ac:dyDescent="0.2">
      <c r="A713" s="61" t="s">
        <v>7984</v>
      </c>
      <c r="B713" s="30" t="s">
        <v>7985</v>
      </c>
    </row>
    <row r="714" spans="1:2" x14ac:dyDescent="0.2">
      <c r="A714" s="61" t="s">
        <v>7986</v>
      </c>
      <c r="B714" s="30" t="s">
        <v>7987</v>
      </c>
    </row>
    <row r="715" spans="1:2" x14ac:dyDescent="0.2">
      <c r="A715" s="61" t="s">
        <v>7988</v>
      </c>
      <c r="B715" s="30" t="s">
        <v>7989</v>
      </c>
    </row>
    <row r="716" spans="1:2" x14ac:dyDescent="0.2">
      <c r="A716" s="61" t="s">
        <v>515</v>
      </c>
      <c r="B716" s="30" t="s">
        <v>516</v>
      </c>
    </row>
    <row r="717" spans="1:2" x14ac:dyDescent="0.2">
      <c r="A717" s="61" t="s">
        <v>7990</v>
      </c>
      <c r="B717" s="30" t="s">
        <v>7991</v>
      </c>
    </row>
    <row r="718" spans="1:2" x14ac:dyDescent="0.2">
      <c r="A718" s="61" t="s">
        <v>7992</v>
      </c>
      <c r="B718" s="30" t="s">
        <v>7993</v>
      </c>
    </row>
    <row r="719" spans="1:2" x14ac:dyDescent="0.2">
      <c r="A719" s="61" t="s">
        <v>7994</v>
      </c>
      <c r="B719" s="30" t="s">
        <v>7995</v>
      </c>
    </row>
    <row r="720" spans="1:2" x14ac:dyDescent="0.2">
      <c r="A720" s="61" t="s">
        <v>7996</v>
      </c>
      <c r="B720" s="30" t="s">
        <v>7997</v>
      </c>
    </row>
    <row r="721" spans="1:2" x14ac:dyDescent="0.2">
      <c r="A721" s="61" t="s">
        <v>7998</v>
      </c>
      <c r="B721" s="30" t="s">
        <v>7999</v>
      </c>
    </row>
    <row r="722" spans="1:2" x14ac:dyDescent="0.2">
      <c r="A722" s="61" t="s">
        <v>8000</v>
      </c>
      <c r="B722" s="30" t="s">
        <v>8001</v>
      </c>
    </row>
    <row r="723" spans="1:2" x14ac:dyDescent="0.2">
      <c r="A723" s="61" t="s">
        <v>8002</v>
      </c>
      <c r="B723" s="30" t="s">
        <v>8003</v>
      </c>
    </row>
    <row r="724" spans="1:2" x14ac:dyDescent="0.2">
      <c r="A724" s="61" t="s">
        <v>8004</v>
      </c>
      <c r="B724" s="30" t="s">
        <v>8005</v>
      </c>
    </row>
    <row r="725" spans="1:2" x14ac:dyDescent="0.2">
      <c r="A725" s="61" t="s">
        <v>8006</v>
      </c>
      <c r="B725" s="30" t="s">
        <v>8007</v>
      </c>
    </row>
    <row r="726" spans="1:2" x14ac:dyDescent="0.2">
      <c r="A726" s="61" t="s">
        <v>8008</v>
      </c>
      <c r="B726" s="30" t="s">
        <v>8009</v>
      </c>
    </row>
    <row r="727" spans="1:2" x14ac:dyDescent="0.2">
      <c r="A727" s="61" t="s">
        <v>8010</v>
      </c>
      <c r="B727" s="30" t="s">
        <v>8011</v>
      </c>
    </row>
    <row r="728" spans="1:2" x14ac:dyDescent="0.2">
      <c r="A728" s="61" t="s">
        <v>8012</v>
      </c>
      <c r="B728" s="30" t="s">
        <v>8013</v>
      </c>
    </row>
    <row r="729" spans="1:2" x14ac:dyDescent="0.2">
      <c r="A729" s="61" t="s">
        <v>8014</v>
      </c>
      <c r="B729" s="30" t="s">
        <v>8015</v>
      </c>
    </row>
    <row r="730" spans="1:2" x14ac:dyDescent="0.2">
      <c r="A730" s="61" t="s">
        <v>8016</v>
      </c>
      <c r="B730" s="30" t="s">
        <v>8017</v>
      </c>
    </row>
    <row r="731" spans="1:2" x14ac:dyDescent="0.2">
      <c r="A731" s="61" t="s">
        <v>8018</v>
      </c>
      <c r="B731" s="30" t="s">
        <v>8019</v>
      </c>
    </row>
    <row r="732" spans="1:2" x14ac:dyDescent="0.2">
      <c r="A732" s="61" t="s">
        <v>8020</v>
      </c>
      <c r="B732" s="30" t="s">
        <v>8021</v>
      </c>
    </row>
    <row r="733" spans="1:2" x14ac:dyDescent="0.2">
      <c r="A733" s="61" t="s">
        <v>535</v>
      </c>
      <c r="B733" s="30" t="s">
        <v>536</v>
      </c>
    </row>
    <row r="734" spans="1:2" x14ac:dyDescent="0.2">
      <c r="A734" s="61" t="s">
        <v>8022</v>
      </c>
      <c r="B734" s="30" t="s">
        <v>536</v>
      </c>
    </row>
    <row r="735" spans="1:2" x14ac:dyDescent="0.2">
      <c r="A735" s="61" t="s">
        <v>8023</v>
      </c>
      <c r="B735" s="30" t="s">
        <v>8024</v>
      </c>
    </row>
    <row r="736" spans="1:2" x14ac:dyDescent="0.2">
      <c r="A736" s="61" t="s">
        <v>225</v>
      </c>
      <c r="B736" s="30" t="s">
        <v>226</v>
      </c>
    </row>
    <row r="737" spans="1:2" x14ac:dyDescent="0.2">
      <c r="A737" s="61" t="s">
        <v>8025</v>
      </c>
      <c r="B737" s="30" t="s">
        <v>8026</v>
      </c>
    </row>
    <row r="738" spans="1:2" x14ac:dyDescent="0.2">
      <c r="A738" s="61" t="s">
        <v>8027</v>
      </c>
      <c r="B738" s="30" t="s">
        <v>8028</v>
      </c>
    </row>
    <row r="739" spans="1:2" x14ac:dyDescent="0.2">
      <c r="A739" s="61" t="s">
        <v>8029</v>
      </c>
      <c r="B739" s="30" t="s">
        <v>8030</v>
      </c>
    </row>
    <row r="740" spans="1:2" x14ac:dyDescent="0.2">
      <c r="A740" s="61" t="s">
        <v>227</v>
      </c>
      <c r="B740" s="30" t="s">
        <v>228</v>
      </c>
    </row>
    <row r="741" spans="1:2" x14ac:dyDescent="0.2">
      <c r="A741" s="61" t="s">
        <v>8031</v>
      </c>
      <c r="B741" s="30" t="s">
        <v>8032</v>
      </c>
    </row>
    <row r="742" spans="1:2" x14ac:dyDescent="0.2">
      <c r="A742" s="61" t="s">
        <v>8033</v>
      </c>
      <c r="B742" s="30" t="s">
        <v>8034</v>
      </c>
    </row>
    <row r="743" spans="1:2" x14ac:dyDescent="0.2">
      <c r="A743" s="61" t="s">
        <v>8035</v>
      </c>
      <c r="B743" s="30" t="s">
        <v>8036</v>
      </c>
    </row>
    <row r="744" spans="1:2" x14ac:dyDescent="0.2">
      <c r="A744" s="61" t="s">
        <v>8037</v>
      </c>
      <c r="B744" s="30" t="s">
        <v>8038</v>
      </c>
    </row>
    <row r="745" spans="1:2" x14ac:dyDescent="0.2">
      <c r="A745" s="61" t="s">
        <v>229</v>
      </c>
      <c r="B745" s="30" t="s">
        <v>230</v>
      </c>
    </row>
    <row r="746" spans="1:2" x14ac:dyDescent="0.2">
      <c r="A746" s="61" t="s">
        <v>233</v>
      </c>
      <c r="B746" s="30" t="s">
        <v>234</v>
      </c>
    </row>
    <row r="747" spans="1:2" x14ac:dyDescent="0.2">
      <c r="A747" s="61" t="s">
        <v>8039</v>
      </c>
      <c r="B747" s="30" t="s">
        <v>8040</v>
      </c>
    </row>
    <row r="748" spans="1:2" x14ac:dyDescent="0.2">
      <c r="A748" s="61" t="s">
        <v>8041</v>
      </c>
      <c r="B748" s="30" t="s">
        <v>8042</v>
      </c>
    </row>
    <row r="749" spans="1:2" x14ac:dyDescent="0.2">
      <c r="A749" s="61" t="s">
        <v>8043</v>
      </c>
      <c r="B749" s="30" t="s">
        <v>8044</v>
      </c>
    </row>
    <row r="750" spans="1:2" x14ac:dyDescent="0.2">
      <c r="A750" s="61" t="s">
        <v>235</v>
      </c>
      <c r="B750" s="30" t="s">
        <v>236</v>
      </c>
    </row>
    <row r="751" spans="1:2" x14ac:dyDescent="0.2">
      <c r="A751" s="61" t="s">
        <v>8045</v>
      </c>
      <c r="B751" s="30" t="s">
        <v>8046</v>
      </c>
    </row>
    <row r="752" spans="1:2" x14ac:dyDescent="0.2">
      <c r="A752" s="61" t="s">
        <v>8047</v>
      </c>
      <c r="B752" s="30" t="s">
        <v>8048</v>
      </c>
    </row>
    <row r="753" spans="1:2" x14ac:dyDescent="0.2">
      <c r="A753" s="61" t="s">
        <v>8049</v>
      </c>
      <c r="B753" s="30" t="s">
        <v>8050</v>
      </c>
    </row>
    <row r="754" spans="1:2" x14ac:dyDescent="0.2">
      <c r="A754" s="61" t="s">
        <v>8051</v>
      </c>
      <c r="B754" s="30" t="s">
        <v>8052</v>
      </c>
    </row>
    <row r="755" spans="1:2" x14ac:dyDescent="0.2">
      <c r="A755" s="61" t="s">
        <v>8053</v>
      </c>
      <c r="B755" s="30" t="s">
        <v>8054</v>
      </c>
    </row>
    <row r="756" spans="1:2" x14ac:dyDescent="0.2">
      <c r="A756" s="61" t="s">
        <v>8055</v>
      </c>
      <c r="B756" s="30" t="s">
        <v>8056</v>
      </c>
    </row>
    <row r="757" spans="1:2" x14ac:dyDescent="0.2">
      <c r="A757" s="61" t="s">
        <v>8057</v>
      </c>
      <c r="B757" s="30" t="s">
        <v>8058</v>
      </c>
    </row>
    <row r="758" spans="1:2" x14ac:dyDescent="0.2">
      <c r="A758" s="61" t="s">
        <v>8059</v>
      </c>
      <c r="B758" s="30" t="s">
        <v>8054</v>
      </c>
    </row>
    <row r="759" spans="1:2" x14ac:dyDescent="0.2">
      <c r="A759" s="61" t="s">
        <v>8060</v>
      </c>
      <c r="B759" s="30" t="s">
        <v>8056</v>
      </c>
    </row>
    <row r="760" spans="1:2" x14ac:dyDescent="0.2">
      <c r="A760" s="61" t="s">
        <v>8061</v>
      </c>
      <c r="B760" s="30" t="s">
        <v>8058</v>
      </c>
    </row>
    <row r="761" spans="1:2" x14ac:dyDescent="0.2">
      <c r="A761" s="61" t="s">
        <v>8062</v>
      </c>
      <c r="B761" s="30" t="s">
        <v>8063</v>
      </c>
    </row>
    <row r="762" spans="1:2" x14ac:dyDescent="0.2">
      <c r="A762" s="61" t="s">
        <v>8064</v>
      </c>
      <c r="B762" s="30" t="s">
        <v>8065</v>
      </c>
    </row>
    <row r="763" spans="1:2" x14ac:dyDescent="0.2">
      <c r="A763" s="61" t="s">
        <v>8066</v>
      </c>
      <c r="B763" s="30" t="s">
        <v>8067</v>
      </c>
    </row>
    <row r="764" spans="1:2" x14ac:dyDescent="0.2">
      <c r="A764" s="61" t="s">
        <v>8068</v>
      </c>
      <c r="B764" s="30" t="s">
        <v>8069</v>
      </c>
    </row>
    <row r="765" spans="1:2" x14ac:dyDescent="0.2">
      <c r="A765" s="61" t="s">
        <v>8070</v>
      </c>
      <c r="B765" s="30" t="s">
        <v>8071</v>
      </c>
    </row>
    <row r="766" spans="1:2" x14ac:dyDescent="0.2">
      <c r="A766" s="61" t="s">
        <v>8072</v>
      </c>
      <c r="B766" s="30" t="s">
        <v>8073</v>
      </c>
    </row>
    <row r="767" spans="1:2" x14ac:dyDescent="0.2">
      <c r="A767" s="61" t="s">
        <v>8074</v>
      </c>
      <c r="B767" s="30" t="s">
        <v>8075</v>
      </c>
    </row>
    <row r="768" spans="1:2" x14ac:dyDescent="0.2">
      <c r="A768" s="61" t="s">
        <v>8076</v>
      </c>
      <c r="B768" s="30" t="s">
        <v>8077</v>
      </c>
    </row>
    <row r="769" spans="1:2" x14ac:dyDescent="0.2">
      <c r="A769" s="61" t="s">
        <v>8078</v>
      </c>
      <c r="B769" s="30" t="s">
        <v>8079</v>
      </c>
    </row>
    <row r="770" spans="1:2" x14ac:dyDescent="0.2">
      <c r="A770" s="61" t="s">
        <v>8080</v>
      </c>
      <c r="B770" s="30" t="s">
        <v>8081</v>
      </c>
    </row>
    <row r="771" spans="1:2" x14ac:dyDescent="0.2">
      <c r="A771" s="61" t="s">
        <v>8082</v>
      </c>
      <c r="B771" s="30" t="s">
        <v>8083</v>
      </c>
    </row>
    <row r="772" spans="1:2" x14ac:dyDescent="0.2">
      <c r="A772" s="61" t="s">
        <v>8084</v>
      </c>
      <c r="B772" s="30" t="s">
        <v>8085</v>
      </c>
    </row>
    <row r="773" spans="1:2" x14ac:dyDescent="0.2">
      <c r="A773" s="61" t="s">
        <v>8086</v>
      </c>
      <c r="B773" s="30" t="s">
        <v>8087</v>
      </c>
    </row>
    <row r="774" spans="1:2" x14ac:dyDescent="0.2">
      <c r="A774" s="61" t="s">
        <v>8088</v>
      </c>
      <c r="B774" s="30" t="s">
        <v>8089</v>
      </c>
    </row>
    <row r="775" spans="1:2" x14ac:dyDescent="0.2">
      <c r="A775" s="61" t="s">
        <v>8090</v>
      </c>
      <c r="B775" s="30" t="s">
        <v>8091</v>
      </c>
    </row>
    <row r="776" spans="1:2" x14ac:dyDescent="0.2">
      <c r="A776" s="61" t="s">
        <v>8092</v>
      </c>
      <c r="B776" s="30" t="s">
        <v>8093</v>
      </c>
    </row>
    <row r="777" spans="1:2" x14ac:dyDescent="0.2">
      <c r="A777" s="61" t="s">
        <v>8094</v>
      </c>
      <c r="B777" s="30" t="s">
        <v>8095</v>
      </c>
    </row>
    <row r="778" spans="1:2" x14ac:dyDescent="0.2">
      <c r="A778" s="61" t="s">
        <v>8096</v>
      </c>
      <c r="B778" s="30" t="s">
        <v>8097</v>
      </c>
    </row>
    <row r="779" spans="1:2" x14ac:dyDescent="0.2">
      <c r="A779" s="61" t="s">
        <v>8098</v>
      </c>
      <c r="B779" s="30" t="s">
        <v>8099</v>
      </c>
    </row>
    <row r="780" spans="1:2" x14ac:dyDescent="0.2">
      <c r="A780" s="61" t="s">
        <v>238</v>
      </c>
      <c r="B780" s="30" t="s">
        <v>239</v>
      </c>
    </row>
    <row r="781" spans="1:2" x14ac:dyDescent="0.2">
      <c r="A781" s="61" t="s">
        <v>8100</v>
      </c>
      <c r="B781" s="30" t="s">
        <v>8101</v>
      </c>
    </row>
    <row r="782" spans="1:2" x14ac:dyDescent="0.2">
      <c r="A782" s="61" t="s">
        <v>8102</v>
      </c>
      <c r="B782" s="30" t="s">
        <v>8103</v>
      </c>
    </row>
    <row r="783" spans="1:2" x14ac:dyDescent="0.2">
      <c r="A783" s="61" t="s">
        <v>8104</v>
      </c>
      <c r="B783" s="30" t="s">
        <v>8105</v>
      </c>
    </row>
    <row r="784" spans="1:2" x14ac:dyDescent="0.2">
      <c r="A784" s="61" t="s">
        <v>8106</v>
      </c>
      <c r="B784" s="30" t="s">
        <v>8107</v>
      </c>
    </row>
    <row r="785" spans="1:2" x14ac:dyDescent="0.2">
      <c r="A785" s="61" t="s">
        <v>8108</v>
      </c>
      <c r="B785" s="30" t="s">
        <v>8109</v>
      </c>
    </row>
    <row r="786" spans="1:2" x14ac:dyDescent="0.2">
      <c r="A786" s="61" t="s">
        <v>8110</v>
      </c>
      <c r="B786" s="30" t="s">
        <v>8111</v>
      </c>
    </row>
    <row r="787" spans="1:2" x14ac:dyDescent="0.2">
      <c r="A787" s="61" t="s">
        <v>8112</v>
      </c>
      <c r="B787" s="30" t="s">
        <v>8113</v>
      </c>
    </row>
    <row r="788" spans="1:2" x14ac:dyDescent="0.2">
      <c r="A788" s="61" t="s">
        <v>8114</v>
      </c>
      <c r="B788" s="30" t="s">
        <v>8115</v>
      </c>
    </row>
    <row r="789" spans="1:2" x14ac:dyDescent="0.2">
      <c r="A789" s="61" t="s">
        <v>8116</v>
      </c>
      <c r="B789" s="30" t="s">
        <v>8117</v>
      </c>
    </row>
    <row r="790" spans="1:2" x14ac:dyDescent="0.2">
      <c r="A790" s="61" t="s">
        <v>8118</v>
      </c>
      <c r="B790" s="30" t="s">
        <v>8119</v>
      </c>
    </row>
    <row r="791" spans="1:2" x14ac:dyDescent="0.2">
      <c r="A791" s="61" t="s">
        <v>8120</v>
      </c>
      <c r="B791" s="30" t="s">
        <v>8121</v>
      </c>
    </row>
    <row r="792" spans="1:2" x14ac:dyDescent="0.2">
      <c r="A792" s="61" t="s">
        <v>240</v>
      </c>
      <c r="B792" s="30" t="s">
        <v>241</v>
      </c>
    </row>
    <row r="793" spans="1:2" x14ac:dyDescent="0.2">
      <c r="A793" s="61" t="s">
        <v>8122</v>
      </c>
      <c r="B793" s="30" t="s">
        <v>8123</v>
      </c>
    </row>
    <row r="794" spans="1:2" x14ac:dyDescent="0.2">
      <c r="A794" s="61" t="s">
        <v>8124</v>
      </c>
      <c r="B794" s="30" t="s">
        <v>8125</v>
      </c>
    </row>
    <row r="795" spans="1:2" x14ac:dyDescent="0.2">
      <c r="A795" s="61" t="s">
        <v>8126</v>
      </c>
      <c r="B795" s="30" t="s">
        <v>8127</v>
      </c>
    </row>
    <row r="796" spans="1:2" x14ac:dyDescent="0.2">
      <c r="A796" s="61" t="s">
        <v>244</v>
      </c>
      <c r="B796" s="30" t="s">
        <v>245</v>
      </c>
    </row>
    <row r="797" spans="1:2" x14ac:dyDescent="0.2">
      <c r="A797" s="61" t="s">
        <v>8128</v>
      </c>
      <c r="B797" s="30" t="s">
        <v>8129</v>
      </c>
    </row>
    <row r="798" spans="1:2" x14ac:dyDescent="0.2">
      <c r="A798" s="61" t="s">
        <v>246</v>
      </c>
      <c r="B798" s="30" t="s">
        <v>247</v>
      </c>
    </row>
    <row r="799" spans="1:2" x14ac:dyDescent="0.2">
      <c r="A799" s="61" t="s">
        <v>8130</v>
      </c>
      <c r="B799" s="30" t="s">
        <v>8131</v>
      </c>
    </row>
    <row r="800" spans="1:2" x14ac:dyDescent="0.2">
      <c r="A800" s="61" t="s">
        <v>248</v>
      </c>
      <c r="B800" s="30" t="s">
        <v>249</v>
      </c>
    </row>
    <row r="801" spans="1:2" x14ac:dyDescent="0.2">
      <c r="A801" s="61" t="s">
        <v>8132</v>
      </c>
      <c r="B801" s="30" t="s">
        <v>8133</v>
      </c>
    </row>
    <row r="802" spans="1:2" x14ac:dyDescent="0.2">
      <c r="A802" s="61" t="s">
        <v>8134</v>
      </c>
      <c r="B802" s="30" t="s">
        <v>8135</v>
      </c>
    </row>
    <row r="803" spans="1:2" x14ac:dyDescent="0.2">
      <c r="A803" s="61" t="s">
        <v>8136</v>
      </c>
      <c r="B803" s="30" t="s">
        <v>8137</v>
      </c>
    </row>
    <row r="804" spans="1:2" x14ac:dyDescent="0.2">
      <c r="A804" s="61" t="s">
        <v>8138</v>
      </c>
      <c r="B804" s="30" t="s">
        <v>8139</v>
      </c>
    </row>
    <row r="805" spans="1:2" x14ac:dyDescent="0.2">
      <c r="A805" s="61" t="s">
        <v>250</v>
      </c>
      <c r="B805" s="30" t="s">
        <v>251</v>
      </c>
    </row>
    <row r="806" spans="1:2" x14ac:dyDescent="0.2">
      <c r="A806" s="61" t="s">
        <v>8140</v>
      </c>
      <c r="B806" s="30" t="s">
        <v>8141</v>
      </c>
    </row>
    <row r="807" spans="1:2" x14ac:dyDescent="0.2">
      <c r="A807" s="61" t="s">
        <v>8142</v>
      </c>
      <c r="B807" s="30" t="s">
        <v>8143</v>
      </c>
    </row>
    <row r="808" spans="1:2" x14ac:dyDescent="0.2">
      <c r="A808" s="61" t="s">
        <v>8144</v>
      </c>
      <c r="B808" s="30" t="s">
        <v>8145</v>
      </c>
    </row>
    <row r="809" spans="1:2" x14ac:dyDescent="0.2">
      <c r="A809" s="61" t="s">
        <v>8146</v>
      </c>
      <c r="B809" s="30" t="s">
        <v>8147</v>
      </c>
    </row>
    <row r="810" spans="1:2" x14ac:dyDescent="0.2">
      <c r="A810" s="61" t="s">
        <v>254</v>
      </c>
      <c r="B810" s="30" t="s">
        <v>255</v>
      </c>
    </row>
    <row r="811" spans="1:2" x14ac:dyDescent="0.2">
      <c r="A811" s="61" t="s">
        <v>8148</v>
      </c>
      <c r="B811" s="30" t="s">
        <v>8149</v>
      </c>
    </row>
    <row r="812" spans="1:2" x14ac:dyDescent="0.2">
      <c r="A812" s="61" t="s">
        <v>8150</v>
      </c>
      <c r="B812" s="30" t="s">
        <v>8151</v>
      </c>
    </row>
    <row r="813" spans="1:2" x14ac:dyDescent="0.2">
      <c r="A813" s="61" t="s">
        <v>8152</v>
      </c>
      <c r="B813" s="30" t="s">
        <v>8153</v>
      </c>
    </row>
    <row r="814" spans="1:2" x14ac:dyDescent="0.2">
      <c r="A814" s="61" t="s">
        <v>8154</v>
      </c>
      <c r="B814" s="30" t="s">
        <v>8155</v>
      </c>
    </row>
    <row r="815" spans="1:2" x14ac:dyDescent="0.2">
      <c r="A815" s="61" t="s">
        <v>257</v>
      </c>
      <c r="B815" s="30" t="s">
        <v>258</v>
      </c>
    </row>
    <row r="816" spans="1:2" x14ac:dyDescent="0.2">
      <c r="A816" s="61" t="s">
        <v>8156</v>
      </c>
      <c r="B816" s="30" t="s">
        <v>8157</v>
      </c>
    </row>
    <row r="817" spans="1:2" x14ac:dyDescent="0.2">
      <c r="A817" s="61" t="s">
        <v>8158</v>
      </c>
      <c r="B817" s="30" t="s">
        <v>8159</v>
      </c>
    </row>
    <row r="818" spans="1:2" x14ac:dyDescent="0.2">
      <c r="A818" s="61" t="s">
        <v>8160</v>
      </c>
      <c r="B818" s="30" t="s">
        <v>8161</v>
      </c>
    </row>
    <row r="819" spans="1:2" x14ac:dyDescent="0.2">
      <c r="A819" s="61" t="s">
        <v>8162</v>
      </c>
      <c r="B819" s="30" t="s">
        <v>8163</v>
      </c>
    </row>
    <row r="820" spans="1:2" x14ac:dyDescent="0.2">
      <c r="A820" s="61" t="s">
        <v>260</v>
      </c>
      <c r="B820" s="30" t="s">
        <v>261</v>
      </c>
    </row>
    <row r="821" spans="1:2" x14ac:dyDescent="0.2">
      <c r="A821" s="61" t="s">
        <v>8164</v>
      </c>
      <c r="B821" s="30" t="s">
        <v>8165</v>
      </c>
    </row>
    <row r="822" spans="1:2" x14ac:dyDescent="0.2">
      <c r="A822" s="61" t="s">
        <v>8166</v>
      </c>
      <c r="B822" s="30" t="s">
        <v>8167</v>
      </c>
    </row>
    <row r="823" spans="1:2" x14ac:dyDescent="0.2">
      <c r="A823" s="61" t="s">
        <v>8168</v>
      </c>
      <c r="B823" s="30" t="s">
        <v>8169</v>
      </c>
    </row>
    <row r="824" spans="1:2" x14ac:dyDescent="0.2">
      <c r="A824" s="61" t="s">
        <v>8170</v>
      </c>
      <c r="B824" s="30" t="s">
        <v>8171</v>
      </c>
    </row>
    <row r="825" spans="1:2" x14ac:dyDescent="0.2">
      <c r="A825" s="61" t="s">
        <v>8172</v>
      </c>
      <c r="B825" s="30" t="s">
        <v>8173</v>
      </c>
    </row>
    <row r="826" spans="1:2" x14ac:dyDescent="0.2">
      <c r="A826" s="61" t="s">
        <v>8174</v>
      </c>
      <c r="B826" s="30" t="s">
        <v>8175</v>
      </c>
    </row>
    <row r="827" spans="1:2" x14ac:dyDescent="0.2">
      <c r="A827" s="61" t="s">
        <v>8176</v>
      </c>
      <c r="B827" s="30" t="s">
        <v>8177</v>
      </c>
    </row>
    <row r="828" spans="1:2" x14ac:dyDescent="0.2">
      <c r="A828" s="61" t="s">
        <v>8178</v>
      </c>
      <c r="B828" s="30" t="s">
        <v>8179</v>
      </c>
    </row>
    <row r="829" spans="1:2" x14ac:dyDescent="0.2">
      <c r="A829" s="61" t="s">
        <v>8180</v>
      </c>
      <c r="B829" s="30" t="s">
        <v>8181</v>
      </c>
    </row>
    <row r="830" spans="1:2" x14ac:dyDescent="0.2">
      <c r="A830" s="61" t="s">
        <v>8182</v>
      </c>
      <c r="B830" s="30" t="s">
        <v>8183</v>
      </c>
    </row>
    <row r="831" spans="1:2" x14ac:dyDescent="0.2">
      <c r="A831" s="61" t="s">
        <v>8184</v>
      </c>
      <c r="B831" s="30" t="s">
        <v>8185</v>
      </c>
    </row>
    <row r="832" spans="1:2" x14ac:dyDescent="0.2">
      <c r="A832" s="61" t="s">
        <v>8186</v>
      </c>
      <c r="B832" s="30" t="s">
        <v>8187</v>
      </c>
    </row>
    <row r="833" spans="1:2" x14ac:dyDescent="0.2">
      <c r="A833" s="61" t="s">
        <v>8188</v>
      </c>
      <c r="B833" s="30" t="s">
        <v>8189</v>
      </c>
    </row>
    <row r="834" spans="1:2" x14ac:dyDescent="0.2">
      <c r="A834" s="61" t="s">
        <v>8190</v>
      </c>
      <c r="B834" s="30" t="s">
        <v>8191</v>
      </c>
    </row>
    <row r="835" spans="1:2" x14ac:dyDescent="0.2">
      <c r="A835" s="61" t="s">
        <v>264</v>
      </c>
      <c r="B835" s="30" t="s">
        <v>265</v>
      </c>
    </row>
    <row r="836" spans="1:2" x14ac:dyDescent="0.2">
      <c r="A836" s="61" t="s">
        <v>8192</v>
      </c>
      <c r="B836" s="30" t="s">
        <v>8193</v>
      </c>
    </row>
    <row r="837" spans="1:2" x14ac:dyDescent="0.2">
      <c r="A837" s="61" t="s">
        <v>8194</v>
      </c>
      <c r="B837" s="30" t="s">
        <v>8195</v>
      </c>
    </row>
    <row r="838" spans="1:2" x14ac:dyDescent="0.2">
      <c r="A838" s="61" t="s">
        <v>268</v>
      </c>
      <c r="B838" s="30" t="s">
        <v>269</v>
      </c>
    </row>
    <row r="839" spans="1:2" x14ac:dyDescent="0.2">
      <c r="A839" s="61" t="s">
        <v>8196</v>
      </c>
      <c r="B839" s="30" t="s">
        <v>8197</v>
      </c>
    </row>
    <row r="840" spans="1:2" x14ac:dyDescent="0.2">
      <c r="A840" s="61" t="s">
        <v>8198</v>
      </c>
      <c r="B840" s="30" t="s">
        <v>8199</v>
      </c>
    </row>
    <row r="841" spans="1:2" x14ac:dyDescent="0.2">
      <c r="A841" s="61" t="s">
        <v>8200</v>
      </c>
      <c r="B841" s="30" t="s">
        <v>8201</v>
      </c>
    </row>
    <row r="842" spans="1:2" x14ac:dyDescent="0.2">
      <c r="A842" s="61" t="s">
        <v>8202</v>
      </c>
      <c r="B842" s="30" t="s">
        <v>8203</v>
      </c>
    </row>
    <row r="843" spans="1:2" x14ac:dyDescent="0.2">
      <c r="A843" s="61" t="s">
        <v>271</v>
      </c>
      <c r="B843" s="30" t="s">
        <v>272</v>
      </c>
    </row>
    <row r="844" spans="1:2" x14ac:dyDescent="0.2">
      <c r="A844" s="61" t="s">
        <v>8204</v>
      </c>
      <c r="B844" s="30" t="s">
        <v>8205</v>
      </c>
    </row>
    <row r="845" spans="1:2" x14ac:dyDescent="0.2">
      <c r="A845" s="61" t="s">
        <v>274</v>
      </c>
      <c r="B845" s="30" t="s">
        <v>275</v>
      </c>
    </row>
    <row r="846" spans="1:2" x14ac:dyDescent="0.2">
      <c r="A846" s="61" t="s">
        <v>8206</v>
      </c>
      <c r="B846" s="30" t="s">
        <v>8207</v>
      </c>
    </row>
    <row r="847" spans="1:2" x14ac:dyDescent="0.2">
      <c r="A847" s="61" t="s">
        <v>8208</v>
      </c>
      <c r="B847" s="30" t="s">
        <v>8209</v>
      </c>
    </row>
    <row r="848" spans="1:2" x14ac:dyDescent="0.2">
      <c r="A848" s="61" t="s">
        <v>277</v>
      </c>
      <c r="B848" s="30" t="s">
        <v>278</v>
      </c>
    </row>
    <row r="849" spans="1:2" x14ac:dyDescent="0.2">
      <c r="A849" s="61" t="s">
        <v>8210</v>
      </c>
      <c r="B849" s="30" t="s">
        <v>8211</v>
      </c>
    </row>
    <row r="850" spans="1:2" x14ac:dyDescent="0.2">
      <c r="A850" s="61" t="s">
        <v>279</v>
      </c>
      <c r="B850" s="30" t="s">
        <v>280</v>
      </c>
    </row>
    <row r="851" spans="1:2" x14ac:dyDescent="0.2">
      <c r="A851" s="61" t="s">
        <v>8212</v>
      </c>
      <c r="B851" s="30" t="s">
        <v>8213</v>
      </c>
    </row>
    <row r="852" spans="1:2" x14ac:dyDescent="0.2">
      <c r="A852" s="61" t="s">
        <v>8214</v>
      </c>
      <c r="B852" s="30" t="s">
        <v>8215</v>
      </c>
    </row>
    <row r="853" spans="1:2" x14ac:dyDescent="0.2">
      <c r="A853" s="61" t="s">
        <v>282</v>
      </c>
      <c r="B853" s="30" t="s">
        <v>283</v>
      </c>
    </row>
    <row r="854" spans="1:2" x14ac:dyDescent="0.2">
      <c r="A854" s="61" t="s">
        <v>8216</v>
      </c>
      <c r="B854" s="30" t="s">
        <v>8217</v>
      </c>
    </row>
    <row r="855" spans="1:2" x14ac:dyDescent="0.2">
      <c r="A855" s="61" t="s">
        <v>284</v>
      </c>
      <c r="B855" s="30" t="s">
        <v>285</v>
      </c>
    </row>
    <row r="856" spans="1:2" x14ac:dyDescent="0.2">
      <c r="A856" s="61" t="s">
        <v>8218</v>
      </c>
      <c r="B856" s="30" t="s">
        <v>8219</v>
      </c>
    </row>
    <row r="857" spans="1:2" x14ac:dyDescent="0.2">
      <c r="A857" s="61" t="s">
        <v>8220</v>
      </c>
      <c r="B857" s="30" t="s">
        <v>8221</v>
      </c>
    </row>
    <row r="858" spans="1:2" x14ac:dyDescent="0.2">
      <c r="A858" s="61" t="s">
        <v>287</v>
      </c>
      <c r="B858" s="30" t="s">
        <v>288</v>
      </c>
    </row>
    <row r="859" spans="1:2" x14ac:dyDescent="0.2">
      <c r="A859" s="61" t="s">
        <v>8222</v>
      </c>
      <c r="B859" s="30" t="s">
        <v>8223</v>
      </c>
    </row>
    <row r="860" spans="1:2" x14ac:dyDescent="0.2">
      <c r="A860" s="61" t="s">
        <v>289</v>
      </c>
      <c r="B860" s="30" t="s">
        <v>290</v>
      </c>
    </row>
    <row r="861" spans="1:2" x14ac:dyDescent="0.2">
      <c r="A861" s="61" t="s">
        <v>8224</v>
      </c>
      <c r="B861" s="30" t="s">
        <v>8225</v>
      </c>
    </row>
    <row r="862" spans="1:2" x14ac:dyDescent="0.2">
      <c r="A862" s="61" t="s">
        <v>8226</v>
      </c>
      <c r="B862" s="30" t="s">
        <v>8227</v>
      </c>
    </row>
    <row r="863" spans="1:2" x14ac:dyDescent="0.2">
      <c r="A863" s="61" t="s">
        <v>292</v>
      </c>
      <c r="B863" s="30" t="s">
        <v>293</v>
      </c>
    </row>
    <row r="864" spans="1:2" x14ac:dyDescent="0.2">
      <c r="A864" s="61" t="s">
        <v>8228</v>
      </c>
      <c r="B864" s="30" t="s">
        <v>8229</v>
      </c>
    </row>
    <row r="865" spans="1:2" x14ac:dyDescent="0.2">
      <c r="A865" s="61" t="s">
        <v>294</v>
      </c>
      <c r="B865" s="30" t="s">
        <v>295</v>
      </c>
    </row>
    <row r="866" spans="1:2" x14ac:dyDescent="0.2">
      <c r="A866" s="61" t="s">
        <v>8230</v>
      </c>
      <c r="B866" s="30" t="s">
        <v>8231</v>
      </c>
    </row>
    <row r="867" spans="1:2" x14ac:dyDescent="0.2">
      <c r="A867" s="61" t="s">
        <v>8232</v>
      </c>
      <c r="B867" s="30" t="s">
        <v>8233</v>
      </c>
    </row>
    <row r="868" spans="1:2" x14ac:dyDescent="0.2">
      <c r="A868" s="61" t="s">
        <v>297</v>
      </c>
      <c r="B868" s="30" t="s">
        <v>298</v>
      </c>
    </row>
    <row r="869" spans="1:2" x14ac:dyDescent="0.2">
      <c r="A869" s="61" t="s">
        <v>8234</v>
      </c>
      <c r="B869" s="30" t="s">
        <v>8235</v>
      </c>
    </row>
    <row r="870" spans="1:2" x14ac:dyDescent="0.2">
      <c r="A870" s="61" t="s">
        <v>299</v>
      </c>
      <c r="B870" s="30" t="s">
        <v>300</v>
      </c>
    </row>
    <row r="871" spans="1:2" x14ac:dyDescent="0.2">
      <c r="A871" s="61" t="s">
        <v>8236</v>
      </c>
      <c r="B871" s="30" t="s">
        <v>8237</v>
      </c>
    </row>
    <row r="872" spans="1:2" x14ac:dyDescent="0.2">
      <c r="A872" s="61" t="s">
        <v>8238</v>
      </c>
      <c r="B872" s="30" t="s">
        <v>8239</v>
      </c>
    </row>
    <row r="873" spans="1:2" x14ac:dyDescent="0.2">
      <c r="A873" s="61" t="s">
        <v>302</v>
      </c>
      <c r="B873" s="30" t="s">
        <v>303</v>
      </c>
    </row>
    <row r="874" spans="1:2" x14ac:dyDescent="0.2">
      <c r="A874" s="61" t="s">
        <v>8240</v>
      </c>
      <c r="B874" s="30" t="s">
        <v>8241</v>
      </c>
    </row>
    <row r="875" spans="1:2" x14ac:dyDescent="0.2">
      <c r="A875" s="61" t="s">
        <v>304</v>
      </c>
      <c r="B875" s="30" t="s">
        <v>305</v>
      </c>
    </row>
    <row r="876" spans="1:2" x14ac:dyDescent="0.2">
      <c r="A876" s="61" t="s">
        <v>8242</v>
      </c>
      <c r="B876" s="30" t="s">
        <v>8243</v>
      </c>
    </row>
    <row r="877" spans="1:2" x14ac:dyDescent="0.2">
      <c r="A877" s="61" t="s">
        <v>8244</v>
      </c>
      <c r="B877" s="30" t="s">
        <v>8245</v>
      </c>
    </row>
    <row r="878" spans="1:2" x14ac:dyDescent="0.2">
      <c r="A878" s="61" t="s">
        <v>307</v>
      </c>
      <c r="B878" s="30" t="s">
        <v>308</v>
      </c>
    </row>
    <row r="879" spans="1:2" x14ac:dyDescent="0.2">
      <c r="A879" s="61" t="s">
        <v>8246</v>
      </c>
      <c r="B879" s="30" t="s">
        <v>8247</v>
      </c>
    </row>
    <row r="880" spans="1:2" x14ac:dyDescent="0.2">
      <c r="A880" s="61" t="s">
        <v>8248</v>
      </c>
      <c r="B880" s="30" t="s">
        <v>8249</v>
      </c>
    </row>
    <row r="881" spans="1:2" x14ac:dyDescent="0.2">
      <c r="A881" s="61" t="s">
        <v>8250</v>
      </c>
      <c r="B881" s="30" t="s">
        <v>8251</v>
      </c>
    </row>
    <row r="882" spans="1:2" x14ac:dyDescent="0.2">
      <c r="A882" s="61" t="s">
        <v>8252</v>
      </c>
      <c r="B882" s="30" t="s">
        <v>8253</v>
      </c>
    </row>
    <row r="883" spans="1:2" x14ac:dyDescent="0.2">
      <c r="A883" s="61" t="s">
        <v>8254</v>
      </c>
      <c r="B883" s="30" t="s">
        <v>8255</v>
      </c>
    </row>
    <row r="884" spans="1:2" x14ac:dyDescent="0.2">
      <c r="A884" s="61" t="s">
        <v>8256</v>
      </c>
      <c r="B884" s="30" t="s">
        <v>8257</v>
      </c>
    </row>
    <row r="885" spans="1:2" x14ac:dyDescent="0.2">
      <c r="A885" s="61" t="s">
        <v>309</v>
      </c>
      <c r="B885" s="30" t="s">
        <v>310</v>
      </c>
    </row>
    <row r="886" spans="1:2" x14ac:dyDescent="0.2">
      <c r="A886" s="61" t="s">
        <v>8258</v>
      </c>
      <c r="B886" s="30" t="s">
        <v>8259</v>
      </c>
    </row>
    <row r="887" spans="1:2" x14ac:dyDescent="0.2">
      <c r="A887" s="61" t="s">
        <v>8260</v>
      </c>
      <c r="B887" s="30" t="s">
        <v>8261</v>
      </c>
    </row>
    <row r="888" spans="1:2" x14ac:dyDescent="0.2">
      <c r="A888" s="61" t="s">
        <v>8262</v>
      </c>
      <c r="B888" s="30" t="s">
        <v>8263</v>
      </c>
    </row>
    <row r="889" spans="1:2" x14ac:dyDescent="0.2">
      <c r="A889" s="61" t="s">
        <v>8264</v>
      </c>
      <c r="B889" s="30" t="s">
        <v>8265</v>
      </c>
    </row>
    <row r="890" spans="1:2" x14ac:dyDescent="0.2">
      <c r="A890" s="61" t="s">
        <v>8266</v>
      </c>
      <c r="B890" s="30" t="s">
        <v>8267</v>
      </c>
    </row>
    <row r="891" spans="1:2" x14ac:dyDescent="0.2">
      <c r="A891" s="61" t="s">
        <v>8268</v>
      </c>
      <c r="B891" s="30" t="s">
        <v>8269</v>
      </c>
    </row>
    <row r="892" spans="1:2" x14ac:dyDescent="0.2">
      <c r="A892" s="61" t="s">
        <v>8270</v>
      </c>
      <c r="B892" s="30" t="s">
        <v>8271</v>
      </c>
    </row>
    <row r="893" spans="1:2" x14ac:dyDescent="0.2">
      <c r="A893" s="61" t="s">
        <v>8272</v>
      </c>
      <c r="B893" s="30" t="s">
        <v>8273</v>
      </c>
    </row>
    <row r="894" spans="1:2" x14ac:dyDescent="0.2">
      <c r="A894" s="61" t="s">
        <v>8274</v>
      </c>
      <c r="B894" s="30" t="s">
        <v>8275</v>
      </c>
    </row>
    <row r="895" spans="1:2" x14ac:dyDescent="0.2">
      <c r="A895" s="61" t="s">
        <v>8276</v>
      </c>
      <c r="B895" s="30" t="s">
        <v>8277</v>
      </c>
    </row>
    <row r="896" spans="1:2" x14ac:dyDescent="0.2">
      <c r="A896" s="61" t="s">
        <v>8278</v>
      </c>
      <c r="B896" s="30" t="s">
        <v>8279</v>
      </c>
    </row>
    <row r="897" spans="1:2" x14ac:dyDescent="0.2">
      <c r="A897" s="61" t="s">
        <v>8280</v>
      </c>
      <c r="B897" s="30" t="s">
        <v>8281</v>
      </c>
    </row>
    <row r="898" spans="1:2" x14ac:dyDescent="0.2">
      <c r="A898" s="61" t="s">
        <v>8282</v>
      </c>
      <c r="B898" s="30" t="s">
        <v>8283</v>
      </c>
    </row>
    <row r="899" spans="1:2" x14ac:dyDescent="0.2">
      <c r="A899" s="61" t="s">
        <v>8284</v>
      </c>
      <c r="B899" s="30" t="s">
        <v>8285</v>
      </c>
    </row>
    <row r="900" spans="1:2" x14ac:dyDescent="0.2">
      <c r="A900" s="61" t="s">
        <v>8286</v>
      </c>
      <c r="B900" s="30" t="s">
        <v>8287</v>
      </c>
    </row>
    <row r="901" spans="1:2" x14ac:dyDescent="0.2">
      <c r="A901" s="61" t="s">
        <v>8288</v>
      </c>
      <c r="B901" s="30" t="s">
        <v>8289</v>
      </c>
    </row>
    <row r="902" spans="1:2" x14ac:dyDescent="0.2">
      <c r="A902" s="61" t="s">
        <v>8290</v>
      </c>
      <c r="B902" s="30" t="s">
        <v>8291</v>
      </c>
    </row>
    <row r="903" spans="1:2" x14ac:dyDescent="0.2">
      <c r="A903" s="61" t="s">
        <v>8292</v>
      </c>
      <c r="B903" s="30" t="s">
        <v>8293</v>
      </c>
    </row>
    <row r="904" spans="1:2" x14ac:dyDescent="0.2">
      <c r="A904" s="61" t="s">
        <v>8294</v>
      </c>
      <c r="B904" s="30" t="s">
        <v>8295</v>
      </c>
    </row>
    <row r="905" spans="1:2" x14ac:dyDescent="0.2">
      <c r="A905" s="61" t="s">
        <v>8296</v>
      </c>
      <c r="B905" s="30" t="s">
        <v>8297</v>
      </c>
    </row>
    <row r="906" spans="1:2" x14ac:dyDescent="0.2">
      <c r="A906" s="61" t="s">
        <v>8298</v>
      </c>
      <c r="B906" s="30" t="s">
        <v>8299</v>
      </c>
    </row>
    <row r="907" spans="1:2" x14ac:dyDescent="0.2">
      <c r="A907" s="61" t="s">
        <v>8300</v>
      </c>
      <c r="B907" s="30" t="s">
        <v>8301</v>
      </c>
    </row>
    <row r="908" spans="1:2" x14ac:dyDescent="0.2">
      <c r="A908" s="61" t="s">
        <v>8302</v>
      </c>
      <c r="B908" s="30" t="s">
        <v>8303</v>
      </c>
    </row>
    <row r="909" spans="1:2" x14ac:dyDescent="0.2">
      <c r="A909" s="61" t="s">
        <v>8304</v>
      </c>
      <c r="B909" s="30" t="s">
        <v>8305</v>
      </c>
    </row>
    <row r="910" spans="1:2" x14ac:dyDescent="0.2">
      <c r="A910" s="61" t="s">
        <v>312</v>
      </c>
      <c r="B910" s="30" t="s">
        <v>313</v>
      </c>
    </row>
    <row r="911" spans="1:2" x14ac:dyDescent="0.2">
      <c r="A911" s="61" t="s">
        <v>8306</v>
      </c>
      <c r="B911" s="30" t="s">
        <v>8307</v>
      </c>
    </row>
    <row r="912" spans="1:2" x14ac:dyDescent="0.2">
      <c r="A912" s="61" t="s">
        <v>8308</v>
      </c>
      <c r="B912" s="30" t="s">
        <v>8309</v>
      </c>
    </row>
    <row r="913" spans="1:2" x14ac:dyDescent="0.2">
      <c r="A913" s="61" t="s">
        <v>8310</v>
      </c>
      <c r="B913" s="30" t="s">
        <v>8311</v>
      </c>
    </row>
    <row r="914" spans="1:2" x14ac:dyDescent="0.2">
      <c r="A914" s="61" t="s">
        <v>8312</v>
      </c>
      <c r="B914" s="30" t="s">
        <v>8313</v>
      </c>
    </row>
    <row r="915" spans="1:2" x14ac:dyDescent="0.2">
      <c r="A915" s="61" t="s">
        <v>8314</v>
      </c>
      <c r="B915" s="30" t="s">
        <v>8315</v>
      </c>
    </row>
    <row r="916" spans="1:2" x14ac:dyDescent="0.2">
      <c r="A916" s="61" t="s">
        <v>8316</v>
      </c>
      <c r="B916" s="30" t="s">
        <v>8317</v>
      </c>
    </row>
    <row r="917" spans="1:2" x14ac:dyDescent="0.2">
      <c r="A917" s="61" t="s">
        <v>8318</v>
      </c>
      <c r="B917" s="30" t="s">
        <v>8319</v>
      </c>
    </row>
    <row r="918" spans="1:2" x14ac:dyDescent="0.2">
      <c r="A918" s="61" t="s">
        <v>8320</v>
      </c>
      <c r="B918" s="30" t="s">
        <v>8321</v>
      </c>
    </row>
    <row r="919" spans="1:2" x14ac:dyDescent="0.2">
      <c r="A919" s="61" t="s">
        <v>315</v>
      </c>
      <c r="B919" s="30" t="s">
        <v>316</v>
      </c>
    </row>
    <row r="920" spans="1:2" x14ac:dyDescent="0.2">
      <c r="A920" s="61" t="s">
        <v>8322</v>
      </c>
      <c r="B920" s="30" t="s">
        <v>8323</v>
      </c>
    </row>
    <row r="921" spans="1:2" x14ac:dyDescent="0.2">
      <c r="A921" s="61" t="s">
        <v>318</v>
      </c>
      <c r="B921" s="30" t="s">
        <v>319</v>
      </c>
    </row>
    <row r="922" spans="1:2" x14ac:dyDescent="0.2">
      <c r="A922" s="61" t="s">
        <v>8324</v>
      </c>
      <c r="B922" s="30" t="s">
        <v>8325</v>
      </c>
    </row>
    <row r="923" spans="1:2" x14ac:dyDescent="0.2">
      <c r="A923" s="61" t="s">
        <v>8326</v>
      </c>
      <c r="B923" s="30" t="s">
        <v>8327</v>
      </c>
    </row>
    <row r="924" spans="1:2" x14ac:dyDescent="0.2">
      <c r="A924" s="61" t="s">
        <v>8328</v>
      </c>
      <c r="B924" s="30" t="s">
        <v>8329</v>
      </c>
    </row>
    <row r="925" spans="1:2" x14ac:dyDescent="0.2">
      <c r="A925" s="61" t="s">
        <v>8330</v>
      </c>
      <c r="B925" s="30" t="s">
        <v>8331</v>
      </c>
    </row>
    <row r="926" spans="1:2" x14ac:dyDescent="0.2">
      <c r="A926" s="61" t="s">
        <v>8332</v>
      </c>
      <c r="B926" s="30" t="s">
        <v>8333</v>
      </c>
    </row>
    <row r="927" spans="1:2" x14ac:dyDescent="0.2">
      <c r="A927" s="61" t="s">
        <v>8334</v>
      </c>
      <c r="B927" s="30" t="s">
        <v>8335</v>
      </c>
    </row>
    <row r="928" spans="1:2" x14ac:dyDescent="0.2">
      <c r="A928" s="61" t="s">
        <v>8336</v>
      </c>
      <c r="B928" s="30" t="s">
        <v>8337</v>
      </c>
    </row>
    <row r="929" spans="1:2" x14ac:dyDescent="0.2">
      <c r="A929" s="61" t="s">
        <v>8338</v>
      </c>
      <c r="B929" s="30" t="s">
        <v>8339</v>
      </c>
    </row>
    <row r="930" spans="1:2" x14ac:dyDescent="0.2">
      <c r="A930" s="61" t="s">
        <v>8340</v>
      </c>
      <c r="B930" s="30" t="s">
        <v>8341</v>
      </c>
    </row>
    <row r="931" spans="1:2" x14ac:dyDescent="0.2">
      <c r="A931" s="61" t="s">
        <v>8342</v>
      </c>
      <c r="B931" s="30" t="s">
        <v>8343</v>
      </c>
    </row>
    <row r="932" spans="1:2" x14ac:dyDescent="0.2">
      <c r="A932" s="61" t="s">
        <v>8344</v>
      </c>
      <c r="B932" s="30" t="s">
        <v>8345</v>
      </c>
    </row>
    <row r="933" spans="1:2" x14ac:dyDescent="0.2">
      <c r="A933" s="61" t="s">
        <v>8346</v>
      </c>
      <c r="B933" s="30" t="s">
        <v>8347</v>
      </c>
    </row>
    <row r="934" spans="1:2" x14ac:dyDescent="0.2">
      <c r="A934" s="61" t="s">
        <v>321</v>
      </c>
      <c r="B934" s="30" t="s">
        <v>322</v>
      </c>
    </row>
    <row r="935" spans="1:2" x14ac:dyDescent="0.2">
      <c r="A935" s="61" t="s">
        <v>8348</v>
      </c>
      <c r="B935" s="30" t="s">
        <v>8349</v>
      </c>
    </row>
    <row r="936" spans="1:2" x14ac:dyDescent="0.2">
      <c r="A936" s="61" t="s">
        <v>8350</v>
      </c>
      <c r="B936" s="30" t="s">
        <v>8351</v>
      </c>
    </row>
    <row r="937" spans="1:2" x14ac:dyDescent="0.2">
      <c r="A937" s="61" t="s">
        <v>8352</v>
      </c>
      <c r="B937" s="30" t="s">
        <v>8353</v>
      </c>
    </row>
    <row r="938" spans="1:2" x14ac:dyDescent="0.2">
      <c r="A938" s="61" t="s">
        <v>8354</v>
      </c>
      <c r="B938" s="30" t="s">
        <v>8355</v>
      </c>
    </row>
    <row r="939" spans="1:2" x14ac:dyDescent="0.2">
      <c r="A939" s="61" t="s">
        <v>8356</v>
      </c>
      <c r="B939" s="30" t="s">
        <v>8357</v>
      </c>
    </row>
    <row r="940" spans="1:2" x14ac:dyDescent="0.2">
      <c r="A940" s="61" t="s">
        <v>323</v>
      </c>
      <c r="B940" s="30" t="s">
        <v>324</v>
      </c>
    </row>
    <row r="941" spans="1:2" x14ac:dyDescent="0.2">
      <c r="A941" s="61" t="s">
        <v>8358</v>
      </c>
      <c r="B941" s="30" t="s">
        <v>8359</v>
      </c>
    </row>
    <row r="942" spans="1:2" x14ac:dyDescent="0.2">
      <c r="A942" s="61" t="s">
        <v>8360</v>
      </c>
      <c r="B942" s="30" t="s">
        <v>8361</v>
      </c>
    </row>
    <row r="943" spans="1:2" x14ac:dyDescent="0.2">
      <c r="A943" s="61" t="s">
        <v>8362</v>
      </c>
      <c r="B943" s="30" t="s">
        <v>8363</v>
      </c>
    </row>
    <row r="944" spans="1:2" x14ac:dyDescent="0.2">
      <c r="A944" s="61" t="s">
        <v>325</v>
      </c>
      <c r="B944" s="30" t="s">
        <v>326</v>
      </c>
    </row>
    <row r="945" spans="1:2" x14ac:dyDescent="0.2">
      <c r="A945" s="61" t="s">
        <v>8364</v>
      </c>
      <c r="B945" s="30" t="s">
        <v>8365</v>
      </c>
    </row>
    <row r="946" spans="1:2" x14ac:dyDescent="0.2">
      <c r="A946" s="61" t="s">
        <v>8366</v>
      </c>
      <c r="B946" s="30" t="s">
        <v>8367</v>
      </c>
    </row>
    <row r="947" spans="1:2" x14ac:dyDescent="0.2">
      <c r="A947" s="61" t="s">
        <v>8368</v>
      </c>
      <c r="B947" s="30" t="s">
        <v>8369</v>
      </c>
    </row>
    <row r="948" spans="1:2" x14ac:dyDescent="0.2">
      <c r="A948" s="61" t="s">
        <v>8370</v>
      </c>
      <c r="B948" s="30" t="s">
        <v>8371</v>
      </c>
    </row>
    <row r="949" spans="1:2" x14ac:dyDescent="0.2">
      <c r="A949" s="61" t="s">
        <v>8372</v>
      </c>
      <c r="B949" s="30" t="s">
        <v>8373</v>
      </c>
    </row>
    <row r="950" spans="1:2" x14ac:dyDescent="0.2">
      <c r="A950" s="61" t="s">
        <v>8374</v>
      </c>
      <c r="B950" s="30" t="s">
        <v>8375</v>
      </c>
    </row>
    <row r="951" spans="1:2" x14ac:dyDescent="0.2">
      <c r="A951" s="61" t="s">
        <v>8376</v>
      </c>
      <c r="B951" s="30" t="s">
        <v>8377</v>
      </c>
    </row>
    <row r="952" spans="1:2" x14ac:dyDescent="0.2">
      <c r="A952" s="61" t="s">
        <v>8378</v>
      </c>
      <c r="B952" s="30" t="s">
        <v>8379</v>
      </c>
    </row>
    <row r="953" spans="1:2" x14ac:dyDescent="0.2">
      <c r="A953" s="61" t="s">
        <v>8380</v>
      </c>
      <c r="B953" s="30" t="s">
        <v>8381</v>
      </c>
    </row>
    <row r="954" spans="1:2" x14ac:dyDescent="0.2">
      <c r="A954" s="61" t="s">
        <v>8382</v>
      </c>
      <c r="B954" s="30" t="s">
        <v>8383</v>
      </c>
    </row>
    <row r="955" spans="1:2" x14ac:dyDescent="0.2">
      <c r="A955" s="61" t="s">
        <v>8384</v>
      </c>
      <c r="B955" s="30" t="s">
        <v>8385</v>
      </c>
    </row>
    <row r="956" spans="1:2" x14ac:dyDescent="0.2">
      <c r="A956" s="61" t="s">
        <v>8386</v>
      </c>
      <c r="B956" s="30" t="s">
        <v>8387</v>
      </c>
    </row>
    <row r="957" spans="1:2" x14ac:dyDescent="0.2">
      <c r="A957" s="61" t="s">
        <v>8388</v>
      </c>
      <c r="B957" s="30" t="s">
        <v>8389</v>
      </c>
    </row>
    <row r="958" spans="1:2" x14ac:dyDescent="0.2">
      <c r="A958" s="61" t="s">
        <v>8390</v>
      </c>
      <c r="B958" s="30" t="s">
        <v>8391</v>
      </c>
    </row>
    <row r="959" spans="1:2" x14ac:dyDescent="0.2">
      <c r="A959" s="61" t="s">
        <v>8392</v>
      </c>
      <c r="B959" s="30" t="s">
        <v>8393</v>
      </c>
    </row>
    <row r="960" spans="1:2" x14ac:dyDescent="0.2">
      <c r="A960" s="61" t="s">
        <v>8394</v>
      </c>
      <c r="B960" s="30" t="s">
        <v>8395</v>
      </c>
    </row>
    <row r="961" spans="1:2" x14ac:dyDescent="0.2">
      <c r="A961" s="61" t="s">
        <v>8396</v>
      </c>
      <c r="B961" s="30" t="s">
        <v>8397</v>
      </c>
    </row>
    <row r="962" spans="1:2" x14ac:dyDescent="0.2">
      <c r="A962" s="61" t="s">
        <v>8398</v>
      </c>
      <c r="B962" s="30" t="s">
        <v>8399</v>
      </c>
    </row>
    <row r="963" spans="1:2" x14ac:dyDescent="0.2">
      <c r="A963" s="61" t="s">
        <v>8400</v>
      </c>
      <c r="B963" s="30" t="s">
        <v>8401</v>
      </c>
    </row>
    <row r="964" spans="1:2" x14ac:dyDescent="0.2">
      <c r="A964" s="61" t="s">
        <v>8402</v>
      </c>
      <c r="B964" s="30" t="s">
        <v>8403</v>
      </c>
    </row>
    <row r="965" spans="1:2" x14ac:dyDescent="0.2">
      <c r="A965" s="61" t="s">
        <v>8404</v>
      </c>
      <c r="B965" s="30" t="s">
        <v>8405</v>
      </c>
    </row>
    <row r="966" spans="1:2" x14ac:dyDescent="0.2">
      <c r="A966" s="61" t="s">
        <v>8406</v>
      </c>
      <c r="B966" s="30" t="s">
        <v>8407</v>
      </c>
    </row>
    <row r="967" spans="1:2" x14ac:dyDescent="0.2">
      <c r="A967" s="61" t="s">
        <v>8408</v>
      </c>
      <c r="B967" s="30" t="s">
        <v>8409</v>
      </c>
    </row>
    <row r="968" spans="1:2" x14ac:dyDescent="0.2">
      <c r="A968" s="61" t="s">
        <v>8410</v>
      </c>
      <c r="B968" s="30" t="s">
        <v>8411</v>
      </c>
    </row>
    <row r="969" spans="1:2" x14ac:dyDescent="0.2">
      <c r="A969" s="61" t="s">
        <v>8412</v>
      </c>
      <c r="B969" s="30" t="s">
        <v>8413</v>
      </c>
    </row>
    <row r="970" spans="1:2" x14ac:dyDescent="0.2">
      <c r="A970" s="61" t="s">
        <v>8414</v>
      </c>
      <c r="B970" s="30" t="s">
        <v>8415</v>
      </c>
    </row>
    <row r="971" spans="1:2" x14ac:dyDescent="0.2">
      <c r="A971" s="61" t="s">
        <v>8416</v>
      </c>
      <c r="B971" s="30" t="s">
        <v>8417</v>
      </c>
    </row>
    <row r="972" spans="1:2" x14ac:dyDescent="0.2">
      <c r="A972" s="61" t="s">
        <v>8418</v>
      </c>
      <c r="B972" s="30" t="s">
        <v>8419</v>
      </c>
    </row>
    <row r="973" spans="1:2" x14ac:dyDescent="0.2">
      <c r="A973" s="61" t="s">
        <v>8420</v>
      </c>
      <c r="B973" s="30" t="s">
        <v>8421</v>
      </c>
    </row>
    <row r="974" spans="1:2" x14ac:dyDescent="0.2">
      <c r="A974" s="61" t="s">
        <v>8422</v>
      </c>
      <c r="B974" s="30" t="s">
        <v>8423</v>
      </c>
    </row>
    <row r="975" spans="1:2" x14ac:dyDescent="0.2">
      <c r="A975" s="61" t="s">
        <v>8424</v>
      </c>
      <c r="B975" s="30" t="s">
        <v>8425</v>
      </c>
    </row>
    <row r="976" spans="1:2" x14ac:dyDescent="0.2">
      <c r="A976" s="61" t="s">
        <v>8426</v>
      </c>
      <c r="B976" s="30" t="s">
        <v>8427</v>
      </c>
    </row>
    <row r="977" spans="1:2" x14ac:dyDescent="0.2">
      <c r="A977" s="61" t="s">
        <v>8428</v>
      </c>
      <c r="B977" s="30" t="s">
        <v>8429</v>
      </c>
    </row>
    <row r="978" spans="1:2" x14ac:dyDescent="0.2">
      <c r="A978" s="61" t="s">
        <v>8430</v>
      </c>
      <c r="B978" s="30" t="s">
        <v>8431</v>
      </c>
    </row>
    <row r="979" spans="1:2" x14ac:dyDescent="0.2">
      <c r="A979" s="61" t="s">
        <v>8432</v>
      </c>
      <c r="B979" s="30" t="s">
        <v>8433</v>
      </c>
    </row>
    <row r="980" spans="1:2" x14ac:dyDescent="0.2">
      <c r="A980" s="61" t="s">
        <v>8434</v>
      </c>
      <c r="B980" s="30" t="s">
        <v>8435</v>
      </c>
    </row>
    <row r="981" spans="1:2" x14ac:dyDescent="0.2">
      <c r="A981" s="61" t="s">
        <v>8436</v>
      </c>
      <c r="B981" s="30" t="s">
        <v>8437</v>
      </c>
    </row>
    <row r="982" spans="1:2" x14ac:dyDescent="0.2">
      <c r="A982" s="61" t="s">
        <v>8438</v>
      </c>
      <c r="B982" s="30" t="s">
        <v>8439</v>
      </c>
    </row>
    <row r="983" spans="1:2" x14ac:dyDescent="0.2">
      <c r="A983" s="61" t="s">
        <v>8440</v>
      </c>
      <c r="B983" s="30" t="s">
        <v>8441</v>
      </c>
    </row>
    <row r="984" spans="1:2" x14ac:dyDescent="0.2">
      <c r="A984" s="61" t="s">
        <v>8442</v>
      </c>
      <c r="B984" s="30" t="s">
        <v>8443</v>
      </c>
    </row>
    <row r="985" spans="1:2" x14ac:dyDescent="0.2">
      <c r="A985" s="61" t="s">
        <v>8444</v>
      </c>
      <c r="B985" s="30" t="s">
        <v>8445</v>
      </c>
    </row>
    <row r="986" spans="1:2" x14ac:dyDescent="0.2">
      <c r="A986" s="61" t="s">
        <v>8446</v>
      </c>
      <c r="B986" s="30" t="s">
        <v>8447</v>
      </c>
    </row>
    <row r="987" spans="1:2" x14ac:dyDescent="0.2">
      <c r="A987" s="61" t="s">
        <v>8448</v>
      </c>
      <c r="B987" s="30" t="s">
        <v>8449</v>
      </c>
    </row>
    <row r="988" spans="1:2" x14ac:dyDescent="0.2">
      <c r="A988" s="61" t="s">
        <v>8450</v>
      </c>
      <c r="B988" s="30" t="s">
        <v>8451</v>
      </c>
    </row>
    <row r="989" spans="1:2" x14ac:dyDescent="0.2">
      <c r="A989" s="61" t="s">
        <v>8452</v>
      </c>
      <c r="B989" s="30" t="s">
        <v>8453</v>
      </c>
    </row>
    <row r="990" spans="1:2" x14ac:dyDescent="0.2">
      <c r="A990" s="61" t="s">
        <v>8454</v>
      </c>
      <c r="B990" s="30" t="s">
        <v>8455</v>
      </c>
    </row>
    <row r="991" spans="1:2" x14ac:dyDescent="0.2">
      <c r="A991" s="61" t="s">
        <v>327</v>
      </c>
      <c r="B991" s="30" t="s">
        <v>328</v>
      </c>
    </row>
    <row r="992" spans="1:2" x14ac:dyDescent="0.2">
      <c r="A992" s="61" t="s">
        <v>8456</v>
      </c>
      <c r="B992" s="30" t="s">
        <v>8457</v>
      </c>
    </row>
    <row r="993" spans="1:2" x14ac:dyDescent="0.2">
      <c r="A993" s="61" t="s">
        <v>8458</v>
      </c>
      <c r="B993" s="30" t="s">
        <v>8459</v>
      </c>
    </row>
    <row r="994" spans="1:2" x14ac:dyDescent="0.2">
      <c r="A994" s="61" t="s">
        <v>8460</v>
      </c>
      <c r="B994" s="30" t="s">
        <v>8461</v>
      </c>
    </row>
    <row r="995" spans="1:2" x14ac:dyDescent="0.2">
      <c r="A995" s="61" t="s">
        <v>8462</v>
      </c>
      <c r="B995" s="30" t="s">
        <v>8463</v>
      </c>
    </row>
    <row r="996" spans="1:2" x14ac:dyDescent="0.2">
      <c r="A996" s="61" t="s">
        <v>8464</v>
      </c>
      <c r="B996" s="30" t="s">
        <v>8465</v>
      </c>
    </row>
    <row r="997" spans="1:2" x14ac:dyDescent="0.2">
      <c r="A997" s="61" t="s">
        <v>8466</v>
      </c>
      <c r="B997" s="30" t="s">
        <v>8467</v>
      </c>
    </row>
    <row r="998" spans="1:2" x14ac:dyDescent="0.2">
      <c r="A998" s="61" t="s">
        <v>8468</v>
      </c>
      <c r="B998" s="30" t="s">
        <v>8469</v>
      </c>
    </row>
    <row r="999" spans="1:2" x14ac:dyDescent="0.2">
      <c r="A999" s="61" t="s">
        <v>8470</v>
      </c>
      <c r="B999" s="30" t="s">
        <v>8471</v>
      </c>
    </row>
    <row r="1000" spans="1:2" x14ac:dyDescent="0.2">
      <c r="A1000" s="61" t="s">
        <v>8472</v>
      </c>
      <c r="B1000" s="30" t="s">
        <v>8473</v>
      </c>
    </row>
    <row r="1001" spans="1:2" x14ac:dyDescent="0.2">
      <c r="A1001" s="61" t="s">
        <v>8474</v>
      </c>
      <c r="B1001" s="30" t="s">
        <v>8475</v>
      </c>
    </row>
    <row r="1002" spans="1:2" x14ac:dyDescent="0.2">
      <c r="A1002" s="61" t="s">
        <v>8476</v>
      </c>
      <c r="B1002" s="30" t="s">
        <v>8477</v>
      </c>
    </row>
    <row r="1003" spans="1:2" x14ac:dyDescent="0.2">
      <c r="A1003" s="61" t="s">
        <v>8478</v>
      </c>
      <c r="B1003" s="30" t="s">
        <v>8479</v>
      </c>
    </row>
    <row r="1004" spans="1:2" x14ac:dyDescent="0.2">
      <c r="A1004" s="61" t="s">
        <v>8480</v>
      </c>
      <c r="B1004" s="30" t="s">
        <v>8481</v>
      </c>
    </row>
    <row r="1005" spans="1:2" x14ac:dyDescent="0.2">
      <c r="A1005" s="61" t="s">
        <v>8482</v>
      </c>
      <c r="B1005" s="30" t="s">
        <v>8483</v>
      </c>
    </row>
    <row r="1006" spans="1:2" x14ac:dyDescent="0.2">
      <c r="A1006" s="61" t="s">
        <v>8484</v>
      </c>
      <c r="B1006" s="30" t="s">
        <v>8485</v>
      </c>
    </row>
    <row r="1007" spans="1:2" x14ac:dyDescent="0.2">
      <c r="A1007" s="61" t="s">
        <v>8486</v>
      </c>
      <c r="B1007" s="30" t="s">
        <v>8487</v>
      </c>
    </row>
    <row r="1008" spans="1:2" x14ac:dyDescent="0.2">
      <c r="A1008" s="61" t="s">
        <v>8488</v>
      </c>
      <c r="B1008" s="30" t="s">
        <v>8489</v>
      </c>
    </row>
    <row r="1009" spans="1:2" x14ac:dyDescent="0.2">
      <c r="A1009" s="61" t="s">
        <v>330</v>
      </c>
      <c r="B1009" s="30" t="s">
        <v>331</v>
      </c>
    </row>
    <row r="1010" spans="1:2" x14ac:dyDescent="0.2">
      <c r="A1010" s="61" t="s">
        <v>8490</v>
      </c>
      <c r="B1010" s="30" t="s">
        <v>8491</v>
      </c>
    </row>
    <row r="1011" spans="1:2" x14ac:dyDescent="0.2">
      <c r="A1011" s="61" t="s">
        <v>8492</v>
      </c>
      <c r="B1011" s="30" t="s">
        <v>8493</v>
      </c>
    </row>
    <row r="1012" spans="1:2" x14ac:dyDescent="0.2">
      <c r="A1012" s="61" t="s">
        <v>8494</v>
      </c>
      <c r="B1012" s="30" t="s">
        <v>8495</v>
      </c>
    </row>
    <row r="1013" spans="1:2" x14ac:dyDescent="0.2">
      <c r="A1013" s="61" t="s">
        <v>8496</v>
      </c>
      <c r="B1013" s="30" t="s">
        <v>8497</v>
      </c>
    </row>
    <row r="1014" spans="1:2" x14ac:dyDescent="0.2">
      <c r="A1014" s="61" t="s">
        <v>8498</v>
      </c>
      <c r="B1014" s="30" t="s">
        <v>8499</v>
      </c>
    </row>
    <row r="1015" spans="1:2" x14ac:dyDescent="0.2">
      <c r="A1015" s="61" t="s">
        <v>8500</v>
      </c>
      <c r="B1015" s="30" t="s">
        <v>8501</v>
      </c>
    </row>
    <row r="1016" spans="1:2" x14ac:dyDescent="0.2">
      <c r="A1016" s="61" t="s">
        <v>8502</v>
      </c>
      <c r="B1016" s="30" t="s">
        <v>8503</v>
      </c>
    </row>
    <row r="1017" spans="1:2" x14ac:dyDescent="0.2">
      <c r="A1017" s="61" t="s">
        <v>333</v>
      </c>
      <c r="B1017" s="30" t="s">
        <v>334</v>
      </c>
    </row>
    <row r="1018" spans="1:2" x14ac:dyDescent="0.2">
      <c r="A1018" s="61" t="s">
        <v>8504</v>
      </c>
      <c r="B1018" s="30" t="s">
        <v>8505</v>
      </c>
    </row>
    <row r="1019" spans="1:2" x14ac:dyDescent="0.2">
      <c r="A1019" s="61" t="s">
        <v>8506</v>
      </c>
      <c r="B1019" s="30" t="s">
        <v>8507</v>
      </c>
    </row>
    <row r="1020" spans="1:2" x14ac:dyDescent="0.2">
      <c r="A1020" s="61" t="s">
        <v>8508</v>
      </c>
      <c r="B1020" s="30" t="s">
        <v>8509</v>
      </c>
    </row>
    <row r="1021" spans="1:2" x14ac:dyDescent="0.2">
      <c r="A1021" s="61" t="s">
        <v>8510</v>
      </c>
      <c r="B1021" s="30" t="s">
        <v>8511</v>
      </c>
    </row>
    <row r="1022" spans="1:2" x14ac:dyDescent="0.2">
      <c r="A1022" s="61" t="s">
        <v>8512</v>
      </c>
      <c r="B1022" s="30" t="s">
        <v>8513</v>
      </c>
    </row>
    <row r="1023" spans="1:2" x14ac:dyDescent="0.2">
      <c r="A1023" s="61" t="s">
        <v>8514</v>
      </c>
      <c r="B1023" s="30" t="s">
        <v>8515</v>
      </c>
    </row>
    <row r="1024" spans="1:2" x14ac:dyDescent="0.2">
      <c r="A1024" s="61" t="s">
        <v>336</v>
      </c>
      <c r="B1024" s="30" t="s">
        <v>337</v>
      </c>
    </row>
    <row r="1025" spans="1:2" x14ac:dyDescent="0.2">
      <c r="A1025" s="61" t="s">
        <v>8516</v>
      </c>
      <c r="B1025" s="30" t="s">
        <v>8517</v>
      </c>
    </row>
    <row r="1026" spans="1:2" x14ac:dyDescent="0.2">
      <c r="A1026" s="61" t="s">
        <v>8518</v>
      </c>
      <c r="B1026" s="30" t="s">
        <v>8519</v>
      </c>
    </row>
    <row r="1027" spans="1:2" x14ac:dyDescent="0.2">
      <c r="A1027" s="61" t="s">
        <v>8520</v>
      </c>
      <c r="B1027" s="30" t="s">
        <v>8521</v>
      </c>
    </row>
    <row r="1028" spans="1:2" x14ac:dyDescent="0.2">
      <c r="A1028" s="61" t="s">
        <v>338</v>
      </c>
      <c r="B1028" s="30" t="s">
        <v>339</v>
      </c>
    </row>
    <row r="1029" spans="1:2" x14ac:dyDescent="0.2">
      <c r="A1029" s="61" t="s">
        <v>8522</v>
      </c>
      <c r="B1029" s="30" t="s">
        <v>8523</v>
      </c>
    </row>
    <row r="1030" spans="1:2" x14ac:dyDescent="0.2">
      <c r="A1030" s="61" t="s">
        <v>8524</v>
      </c>
      <c r="B1030" s="30" t="s">
        <v>8525</v>
      </c>
    </row>
    <row r="1031" spans="1:2" x14ac:dyDescent="0.2">
      <c r="A1031" s="61" t="s">
        <v>8526</v>
      </c>
      <c r="B1031" s="30" t="s">
        <v>8527</v>
      </c>
    </row>
    <row r="1032" spans="1:2" x14ac:dyDescent="0.2">
      <c r="A1032" s="61" t="s">
        <v>8528</v>
      </c>
      <c r="B1032" s="30" t="s">
        <v>8529</v>
      </c>
    </row>
    <row r="1033" spans="1:2" x14ac:dyDescent="0.2">
      <c r="A1033" s="61" t="s">
        <v>8530</v>
      </c>
      <c r="B1033" s="30" t="s">
        <v>8531</v>
      </c>
    </row>
    <row r="1034" spans="1:2" x14ac:dyDescent="0.2">
      <c r="A1034" s="61" t="s">
        <v>8532</v>
      </c>
      <c r="B1034" s="30" t="s">
        <v>8533</v>
      </c>
    </row>
    <row r="1035" spans="1:2" x14ac:dyDescent="0.2">
      <c r="A1035" s="61" t="s">
        <v>8534</v>
      </c>
      <c r="B1035" s="30" t="s">
        <v>8535</v>
      </c>
    </row>
    <row r="1036" spans="1:2" x14ac:dyDescent="0.2">
      <c r="A1036" s="61" t="s">
        <v>8536</v>
      </c>
      <c r="B1036" s="30" t="s">
        <v>8537</v>
      </c>
    </row>
    <row r="1037" spans="1:2" x14ac:dyDescent="0.2">
      <c r="A1037" s="61" t="s">
        <v>8538</v>
      </c>
      <c r="B1037" s="30" t="s">
        <v>8539</v>
      </c>
    </row>
    <row r="1038" spans="1:2" x14ac:dyDescent="0.2">
      <c r="A1038" s="61" t="s">
        <v>341</v>
      </c>
      <c r="B1038" s="30" t="s">
        <v>342</v>
      </c>
    </row>
    <row r="1039" spans="1:2" x14ac:dyDescent="0.2">
      <c r="A1039" s="61" t="s">
        <v>8540</v>
      </c>
      <c r="B1039" s="30" t="s">
        <v>8541</v>
      </c>
    </row>
    <row r="1040" spans="1:2" x14ac:dyDescent="0.2">
      <c r="A1040" s="61" t="s">
        <v>8542</v>
      </c>
      <c r="B1040" s="30" t="s">
        <v>8543</v>
      </c>
    </row>
    <row r="1041" spans="1:2" x14ac:dyDescent="0.2">
      <c r="A1041" s="61" t="s">
        <v>8544</v>
      </c>
      <c r="B1041" s="30" t="s">
        <v>8545</v>
      </c>
    </row>
    <row r="1042" spans="1:2" x14ac:dyDescent="0.2">
      <c r="A1042" s="61" t="s">
        <v>8546</v>
      </c>
      <c r="B1042" s="30" t="s">
        <v>8547</v>
      </c>
    </row>
    <row r="1043" spans="1:2" x14ac:dyDescent="0.2">
      <c r="A1043" s="61" t="s">
        <v>344</v>
      </c>
      <c r="B1043" s="30" t="s">
        <v>345</v>
      </c>
    </row>
    <row r="1044" spans="1:2" x14ac:dyDescent="0.2">
      <c r="A1044" s="61" t="s">
        <v>8548</v>
      </c>
      <c r="B1044" s="30" t="s">
        <v>8549</v>
      </c>
    </row>
    <row r="1045" spans="1:2" x14ac:dyDescent="0.2">
      <c r="A1045" s="61" t="s">
        <v>8550</v>
      </c>
      <c r="B1045" s="30" t="s">
        <v>8551</v>
      </c>
    </row>
    <row r="1046" spans="1:2" x14ac:dyDescent="0.2">
      <c r="A1046" s="61" t="s">
        <v>8552</v>
      </c>
      <c r="B1046" s="30" t="s">
        <v>8553</v>
      </c>
    </row>
    <row r="1047" spans="1:2" x14ac:dyDescent="0.2">
      <c r="A1047" s="61" t="s">
        <v>8554</v>
      </c>
      <c r="B1047" s="30" t="s">
        <v>8555</v>
      </c>
    </row>
    <row r="1048" spans="1:2" x14ac:dyDescent="0.2">
      <c r="A1048" s="61" t="s">
        <v>8556</v>
      </c>
      <c r="B1048" s="30" t="s">
        <v>8557</v>
      </c>
    </row>
    <row r="1049" spans="1:2" x14ac:dyDescent="0.2">
      <c r="A1049" s="61" t="s">
        <v>8558</v>
      </c>
      <c r="B1049" s="30" t="s">
        <v>8559</v>
      </c>
    </row>
    <row r="1050" spans="1:2" x14ac:dyDescent="0.2">
      <c r="A1050" s="61" t="s">
        <v>8560</v>
      </c>
      <c r="B1050" s="30" t="s">
        <v>8561</v>
      </c>
    </row>
    <row r="1051" spans="1:2" x14ac:dyDescent="0.2">
      <c r="A1051" s="61" t="s">
        <v>8562</v>
      </c>
      <c r="B1051" s="30" t="s">
        <v>8563</v>
      </c>
    </row>
    <row r="1052" spans="1:2" x14ac:dyDescent="0.2">
      <c r="A1052" s="61" t="s">
        <v>346</v>
      </c>
      <c r="B1052" s="30" t="s">
        <v>347</v>
      </c>
    </row>
    <row r="1053" spans="1:2" x14ac:dyDescent="0.2">
      <c r="A1053" s="61" t="s">
        <v>8564</v>
      </c>
      <c r="B1053" s="30" t="s">
        <v>8565</v>
      </c>
    </row>
    <row r="1054" spans="1:2" x14ac:dyDescent="0.2">
      <c r="A1054" s="61" t="s">
        <v>8566</v>
      </c>
      <c r="B1054" s="30" t="s">
        <v>8567</v>
      </c>
    </row>
    <row r="1055" spans="1:2" x14ac:dyDescent="0.2">
      <c r="A1055" s="61" t="s">
        <v>8568</v>
      </c>
      <c r="B1055" s="30" t="s">
        <v>8569</v>
      </c>
    </row>
    <row r="1056" spans="1:2" x14ac:dyDescent="0.2">
      <c r="A1056" s="61" t="s">
        <v>348</v>
      </c>
      <c r="B1056" s="30" t="s">
        <v>349</v>
      </c>
    </row>
    <row r="1057" spans="1:2" x14ac:dyDescent="0.2">
      <c r="A1057" s="61" t="s">
        <v>8570</v>
      </c>
      <c r="B1057" s="30" t="s">
        <v>8571</v>
      </c>
    </row>
    <row r="1058" spans="1:2" x14ac:dyDescent="0.2">
      <c r="A1058" s="61" t="s">
        <v>351</v>
      </c>
      <c r="B1058" s="30" t="s">
        <v>352</v>
      </c>
    </row>
    <row r="1059" spans="1:2" x14ac:dyDescent="0.2">
      <c r="A1059" s="61" t="s">
        <v>353</v>
      </c>
      <c r="B1059" s="30" t="s">
        <v>354</v>
      </c>
    </row>
    <row r="1060" spans="1:2" x14ac:dyDescent="0.2">
      <c r="A1060" s="61" t="s">
        <v>8572</v>
      </c>
      <c r="B1060" s="30" t="s">
        <v>8573</v>
      </c>
    </row>
    <row r="1061" spans="1:2" x14ac:dyDescent="0.2">
      <c r="A1061" s="61" t="s">
        <v>8574</v>
      </c>
      <c r="B1061" s="30" t="s">
        <v>8575</v>
      </c>
    </row>
    <row r="1062" spans="1:2" x14ac:dyDescent="0.2">
      <c r="A1062" s="61" t="s">
        <v>8576</v>
      </c>
      <c r="B1062" s="30" t="s">
        <v>8577</v>
      </c>
    </row>
    <row r="1063" spans="1:2" x14ac:dyDescent="0.2">
      <c r="A1063" s="61" t="s">
        <v>8578</v>
      </c>
      <c r="B1063" s="30" t="s">
        <v>8579</v>
      </c>
    </row>
    <row r="1064" spans="1:2" x14ac:dyDescent="0.2">
      <c r="A1064" s="61" t="s">
        <v>8580</v>
      </c>
      <c r="B1064" s="30" t="s">
        <v>8581</v>
      </c>
    </row>
    <row r="1065" spans="1:2" x14ac:dyDescent="0.2">
      <c r="A1065" s="61" t="s">
        <v>8582</v>
      </c>
      <c r="B1065" s="30" t="s">
        <v>8583</v>
      </c>
    </row>
    <row r="1066" spans="1:2" x14ac:dyDescent="0.2">
      <c r="A1066" s="61" t="s">
        <v>8584</v>
      </c>
      <c r="B1066" s="30" t="s">
        <v>8585</v>
      </c>
    </row>
    <row r="1067" spans="1:2" x14ac:dyDescent="0.2">
      <c r="A1067" s="61" t="s">
        <v>8586</v>
      </c>
      <c r="B1067" s="30" t="s">
        <v>8587</v>
      </c>
    </row>
    <row r="1068" spans="1:2" x14ac:dyDescent="0.2">
      <c r="A1068" s="61" t="s">
        <v>8588</v>
      </c>
      <c r="B1068" s="30" t="s">
        <v>8589</v>
      </c>
    </row>
    <row r="1069" spans="1:2" x14ac:dyDescent="0.2">
      <c r="A1069" s="61" t="s">
        <v>8590</v>
      </c>
      <c r="B1069" s="30" t="s">
        <v>8591</v>
      </c>
    </row>
    <row r="1070" spans="1:2" x14ac:dyDescent="0.2">
      <c r="A1070" s="61" t="s">
        <v>8592</v>
      </c>
      <c r="B1070" s="30" t="s">
        <v>8593</v>
      </c>
    </row>
    <row r="1071" spans="1:2" x14ac:dyDescent="0.2">
      <c r="A1071" s="61" t="s">
        <v>8594</v>
      </c>
      <c r="B1071" s="30" t="s">
        <v>8595</v>
      </c>
    </row>
    <row r="1072" spans="1:2" x14ac:dyDescent="0.2">
      <c r="A1072" s="61" t="s">
        <v>8596</v>
      </c>
      <c r="B1072" s="30" t="s">
        <v>8597</v>
      </c>
    </row>
    <row r="1073" spans="1:2" x14ac:dyDescent="0.2">
      <c r="A1073" s="61" t="s">
        <v>8598</v>
      </c>
      <c r="B1073" s="30" t="s">
        <v>8599</v>
      </c>
    </row>
    <row r="1074" spans="1:2" x14ac:dyDescent="0.2">
      <c r="A1074" s="61" t="s">
        <v>8600</v>
      </c>
      <c r="B1074" s="30" t="s">
        <v>8601</v>
      </c>
    </row>
    <row r="1075" spans="1:2" x14ac:dyDescent="0.2">
      <c r="A1075" s="61" t="s">
        <v>8602</v>
      </c>
      <c r="B1075" s="30" t="s">
        <v>8603</v>
      </c>
    </row>
    <row r="1076" spans="1:2" x14ac:dyDescent="0.2">
      <c r="A1076" s="61" t="s">
        <v>8604</v>
      </c>
      <c r="B1076" s="30" t="s">
        <v>8605</v>
      </c>
    </row>
    <row r="1077" spans="1:2" x14ac:dyDescent="0.2">
      <c r="A1077" s="61" t="s">
        <v>8606</v>
      </c>
      <c r="B1077" s="30" t="s">
        <v>8607</v>
      </c>
    </row>
    <row r="1078" spans="1:2" x14ac:dyDescent="0.2">
      <c r="A1078" s="61" t="s">
        <v>8608</v>
      </c>
      <c r="B1078" s="30" t="s">
        <v>8609</v>
      </c>
    </row>
    <row r="1079" spans="1:2" x14ac:dyDescent="0.2">
      <c r="A1079" s="61" t="s">
        <v>8610</v>
      </c>
      <c r="B1079" s="30" t="s">
        <v>8611</v>
      </c>
    </row>
    <row r="1080" spans="1:2" x14ac:dyDescent="0.2">
      <c r="A1080" s="61" t="s">
        <v>8612</v>
      </c>
      <c r="B1080" s="30" t="s">
        <v>8613</v>
      </c>
    </row>
    <row r="1081" spans="1:2" x14ac:dyDescent="0.2">
      <c r="A1081" s="61" t="s">
        <v>8614</v>
      </c>
      <c r="B1081" s="30" t="s">
        <v>8615</v>
      </c>
    </row>
    <row r="1082" spans="1:2" x14ac:dyDescent="0.2">
      <c r="A1082" s="61" t="s">
        <v>8616</v>
      </c>
      <c r="B1082" s="30" t="s">
        <v>8617</v>
      </c>
    </row>
    <row r="1083" spans="1:2" x14ac:dyDescent="0.2">
      <c r="A1083" s="61" t="s">
        <v>8618</v>
      </c>
      <c r="B1083" s="30" t="s">
        <v>8619</v>
      </c>
    </row>
    <row r="1084" spans="1:2" x14ac:dyDescent="0.2">
      <c r="A1084" s="61" t="s">
        <v>8620</v>
      </c>
      <c r="B1084" s="30" t="s">
        <v>8621</v>
      </c>
    </row>
    <row r="1085" spans="1:2" x14ac:dyDescent="0.2">
      <c r="A1085" s="61" t="s">
        <v>8622</v>
      </c>
      <c r="B1085" s="30" t="s">
        <v>8623</v>
      </c>
    </row>
    <row r="1086" spans="1:2" x14ac:dyDescent="0.2">
      <c r="A1086" s="61" t="s">
        <v>8624</v>
      </c>
      <c r="B1086" s="30" t="s">
        <v>8625</v>
      </c>
    </row>
    <row r="1087" spans="1:2" x14ac:dyDescent="0.2">
      <c r="A1087" s="61" t="s">
        <v>8626</v>
      </c>
      <c r="B1087" s="30" t="s">
        <v>8627</v>
      </c>
    </row>
    <row r="1088" spans="1:2" x14ac:dyDescent="0.2">
      <c r="A1088" s="61" t="s">
        <v>8628</v>
      </c>
      <c r="B1088" s="30" t="s">
        <v>8629</v>
      </c>
    </row>
    <row r="1089" spans="1:2" x14ac:dyDescent="0.2">
      <c r="A1089" s="61" t="s">
        <v>8630</v>
      </c>
      <c r="B1089" s="30" t="s">
        <v>8631</v>
      </c>
    </row>
    <row r="1090" spans="1:2" x14ac:dyDescent="0.2">
      <c r="A1090" s="61" t="s">
        <v>8632</v>
      </c>
      <c r="B1090" s="30" t="s">
        <v>8633</v>
      </c>
    </row>
    <row r="1091" spans="1:2" x14ac:dyDescent="0.2">
      <c r="A1091" s="61" t="s">
        <v>8634</v>
      </c>
      <c r="B1091" s="30" t="s">
        <v>8635</v>
      </c>
    </row>
    <row r="1092" spans="1:2" x14ac:dyDescent="0.2">
      <c r="A1092" s="61" t="s">
        <v>8636</v>
      </c>
      <c r="B1092" s="30" t="s">
        <v>8637</v>
      </c>
    </row>
    <row r="1093" spans="1:2" x14ac:dyDescent="0.2">
      <c r="A1093" s="61" t="s">
        <v>8638</v>
      </c>
      <c r="B1093" s="30" t="s">
        <v>8639</v>
      </c>
    </row>
    <row r="1094" spans="1:2" x14ac:dyDescent="0.2">
      <c r="A1094" s="61" t="s">
        <v>8640</v>
      </c>
      <c r="B1094" s="30" t="s">
        <v>8641</v>
      </c>
    </row>
    <row r="1095" spans="1:2" x14ac:dyDescent="0.2">
      <c r="A1095" s="61" t="s">
        <v>8642</v>
      </c>
      <c r="B1095" s="30" t="s">
        <v>8643</v>
      </c>
    </row>
    <row r="1096" spans="1:2" x14ac:dyDescent="0.2">
      <c r="A1096" s="61" t="s">
        <v>8644</v>
      </c>
      <c r="B1096" s="30" t="s">
        <v>8645</v>
      </c>
    </row>
    <row r="1097" spans="1:2" x14ac:dyDescent="0.2">
      <c r="A1097" s="61" t="s">
        <v>8646</v>
      </c>
      <c r="B1097" s="30" t="s">
        <v>8647</v>
      </c>
    </row>
    <row r="1098" spans="1:2" x14ac:dyDescent="0.2">
      <c r="A1098" s="61" t="s">
        <v>8648</v>
      </c>
      <c r="B1098" s="30" t="s">
        <v>8649</v>
      </c>
    </row>
    <row r="1099" spans="1:2" x14ac:dyDescent="0.2">
      <c r="A1099" s="61" t="s">
        <v>8650</v>
      </c>
      <c r="B1099" s="30" t="s">
        <v>8651</v>
      </c>
    </row>
    <row r="1100" spans="1:2" x14ac:dyDescent="0.2">
      <c r="A1100" s="61" t="s">
        <v>8652</v>
      </c>
      <c r="B1100" s="30" t="s">
        <v>8653</v>
      </c>
    </row>
    <row r="1101" spans="1:2" x14ac:dyDescent="0.2">
      <c r="A1101" s="61" t="s">
        <v>8654</v>
      </c>
      <c r="B1101" s="30" t="s">
        <v>8655</v>
      </c>
    </row>
    <row r="1102" spans="1:2" x14ac:dyDescent="0.2">
      <c r="A1102" s="61" t="s">
        <v>8656</v>
      </c>
      <c r="B1102" s="30" t="s">
        <v>8657</v>
      </c>
    </row>
    <row r="1103" spans="1:2" x14ac:dyDescent="0.2">
      <c r="A1103" s="61" t="s">
        <v>8658</v>
      </c>
      <c r="B1103" s="30" t="s">
        <v>8659</v>
      </c>
    </row>
    <row r="1104" spans="1:2" x14ac:dyDescent="0.2">
      <c r="A1104" s="61" t="s">
        <v>8660</v>
      </c>
      <c r="B1104" s="30" t="s">
        <v>8661</v>
      </c>
    </row>
    <row r="1105" spans="1:2" x14ac:dyDescent="0.2">
      <c r="A1105" s="61" t="s">
        <v>8662</v>
      </c>
      <c r="B1105" s="30" t="s">
        <v>8663</v>
      </c>
    </row>
    <row r="1106" spans="1:2" x14ac:dyDescent="0.2">
      <c r="A1106" s="61" t="s">
        <v>8664</v>
      </c>
      <c r="B1106" s="30" t="s">
        <v>8665</v>
      </c>
    </row>
    <row r="1107" spans="1:2" x14ac:dyDescent="0.2">
      <c r="A1107" s="61" t="s">
        <v>8666</v>
      </c>
      <c r="B1107" s="30" t="s">
        <v>8667</v>
      </c>
    </row>
    <row r="1108" spans="1:2" x14ac:dyDescent="0.2">
      <c r="A1108" s="61" t="s">
        <v>8668</v>
      </c>
      <c r="B1108" s="30" t="s">
        <v>8669</v>
      </c>
    </row>
    <row r="1109" spans="1:2" x14ac:dyDescent="0.2">
      <c r="A1109" s="61" t="s">
        <v>8670</v>
      </c>
      <c r="B1109" s="30" t="s">
        <v>8671</v>
      </c>
    </row>
    <row r="1110" spans="1:2" x14ac:dyDescent="0.2">
      <c r="A1110" s="61" t="s">
        <v>8672</v>
      </c>
      <c r="B1110" s="30" t="s">
        <v>8673</v>
      </c>
    </row>
    <row r="1111" spans="1:2" x14ac:dyDescent="0.2">
      <c r="A1111" s="61" t="s">
        <v>8674</v>
      </c>
      <c r="B1111" s="30" t="s">
        <v>8675</v>
      </c>
    </row>
    <row r="1112" spans="1:2" x14ac:dyDescent="0.2">
      <c r="A1112" s="61" t="s">
        <v>8676</v>
      </c>
      <c r="B1112" s="30" t="s">
        <v>8677</v>
      </c>
    </row>
    <row r="1113" spans="1:2" x14ac:dyDescent="0.2">
      <c r="A1113" s="61" t="s">
        <v>8678</v>
      </c>
      <c r="B1113" s="30" t="s">
        <v>8679</v>
      </c>
    </row>
    <row r="1114" spans="1:2" x14ac:dyDescent="0.2">
      <c r="A1114" s="61" t="s">
        <v>8680</v>
      </c>
      <c r="B1114" s="30" t="s">
        <v>8681</v>
      </c>
    </row>
    <row r="1115" spans="1:2" x14ac:dyDescent="0.2">
      <c r="A1115" s="61" t="s">
        <v>8682</v>
      </c>
      <c r="B1115" s="30" t="s">
        <v>8683</v>
      </c>
    </row>
    <row r="1116" spans="1:2" x14ac:dyDescent="0.2">
      <c r="A1116" s="61" t="s">
        <v>8684</v>
      </c>
      <c r="B1116" s="30" t="s">
        <v>8685</v>
      </c>
    </row>
    <row r="1117" spans="1:2" x14ac:dyDescent="0.2">
      <c r="A1117" s="61" t="s">
        <v>8686</v>
      </c>
      <c r="B1117" s="30" t="s">
        <v>8687</v>
      </c>
    </row>
    <row r="1118" spans="1:2" x14ac:dyDescent="0.2">
      <c r="A1118" s="61" t="s">
        <v>8688</v>
      </c>
      <c r="B1118" s="30" t="s">
        <v>8689</v>
      </c>
    </row>
    <row r="1119" spans="1:2" x14ac:dyDescent="0.2">
      <c r="A1119" s="61" t="s">
        <v>8690</v>
      </c>
      <c r="B1119" s="30" t="s">
        <v>8691</v>
      </c>
    </row>
    <row r="1120" spans="1:2" x14ac:dyDescent="0.2">
      <c r="A1120" s="61" t="s">
        <v>8692</v>
      </c>
      <c r="B1120" s="30" t="s">
        <v>8693</v>
      </c>
    </row>
    <row r="1121" spans="1:2" x14ac:dyDescent="0.2">
      <c r="A1121" s="61" t="s">
        <v>8694</v>
      </c>
      <c r="B1121" s="30" t="s">
        <v>8695</v>
      </c>
    </row>
    <row r="1122" spans="1:2" x14ac:dyDescent="0.2">
      <c r="A1122" s="61" t="s">
        <v>8696</v>
      </c>
      <c r="B1122" s="30" t="s">
        <v>8697</v>
      </c>
    </row>
    <row r="1123" spans="1:2" x14ac:dyDescent="0.2">
      <c r="A1123" s="61" t="s">
        <v>8698</v>
      </c>
      <c r="B1123" s="30" t="s">
        <v>8699</v>
      </c>
    </row>
    <row r="1124" spans="1:2" x14ac:dyDescent="0.2">
      <c r="A1124" s="61" t="s">
        <v>8700</v>
      </c>
      <c r="B1124" s="30" t="s">
        <v>8701</v>
      </c>
    </row>
    <row r="1125" spans="1:2" x14ac:dyDescent="0.2">
      <c r="A1125" s="61" t="s">
        <v>8702</v>
      </c>
      <c r="B1125" s="30" t="s">
        <v>8703</v>
      </c>
    </row>
    <row r="1126" spans="1:2" x14ac:dyDescent="0.2">
      <c r="A1126" s="61" t="s">
        <v>8704</v>
      </c>
      <c r="B1126" s="30" t="s">
        <v>8705</v>
      </c>
    </row>
    <row r="1127" spans="1:2" x14ac:dyDescent="0.2">
      <c r="A1127" s="61" t="s">
        <v>8706</v>
      </c>
      <c r="B1127" s="30" t="s">
        <v>8707</v>
      </c>
    </row>
    <row r="1128" spans="1:2" x14ac:dyDescent="0.2">
      <c r="A1128" s="61" t="s">
        <v>8708</v>
      </c>
      <c r="B1128" s="30" t="s">
        <v>8709</v>
      </c>
    </row>
    <row r="1129" spans="1:2" x14ac:dyDescent="0.2">
      <c r="A1129" s="61" t="s">
        <v>8710</v>
      </c>
      <c r="B1129" s="30" t="s">
        <v>8711</v>
      </c>
    </row>
    <row r="1130" spans="1:2" x14ac:dyDescent="0.2">
      <c r="A1130" s="61" t="s">
        <v>8712</v>
      </c>
      <c r="B1130" s="30" t="s">
        <v>8713</v>
      </c>
    </row>
    <row r="1131" spans="1:2" x14ac:dyDescent="0.2">
      <c r="A1131" s="61" t="s">
        <v>8714</v>
      </c>
      <c r="B1131" s="30" t="s">
        <v>8715</v>
      </c>
    </row>
    <row r="1132" spans="1:2" x14ac:dyDescent="0.2">
      <c r="A1132" s="61" t="s">
        <v>8716</v>
      </c>
      <c r="B1132" s="30" t="s">
        <v>8717</v>
      </c>
    </row>
    <row r="1133" spans="1:2" x14ac:dyDescent="0.2">
      <c r="A1133" s="61" t="s">
        <v>8718</v>
      </c>
      <c r="B1133" s="30" t="s">
        <v>8719</v>
      </c>
    </row>
    <row r="1134" spans="1:2" x14ac:dyDescent="0.2">
      <c r="A1134" s="61" t="s">
        <v>8720</v>
      </c>
      <c r="B1134" s="30" t="s">
        <v>8721</v>
      </c>
    </row>
    <row r="1135" spans="1:2" x14ac:dyDescent="0.2">
      <c r="A1135" s="61" t="s">
        <v>8722</v>
      </c>
      <c r="B1135" s="30" t="s">
        <v>8723</v>
      </c>
    </row>
    <row r="1136" spans="1:2" x14ac:dyDescent="0.2">
      <c r="A1136" s="61" t="s">
        <v>8724</v>
      </c>
      <c r="B1136" s="30" t="s">
        <v>8725</v>
      </c>
    </row>
    <row r="1137" spans="1:2" x14ac:dyDescent="0.2">
      <c r="A1137" s="61" t="s">
        <v>8726</v>
      </c>
      <c r="B1137" s="30" t="s">
        <v>8727</v>
      </c>
    </row>
    <row r="1138" spans="1:2" x14ac:dyDescent="0.2">
      <c r="A1138" s="61" t="s">
        <v>8728</v>
      </c>
      <c r="B1138" s="30" t="s">
        <v>8729</v>
      </c>
    </row>
    <row r="1139" spans="1:2" x14ac:dyDescent="0.2">
      <c r="A1139" s="61" t="s">
        <v>8730</v>
      </c>
      <c r="B1139" s="30" t="s">
        <v>8731</v>
      </c>
    </row>
    <row r="1140" spans="1:2" x14ac:dyDescent="0.2">
      <c r="A1140" s="61" t="s">
        <v>8732</v>
      </c>
      <c r="B1140" s="30" t="s">
        <v>8733</v>
      </c>
    </row>
    <row r="1141" spans="1:2" x14ac:dyDescent="0.2">
      <c r="A1141" s="61" t="s">
        <v>8734</v>
      </c>
      <c r="B1141" s="30" t="s">
        <v>8735</v>
      </c>
    </row>
    <row r="1142" spans="1:2" x14ac:dyDescent="0.2">
      <c r="A1142" s="61" t="s">
        <v>8736</v>
      </c>
      <c r="B1142" s="30" t="s">
        <v>8737</v>
      </c>
    </row>
    <row r="1143" spans="1:2" x14ac:dyDescent="0.2">
      <c r="A1143" s="61" t="s">
        <v>8738</v>
      </c>
      <c r="B1143" s="30" t="s">
        <v>8739</v>
      </c>
    </row>
    <row r="1144" spans="1:2" x14ac:dyDescent="0.2">
      <c r="A1144" s="61" t="s">
        <v>8740</v>
      </c>
      <c r="B1144" s="30" t="s">
        <v>8741</v>
      </c>
    </row>
    <row r="1145" spans="1:2" x14ac:dyDescent="0.2">
      <c r="A1145" s="61" t="s">
        <v>8742</v>
      </c>
      <c r="B1145" s="30" t="s">
        <v>8743</v>
      </c>
    </row>
    <row r="1146" spans="1:2" x14ac:dyDescent="0.2">
      <c r="A1146" s="61" t="s">
        <v>8744</v>
      </c>
      <c r="B1146" s="30" t="s">
        <v>8745</v>
      </c>
    </row>
    <row r="1147" spans="1:2" x14ac:dyDescent="0.2">
      <c r="A1147" s="61" t="s">
        <v>8746</v>
      </c>
      <c r="B1147" s="30" t="s">
        <v>8747</v>
      </c>
    </row>
    <row r="1148" spans="1:2" x14ac:dyDescent="0.2">
      <c r="A1148" s="61" t="s">
        <v>8748</v>
      </c>
      <c r="B1148" s="30" t="s">
        <v>8749</v>
      </c>
    </row>
    <row r="1149" spans="1:2" x14ac:dyDescent="0.2">
      <c r="A1149" s="61" t="s">
        <v>8750</v>
      </c>
      <c r="B1149" s="30" t="s">
        <v>8751</v>
      </c>
    </row>
    <row r="1150" spans="1:2" x14ac:dyDescent="0.2">
      <c r="A1150" s="61" t="s">
        <v>8752</v>
      </c>
      <c r="B1150" s="30" t="s">
        <v>8753</v>
      </c>
    </row>
    <row r="1151" spans="1:2" x14ac:dyDescent="0.2">
      <c r="A1151" s="61" t="s">
        <v>8754</v>
      </c>
      <c r="B1151" s="30" t="s">
        <v>8755</v>
      </c>
    </row>
    <row r="1152" spans="1:2" x14ac:dyDescent="0.2">
      <c r="A1152" s="61" t="s">
        <v>8756</v>
      </c>
      <c r="B1152" s="30" t="s">
        <v>8757</v>
      </c>
    </row>
    <row r="1153" spans="1:2" x14ac:dyDescent="0.2">
      <c r="A1153" s="61" t="s">
        <v>8758</v>
      </c>
      <c r="B1153" s="30" t="s">
        <v>8759</v>
      </c>
    </row>
    <row r="1154" spans="1:2" x14ac:dyDescent="0.2">
      <c r="A1154" s="61" t="s">
        <v>8760</v>
      </c>
      <c r="B1154" s="30" t="s">
        <v>8761</v>
      </c>
    </row>
    <row r="1155" spans="1:2" x14ac:dyDescent="0.2">
      <c r="A1155" s="61" t="s">
        <v>8762</v>
      </c>
      <c r="B1155" s="30" t="s">
        <v>8763</v>
      </c>
    </row>
    <row r="1156" spans="1:2" x14ac:dyDescent="0.2">
      <c r="A1156" s="61" t="s">
        <v>8764</v>
      </c>
      <c r="B1156" s="30" t="s">
        <v>8765</v>
      </c>
    </row>
    <row r="1157" spans="1:2" x14ac:dyDescent="0.2">
      <c r="A1157" s="61" t="s">
        <v>8766</v>
      </c>
      <c r="B1157" s="30" t="s">
        <v>8767</v>
      </c>
    </row>
    <row r="1158" spans="1:2" x14ac:dyDescent="0.2">
      <c r="A1158" s="61" t="s">
        <v>8768</v>
      </c>
      <c r="B1158" s="30" t="s">
        <v>8769</v>
      </c>
    </row>
    <row r="1159" spans="1:2" x14ac:dyDescent="0.2">
      <c r="A1159" s="61" t="s">
        <v>8770</v>
      </c>
      <c r="B1159" s="30" t="s">
        <v>8771</v>
      </c>
    </row>
    <row r="1160" spans="1:2" x14ac:dyDescent="0.2">
      <c r="A1160" s="61" t="s">
        <v>8772</v>
      </c>
      <c r="B1160" s="30" t="s">
        <v>8773</v>
      </c>
    </row>
    <row r="1161" spans="1:2" x14ac:dyDescent="0.2">
      <c r="A1161" s="61" t="s">
        <v>8774</v>
      </c>
      <c r="B1161" s="30" t="s">
        <v>8775</v>
      </c>
    </row>
    <row r="1162" spans="1:2" x14ac:dyDescent="0.2">
      <c r="A1162" s="61" t="s">
        <v>8776</v>
      </c>
      <c r="B1162" s="30" t="s">
        <v>8777</v>
      </c>
    </row>
    <row r="1163" spans="1:2" x14ac:dyDescent="0.2">
      <c r="A1163" s="61" t="s">
        <v>8778</v>
      </c>
      <c r="B1163" s="30" t="s">
        <v>8779</v>
      </c>
    </row>
    <row r="1164" spans="1:2" x14ac:dyDescent="0.2">
      <c r="A1164" s="61" t="s">
        <v>8780</v>
      </c>
      <c r="B1164" s="30" t="s">
        <v>8781</v>
      </c>
    </row>
    <row r="1165" spans="1:2" x14ac:dyDescent="0.2">
      <c r="A1165" s="61" t="s">
        <v>8782</v>
      </c>
      <c r="B1165" s="30" t="s">
        <v>8783</v>
      </c>
    </row>
    <row r="1166" spans="1:2" x14ac:dyDescent="0.2">
      <c r="A1166" s="61" t="s">
        <v>8784</v>
      </c>
      <c r="B1166" s="30" t="s">
        <v>8785</v>
      </c>
    </row>
    <row r="1167" spans="1:2" x14ac:dyDescent="0.2">
      <c r="A1167" s="61" t="s">
        <v>8786</v>
      </c>
      <c r="B1167" s="30" t="s">
        <v>8787</v>
      </c>
    </row>
    <row r="1168" spans="1:2" x14ac:dyDescent="0.2">
      <c r="A1168" s="61" t="s">
        <v>8788</v>
      </c>
      <c r="B1168" s="30" t="s">
        <v>8789</v>
      </c>
    </row>
    <row r="1169" spans="1:2" x14ac:dyDescent="0.2">
      <c r="A1169" s="61" t="s">
        <v>8790</v>
      </c>
      <c r="B1169" s="30" t="s">
        <v>8791</v>
      </c>
    </row>
    <row r="1170" spans="1:2" x14ac:dyDescent="0.2">
      <c r="A1170" s="61" t="s">
        <v>8792</v>
      </c>
      <c r="B1170" s="30" t="s">
        <v>8793</v>
      </c>
    </row>
    <row r="1171" spans="1:2" x14ac:dyDescent="0.2">
      <c r="A1171" s="61" t="s">
        <v>8794</v>
      </c>
      <c r="B1171" s="30" t="s">
        <v>8795</v>
      </c>
    </row>
    <row r="1172" spans="1:2" x14ac:dyDescent="0.2">
      <c r="A1172" s="61" t="s">
        <v>8796</v>
      </c>
      <c r="B1172" s="30" t="s">
        <v>8797</v>
      </c>
    </row>
    <row r="1173" spans="1:2" x14ac:dyDescent="0.2">
      <c r="A1173" s="61" t="s">
        <v>8798</v>
      </c>
      <c r="B1173" s="30" t="s">
        <v>8799</v>
      </c>
    </row>
    <row r="1174" spans="1:2" x14ac:dyDescent="0.2">
      <c r="A1174" s="61" t="s">
        <v>8800</v>
      </c>
      <c r="B1174" s="30" t="s">
        <v>8801</v>
      </c>
    </row>
    <row r="1175" spans="1:2" x14ac:dyDescent="0.2">
      <c r="A1175" s="61" t="s">
        <v>8802</v>
      </c>
      <c r="B1175" s="30" t="s">
        <v>8803</v>
      </c>
    </row>
    <row r="1176" spans="1:2" x14ac:dyDescent="0.2">
      <c r="A1176" s="61" t="s">
        <v>8804</v>
      </c>
      <c r="B1176" s="30" t="s">
        <v>8805</v>
      </c>
    </row>
    <row r="1177" spans="1:2" x14ac:dyDescent="0.2">
      <c r="A1177" s="61" t="s">
        <v>8806</v>
      </c>
      <c r="B1177" s="30" t="s">
        <v>8807</v>
      </c>
    </row>
    <row r="1178" spans="1:2" x14ac:dyDescent="0.2">
      <c r="A1178" s="61" t="s">
        <v>8808</v>
      </c>
      <c r="B1178" s="30" t="s">
        <v>8809</v>
      </c>
    </row>
    <row r="1179" spans="1:2" x14ac:dyDescent="0.2">
      <c r="A1179" s="61" t="s">
        <v>8810</v>
      </c>
      <c r="B1179" s="30" t="s">
        <v>8811</v>
      </c>
    </row>
    <row r="1180" spans="1:2" x14ac:dyDescent="0.2">
      <c r="A1180" s="61" t="s">
        <v>8812</v>
      </c>
      <c r="B1180" s="30" t="s">
        <v>8813</v>
      </c>
    </row>
    <row r="1181" spans="1:2" x14ac:dyDescent="0.2">
      <c r="A1181" s="61" t="s">
        <v>8814</v>
      </c>
      <c r="B1181" s="30" t="s">
        <v>8815</v>
      </c>
    </row>
    <row r="1182" spans="1:2" x14ac:dyDescent="0.2">
      <c r="A1182" s="61" t="s">
        <v>8816</v>
      </c>
      <c r="B1182" s="30" t="s">
        <v>8817</v>
      </c>
    </row>
    <row r="1183" spans="1:2" x14ac:dyDescent="0.2">
      <c r="A1183" s="61" t="s">
        <v>8818</v>
      </c>
      <c r="B1183" s="30" t="s">
        <v>8819</v>
      </c>
    </row>
    <row r="1184" spans="1:2" x14ac:dyDescent="0.2">
      <c r="A1184" s="61" t="s">
        <v>8820</v>
      </c>
      <c r="B1184" s="30" t="s">
        <v>8821</v>
      </c>
    </row>
    <row r="1185" spans="1:2" x14ac:dyDescent="0.2">
      <c r="A1185" s="61" t="s">
        <v>8822</v>
      </c>
      <c r="B1185" s="30" t="s">
        <v>8823</v>
      </c>
    </row>
    <row r="1186" spans="1:2" x14ac:dyDescent="0.2">
      <c r="A1186" s="61" t="s">
        <v>8824</v>
      </c>
      <c r="B1186" s="30" t="s">
        <v>8825</v>
      </c>
    </row>
    <row r="1187" spans="1:2" x14ac:dyDescent="0.2">
      <c r="A1187" s="61" t="s">
        <v>8826</v>
      </c>
      <c r="B1187" s="30" t="s">
        <v>8827</v>
      </c>
    </row>
    <row r="1188" spans="1:2" x14ac:dyDescent="0.2">
      <c r="A1188" s="61" t="s">
        <v>8828</v>
      </c>
      <c r="B1188" s="30" t="s">
        <v>8829</v>
      </c>
    </row>
    <row r="1189" spans="1:2" x14ac:dyDescent="0.2">
      <c r="A1189" s="61" t="s">
        <v>8830</v>
      </c>
      <c r="B1189" s="30" t="s">
        <v>8831</v>
      </c>
    </row>
    <row r="1190" spans="1:2" x14ac:dyDescent="0.2">
      <c r="A1190" s="61" t="s">
        <v>8832</v>
      </c>
      <c r="B1190" s="30" t="s">
        <v>8833</v>
      </c>
    </row>
    <row r="1191" spans="1:2" x14ac:dyDescent="0.2">
      <c r="A1191" s="61" t="s">
        <v>8834</v>
      </c>
      <c r="B1191" s="30" t="s">
        <v>8835</v>
      </c>
    </row>
    <row r="1192" spans="1:2" x14ac:dyDescent="0.2">
      <c r="A1192" s="61" t="s">
        <v>8836</v>
      </c>
      <c r="B1192" s="30" t="s">
        <v>8837</v>
      </c>
    </row>
    <row r="1193" spans="1:2" x14ac:dyDescent="0.2">
      <c r="A1193" s="61" t="s">
        <v>8838</v>
      </c>
      <c r="B1193" s="30" t="s">
        <v>8839</v>
      </c>
    </row>
    <row r="1194" spans="1:2" x14ac:dyDescent="0.2">
      <c r="A1194" s="61" t="s">
        <v>8840</v>
      </c>
      <c r="B1194" s="30" t="s">
        <v>8841</v>
      </c>
    </row>
    <row r="1195" spans="1:2" x14ac:dyDescent="0.2">
      <c r="A1195" s="61" t="s">
        <v>8842</v>
      </c>
      <c r="B1195" s="30" t="s">
        <v>8843</v>
      </c>
    </row>
    <row r="1196" spans="1:2" x14ac:dyDescent="0.2">
      <c r="A1196" s="61" t="s">
        <v>8844</v>
      </c>
      <c r="B1196" s="30" t="s">
        <v>8845</v>
      </c>
    </row>
    <row r="1197" spans="1:2" x14ac:dyDescent="0.2">
      <c r="A1197" s="61" t="s">
        <v>8846</v>
      </c>
      <c r="B1197" s="30" t="s">
        <v>8847</v>
      </c>
    </row>
    <row r="1198" spans="1:2" x14ac:dyDescent="0.2">
      <c r="A1198" s="61" t="s">
        <v>8848</v>
      </c>
      <c r="B1198" s="30" t="s">
        <v>8849</v>
      </c>
    </row>
    <row r="1199" spans="1:2" x14ac:dyDescent="0.2">
      <c r="A1199" s="61" t="s">
        <v>8850</v>
      </c>
      <c r="B1199" s="30" t="s">
        <v>8851</v>
      </c>
    </row>
    <row r="1200" spans="1:2" x14ac:dyDescent="0.2">
      <c r="A1200" s="61" t="s">
        <v>8852</v>
      </c>
      <c r="B1200" s="30" t="s">
        <v>8853</v>
      </c>
    </row>
    <row r="1201" spans="1:2" x14ac:dyDescent="0.2">
      <c r="A1201" s="61" t="s">
        <v>8854</v>
      </c>
      <c r="B1201" s="30" t="s">
        <v>8855</v>
      </c>
    </row>
    <row r="1202" spans="1:2" x14ac:dyDescent="0.2">
      <c r="A1202" s="61" t="s">
        <v>8856</v>
      </c>
      <c r="B1202" s="30" t="s">
        <v>8857</v>
      </c>
    </row>
    <row r="1203" spans="1:2" x14ac:dyDescent="0.2">
      <c r="A1203" s="61" t="s">
        <v>8858</v>
      </c>
      <c r="B1203" s="30" t="s">
        <v>8859</v>
      </c>
    </row>
    <row r="1204" spans="1:2" x14ac:dyDescent="0.2">
      <c r="A1204" s="61" t="s">
        <v>8860</v>
      </c>
      <c r="B1204" s="30" t="s">
        <v>8861</v>
      </c>
    </row>
    <row r="1205" spans="1:2" x14ac:dyDescent="0.2">
      <c r="A1205" s="61" t="s">
        <v>8862</v>
      </c>
      <c r="B1205" s="30" t="s">
        <v>8863</v>
      </c>
    </row>
    <row r="1206" spans="1:2" x14ac:dyDescent="0.2">
      <c r="A1206" s="61" t="s">
        <v>8864</v>
      </c>
      <c r="B1206" s="30" t="s">
        <v>8865</v>
      </c>
    </row>
    <row r="1207" spans="1:2" x14ac:dyDescent="0.2">
      <c r="A1207" s="61" t="s">
        <v>8866</v>
      </c>
      <c r="B1207" s="30" t="s">
        <v>8867</v>
      </c>
    </row>
    <row r="1208" spans="1:2" x14ac:dyDescent="0.2">
      <c r="A1208" s="61" t="s">
        <v>8868</v>
      </c>
      <c r="B1208" s="30" t="s">
        <v>8869</v>
      </c>
    </row>
    <row r="1209" spans="1:2" x14ac:dyDescent="0.2">
      <c r="A1209" s="61" t="s">
        <v>8870</v>
      </c>
      <c r="B1209" s="30" t="s">
        <v>8871</v>
      </c>
    </row>
    <row r="1210" spans="1:2" x14ac:dyDescent="0.2">
      <c r="A1210" s="61" t="s">
        <v>8872</v>
      </c>
      <c r="B1210" s="30" t="s">
        <v>8873</v>
      </c>
    </row>
    <row r="1211" spans="1:2" x14ac:dyDescent="0.2">
      <c r="A1211" s="61" t="s">
        <v>8874</v>
      </c>
      <c r="B1211" s="30" t="s">
        <v>8875</v>
      </c>
    </row>
    <row r="1212" spans="1:2" x14ac:dyDescent="0.2">
      <c r="A1212" s="61" t="s">
        <v>8876</v>
      </c>
      <c r="B1212" s="30" t="s">
        <v>8877</v>
      </c>
    </row>
    <row r="1213" spans="1:2" x14ac:dyDescent="0.2">
      <c r="A1213" s="61" t="s">
        <v>8878</v>
      </c>
      <c r="B1213" s="30" t="s">
        <v>8879</v>
      </c>
    </row>
    <row r="1214" spans="1:2" x14ac:dyDescent="0.2">
      <c r="A1214" s="61" t="s">
        <v>8880</v>
      </c>
      <c r="B1214" s="30" t="s">
        <v>8881</v>
      </c>
    </row>
    <row r="1215" spans="1:2" x14ac:dyDescent="0.2">
      <c r="A1215" s="61" t="s">
        <v>8882</v>
      </c>
      <c r="B1215" s="30" t="s">
        <v>8883</v>
      </c>
    </row>
    <row r="1216" spans="1:2" x14ac:dyDescent="0.2">
      <c r="A1216" s="61" t="s">
        <v>8884</v>
      </c>
      <c r="B1216" s="30" t="s">
        <v>8885</v>
      </c>
    </row>
    <row r="1217" spans="1:2" x14ac:dyDescent="0.2">
      <c r="A1217" s="61" t="s">
        <v>8886</v>
      </c>
      <c r="B1217" s="30" t="s">
        <v>8887</v>
      </c>
    </row>
    <row r="1218" spans="1:2" x14ac:dyDescent="0.2">
      <c r="A1218" s="61" t="s">
        <v>8888</v>
      </c>
      <c r="B1218" s="30" t="s">
        <v>8889</v>
      </c>
    </row>
    <row r="1219" spans="1:2" x14ac:dyDescent="0.2">
      <c r="A1219" s="61" t="s">
        <v>8890</v>
      </c>
      <c r="B1219" s="30" t="s">
        <v>8891</v>
      </c>
    </row>
    <row r="1220" spans="1:2" x14ac:dyDescent="0.2">
      <c r="A1220" s="61" t="s">
        <v>8892</v>
      </c>
      <c r="B1220" s="30" t="s">
        <v>8893</v>
      </c>
    </row>
    <row r="1221" spans="1:2" x14ac:dyDescent="0.2">
      <c r="A1221" s="61" t="s">
        <v>8894</v>
      </c>
      <c r="B1221" s="30" t="s">
        <v>8895</v>
      </c>
    </row>
    <row r="1222" spans="1:2" x14ac:dyDescent="0.2">
      <c r="A1222" s="61" t="s">
        <v>8896</v>
      </c>
      <c r="B1222" s="30" t="s">
        <v>8897</v>
      </c>
    </row>
    <row r="1223" spans="1:2" x14ac:dyDescent="0.2">
      <c r="A1223" s="61" t="s">
        <v>8898</v>
      </c>
      <c r="B1223" s="30" t="s">
        <v>8899</v>
      </c>
    </row>
    <row r="1224" spans="1:2" x14ac:dyDescent="0.2">
      <c r="A1224" s="61" t="s">
        <v>8900</v>
      </c>
      <c r="B1224" s="30" t="s">
        <v>8901</v>
      </c>
    </row>
    <row r="1225" spans="1:2" x14ac:dyDescent="0.2">
      <c r="A1225" s="61" t="s">
        <v>8902</v>
      </c>
      <c r="B1225" s="30" t="s">
        <v>8903</v>
      </c>
    </row>
    <row r="1226" spans="1:2" x14ac:dyDescent="0.2">
      <c r="A1226" s="61" t="s">
        <v>8904</v>
      </c>
      <c r="B1226" s="30" t="s">
        <v>8905</v>
      </c>
    </row>
    <row r="1227" spans="1:2" x14ac:dyDescent="0.2">
      <c r="A1227" s="61" t="s">
        <v>8906</v>
      </c>
      <c r="B1227" s="30" t="s">
        <v>8907</v>
      </c>
    </row>
    <row r="1228" spans="1:2" x14ac:dyDescent="0.2">
      <c r="A1228" s="61" t="s">
        <v>8908</v>
      </c>
      <c r="B1228" s="30" t="s">
        <v>8909</v>
      </c>
    </row>
    <row r="1229" spans="1:2" x14ac:dyDescent="0.2">
      <c r="A1229" s="61" t="s">
        <v>8910</v>
      </c>
      <c r="B1229" s="30" t="s">
        <v>8911</v>
      </c>
    </row>
    <row r="1230" spans="1:2" x14ac:dyDescent="0.2">
      <c r="A1230" s="61" t="s">
        <v>8912</v>
      </c>
      <c r="B1230" s="30" t="s">
        <v>8913</v>
      </c>
    </row>
    <row r="1231" spans="1:2" x14ac:dyDescent="0.2">
      <c r="A1231" s="61" t="s">
        <v>8914</v>
      </c>
      <c r="B1231" s="30" t="s">
        <v>8915</v>
      </c>
    </row>
    <row r="1232" spans="1:2" x14ac:dyDescent="0.2">
      <c r="A1232" s="61" t="s">
        <v>8916</v>
      </c>
      <c r="B1232" s="30" t="s">
        <v>8917</v>
      </c>
    </row>
    <row r="1233" spans="1:2" x14ac:dyDescent="0.2">
      <c r="A1233" s="61" t="s">
        <v>8918</v>
      </c>
      <c r="B1233" s="30" t="s">
        <v>8919</v>
      </c>
    </row>
    <row r="1234" spans="1:2" x14ac:dyDescent="0.2">
      <c r="A1234" s="61" t="s">
        <v>8920</v>
      </c>
      <c r="B1234" s="30" t="s">
        <v>8921</v>
      </c>
    </row>
    <row r="1235" spans="1:2" x14ac:dyDescent="0.2">
      <c r="A1235" s="61" t="s">
        <v>8922</v>
      </c>
      <c r="B1235" s="30" t="s">
        <v>8923</v>
      </c>
    </row>
    <row r="1236" spans="1:2" x14ac:dyDescent="0.2">
      <c r="A1236" s="61" t="s">
        <v>8924</v>
      </c>
      <c r="B1236" s="30" t="s">
        <v>8925</v>
      </c>
    </row>
    <row r="1237" spans="1:2" x14ac:dyDescent="0.2">
      <c r="A1237" s="61" t="s">
        <v>8926</v>
      </c>
      <c r="B1237" s="30" t="s">
        <v>8927</v>
      </c>
    </row>
    <row r="1238" spans="1:2" x14ac:dyDescent="0.2">
      <c r="A1238" s="61" t="s">
        <v>8928</v>
      </c>
      <c r="B1238" s="30" t="s">
        <v>8929</v>
      </c>
    </row>
    <row r="1239" spans="1:2" x14ac:dyDescent="0.2">
      <c r="A1239" s="61" t="s">
        <v>8930</v>
      </c>
      <c r="B1239" s="30" t="s">
        <v>8931</v>
      </c>
    </row>
    <row r="1240" spans="1:2" x14ac:dyDescent="0.2">
      <c r="A1240" s="61" t="s">
        <v>8932</v>
      </c>
      <c r="B1240" s="30" t="s">
        <v>8933</v>
      </c>
    </row>
    <row r="1241" spans="1:2" x14ac:dyDescent="0.2">
      <c r="A1241" s="61" t="s">
        <v>8934</v>
      </c>
      <c r="B1241" s="30" t="s">
        <v>8935</v>
      </c>
    </row>
    <row r="1242" spans="1:2" x14ac:dyDescent="0.2">
      <c r="A1242" s="61" t="s">
        <v>8936</v>
      </c>
      <c r="B1242" s="30" t="s">
        <v>8937</v>
      </c>
    </row>
    <row r="1243" spans="1:2" x14ac:dyDescent="0.2">
      <c r="A1243" s="61" t="s">
        <v>8938</v>
      </c>
      <c r="B1243" s="30" t="s">
        <v>8939</v>
      </c>
    </row>
    <row r="1244" spans="1:2" x14ac:dyDescent="0.2">
      <c r="A1244" s="61" t="s">
        <v>8940</v>
      </c>
      <c r="B1244" s="30" t="s">
        <v>8941</v>
      </c>
    </row>
    <row r="1245" spans="1:2" x14ac:dyDescent="0.2">
      <c r="A1245" s="61" t="s">
        <v>8942</v>
      </c>
      <c r="B1245" s="30" t="s">
        <v>8943</v>
      </c>
    </row>
    <row r="1246" spans="1:2" x14ac:dyDescent="0.2">
      <c r="A1246" s="61" t="s">
        <v>8944</v>
      </c>
      <c r="B1246" s="30" t="s">
        <v>8945</v>
      </c>
    </row>
    <row r="1247" spans="1:2" x14ac:dyDescent="0.2">
      <c r="A1247" s="61" t="s">
        <v>8946</v>
      </c>
      <c r="B1247" s="30" t="s">
        <v>8947</v>
      </c>
    </row>
    <row r="1248" spans="1:2" x14ac:dyDescent="0.2">
      <c r="A1248" s="61" t="s">
        <v>8948</v>
      </c>
      <c r="B1248" s="30" t="s">
        <v>8949</v>
      </c>
    </row>
    <row r="1249" spans="1:2" x14ac:dyDescent="0.2">
      <c r="A1249" s="61" t="s">
        <v>8950</v>
      </c>
      <c r="B1249" s="30" t="s">
        <v>8951</v>
      </c>
    </row>
    <row r="1250" spans="1:2" x14ac:dyDescent="0.2">
      <c r="A1250" s="61" t="s">
        <v>8952</v>
      </c>
      <c r="B1250" s="30" t="s">
        <v>8953</v>
      </c>
    </row>
    <row r="1251" spans="1:2" x14ac:dyDescent="0.2">
      <c r="A1251" s="61" t="s">
        <v>8954</v>
      </c>
      <c r="B1251" s="30" t="s">
        <v>8955</v>
      </c>
    </row>
    <row r="1252" spans="1:2" x14ac:dyDescent="0.2">
      <c r="A1252" s="61" t="s">
        <v>8956</v>
      </c>
      <c r="B1252" s="30" t="s">
        <v>8957</v>
      </c>
    </row>
    <row r="1253" spans="1:2" x14ac:dyDescent="0.2">
      <c r="A1253" s="61" t="s">
        <v>8958</v>
      </c>
      <c r="B1253" s="30" t="s">
        <v>8959</v>
      </c>
    </row>
    <row r="1254" spans="1:2" x14ac:dyDescent="0.2">
      <c r="A1254" s="61" t="s">
        <v>8960</v>
      </c>
      <c r="B1254" s="30" t="s">
        <v>8961</v>
      </c>
    </row>
    <row r="1255" spans="1:2" x14ac:dyDescent="0.2">
      <c r="A1255" s="61" t="s">
        <v>8962</v>
      </c>
      <c r="B1255" s="30" t="s">
        <v>8963</v>
      </c>
    </row>
    <row r="1256" spans="1:2" x14ac:dyDescent="0.2">
      <c r="A1256" s="61" t="s">
        <v>8964</v>
      </c>
      <c r="B1256" s="30" t="s">
        <v>8965</v>
      </c>
    </row>
    <row r="1257" spans="1:2" x14ac:dyDescent="0.2">
      <c r="A1257" s="61" t="s">
        <v>8966</v>
      </c>
      <c r="B1257" s="30" t="s">
        <v>8967</v>
      </c>
    </row>
    <row r="1258" spans="1:2" x14ac:dyDescent="0.2">
      <c r="A1258" s="61" t="s">
        <v>8968</v>
      </c>
      <c r="B1258" s="30" t="s">
        <v>8969</v>
      </c>
    </row>
    <row r="1259" spans="1:2" x14ac:dyDescent="0.2">
      <c r="A1259" s="61" t="s">
        <v>8970</v>
      </c>
      <c r="B1259" s="30" t="s">
        <v>8971</v>
      </c>
    </row>
    <row r="1260" spans="1:2" x14ac:dyDescent="0.2">
      <c r="A1260" s="61" t="s">
        <v>8972</v>
      </c>
      <c r="B1260" s="30" t="s">
        <v>8973</v>
      </c>
    </row>
    <row r="1261" spans="1:2" x14ac:dyDescent="0.2">
      <c r="A1261" s="61" t="s">
        <v>8974</v>
      </c>
      <c r="B1261" s="30" t="s">
        <v>8975</v>
      </c>
    </row>
    <row r="1262" spans="1:2" x14ac:dyDescent="0.2">
      <c r="A1262" s="61" t="s">
        <v>8976</v>
      </c>
      <c r="B1262" s="30" t="s">
        <v>8977</v>
      </c>
    </row>
    <row r="1263" spans="1:2" x14ac:dyDescent="0.2">
      <c r="A1263" s="61" t="s">
        <v>8978</v>
      </c>
      <c r="B1263" s="30" t="s">
        <v>8979</v>
      </c>
    </row>
    <row r="1264" spans="1:2" x14ac:dyDescent="0.2">
      <c r="A1264" s="61" t="s">
        <v>8980</v>
      </c>
      <c r="B1264" s="30" t="s">
        <v>8981</v>
      </c>
    </row>
    <row r="1265" spans="1:2" x14ac:dyDescent="0.2">
      <c r="A1265" s="61" t="s">
        <v>8982</v>
      </c>
      <c r="B1265" s="30" t="s">
        <v>8983</v>
      </c>
    </row>
    <row r="1266" spans="1:2" x14ac:dyDescent="0.2">
      <c r="A1266" s="61" t="s">
        <v>8984</v>
      </c>
      <c r="B1266" s="30" t="s">
        <v>8985</v>
      </c>
    </row>
    <row r="1267" spans="1:2" x14ac:dyDescent="0.2">
      <c r="A1267" s="61" t="s">
        <v>8986</v>
      </c>
      <c r="B1267" s="30" t="s">
        <v>8987</v>
      </c>
    </row>
    <row r="1268" spans="1:2" x14ac:dyDescent="0.2">
      <c r="A1268" s="61" t="s">
        <v>8988</v>
      </c>
      <c r="B1268" s="30" t="s">
        <v>8989</v>
      </c>
    </row>
    <row r="1269" spans="1:2" x14ac:dyDescent="0.2">
      <c r="A1269" s="61" t="s">
        <v>8990</v>
      </c>
      <c r="B1269" s="30" t="s">
        <v>8991</v>
      </c>
    </row>
    <row r="1270" spans="1:2" x14ac:dyDescent="0.2">
      <c r="A1270" s="61" t="s">
        <v>8992</v>
      </c>
      <c r="B1270" s="30" t="s">
        <v>8993</v>
      </c>
    </row>
    <row r="1271" spans="1:2" x14ac:dyDescent="0.2">
      <c r="A1271" s="61" t="s">
        <v>8994</v>
      </c>
      <c r="B1271" s="30" t="s">
        <v>8995</v>
      </c>
    </row>
    <row r="1272" spans="1:2" x14ac:dyDescent="0.2">
      <c r="A1272" s="61" t="s">
        <v>8996</v>
      </c>
      <c r="B1272" s="30" t="s">
        <v>8997</v>
      </c>
    </row>
    <row r="1273" spans="1:2" x14ac:dyDescent="0.2">
      <c r="A1273" s="61" t="s">
        <v>8998</v>
      </c>
      <c r="B1273" s="30" t="s">
        <v>8999</v>
      </c>
    </row>
    <row r="1274" spans="1:2" x14ac:dyDescent="0.2">
      <c r="A1274" s="61" t="s">
        <v>9000</v>
      </c>
      <c r="B1274" s="30" t="s">
        <v>9001</v>
      </c>
    </row>
    <row r="1275" spans="1:2" x14ac:dyDescent="0.2">
      <c r="A1275" s="61" t="s">
        <v>9002</v>
      </c>
      <c r="B1275" s="30" t="s">
        <v>9003</v>
      </c>
    </row>
    <row r="1276" spans="1:2" x14ac:dyDescent="0.2">
      <c r="A1276" s="61" t="s">
        <v>9004</v>
      </c>
      <c r="B1276" s="30" t="s">
        <v>9005</v>
      </c>
    </row>
    <row r="1277" spans="1:2" x14ac:dyDescent="0.2">
      <c r="A1277" s="61" t="s">
        <v>9006</v>
      </c>
      <c r="B1277" s="30" t="s">
        <v>9007</v>
      </c>
    </row>
    <row r="1278" spans="1:2" x14ac:dyDescent="0.2">
      <c r="A1278" s="61" t="s">
        <v>9008</v>
      </c>
      <c r="B1278" s="30" t="s">
        <v>9009</v>
      </c>
    </row>
    <row r="1279" spans="1:2" x14ac:dyDescent="0.2">
      <c r="A1279" s="61" t="s">
        <v>9010</v>
      </c>
      <c r="B1279" s="30" t="s">
        <v>9011</v>
      </c>
    </row>
    <row r="1280" spans="1:2" x14ac:dyDescent="0.2">
      <c r="A1280" s="61" t="s">
        <v>9012</v>
      </c>
      <c r="B1280" s="30" t="s">
        <v>9013</v>
      </c>
    </row>
    <row r="1281" spans="1:2" x14ac:dyDescent="0.2">
      <c r="A1281" s="61" t="s">
        <v>9014</v>
      </c>
      <c r="B1281" s="30" t="s">
        <v>9015</v>
      </c>
    </row>
    <row r="1282" spans="1:2" x14ac:dyDescent="0.2">
      <c r="A1282" s="61" t="s">
        <v>9016</v>
      </c>
      <c r="B1282" s="30" t="s">
        <v>9017</v>
      </c>
    </row>
    <row r="1283" spans="1:2" x14ac:dyDescent="0.2">
      <c r="A1283" s="61" t="s">
        <v>9018</v>
      </c>
      <c r="B1283" s="30" t="s">
        <v>9019</v>
      </c>
    </row>
    <row r="1284" spans="1:2" x14ac:dyDescent="0.2">
      <c r="A1284" s="61" t="s">
        <v>9020</v>
      </c>
      <c r="B1284" s="30" t="s">
        <v>9021</v>
      </c>
    </row>
    <row r="1285" spans="1:2" x14ac:dyDescent="0.2">
      <c r="A1285" s="61" t="s">
        <v>9022</v>
      </c>
      <c r="B1285" s="30" t="s">
        <v>9023</v>
      </c>
    </row>
    <row r="1286" spans="1:2" x14ac:dyDescent="0.2">
      <c r="A1286" s="61" t="s">
        <v>9024</v>
      </c>
      <c r="B1286" s="30" t="s">
        <v>9025</v>
      </c>
    </row>
    <row r="1287" spans="1:2" x14ac:dyDescent="0.2">
      <c r="A1287" s="61" t="s">
        <v>9026</v>
      </c>
      <c r="B1287" s="30" t="s">
        <v>9027</v>
      </c>
    </row>
    <row r="1288" spans="1:2" x14ac:dyDescent="0.2">
      <c r="A1288" s="61" t="s">
        <v>9028</v>
      </c>
      <c r="B1288" s="30" t="s">
        <v>9029</v>
      </c>
    </row>
    <row r="1289" spans="1:2" x14ac:dyDescent="0.2">
      <c r="A1289" s="61" t="s">
        <v>9030</v>
      </c>
      <c r="B1289" s="30" t="s">
        <v>9031</v>
      </c>
    </row>
    <row r="1290" spans="1:2" x14ac:dyDescent="0.2">
      <c r="A1290" s="61" t="s">
        <v>9032</v>
      </c>
      <c r="B1290" s="30" t="s">
        <v>9033</v>
      </c>
    </row>
    <row r="1291" spans="1:2" x14ac:dyDescent="0.2">
      <c r="A1291" s="61" t="s">
        <v>9034</v>
      </c>
      <c r="B1291" s="30" t="s">
        <v>9035</v>
      </c>
    </row>
    <row r="1292" spans="1:2" x14ac:dyDescent="0.2">
      <c r="A1292" s="61" t="s">
        <v>9036</v>
      </c>
      <c r="B1292" s="30" t="s">
        <v>9037</v>
      </c>
    </row>
    <row r="1293" spans="1:2" x14ac:dyDescent="0.2">
      <c r="A1293" s="61" t="s">
        <v>9038</v>
      </c>
      <c r="B1293" s="30" t="s">
        <v>9039</v>
      </c>
    </row>
    <row r="1294" spans="1:2" x14ac:dyDescent="0.2">
      <c r="A1294" s="61" t="s">
        <v>9040</v>
      </c>
      <c r="B1294" s="30" t="s">
        <v>9041</v>
      </c>
    </row>
    <row r="1295" spans="1:2" x14ac:dyDescent="0.2">
      <c r="A1295" s="61" t="s">
        <v>9042</v>
      </c>
      <c r="B1295" s="30" t="s">
        <v>9043</v>
      </c>
    </row>
    <row r="1296" spans="1:2" x14ac:dyDescent="0.2">
      <c r="A1296" s="61" t="s">
        <v>9044</v>
      </c>
      <c r="B1296" s="30" t="s">
        <v>9045</v>
      </c>
    </row>
    <row r="1297" spans="1:2" x14ac:dyDescent="0.2">
      <c r="A1297" s="61" t="s">
        <v>9046</v>
      </c>
      <c r="B1297" s="30" t="s">
        <v>9047</v>
      </c>
    </row>
    <row r="1298" spans="1:2" x14ac:dyDescent="0.2">
      <c r="A1298" s="61" t="s">
        <v>9048</v>
      </c>
      <c r="B1298" s="30" t="s">
        <v>9049</v>
      </c>
    </row>
    <row r="1299" spans="1:2" x14ac:dyDescent="0.2">
      <c r="A1299" s="61" t="s">
        <v>9050</v>
      </c>
      <c r="B1299" s="30" t="s">
        <v>9051</v>
      </c>
    </row>
    <row r="1300" spans="1:2" x14ac:dyDescent="0.2">
      <c r="A1300" s="61" t="s">
        <v>9052</v>
      </c>
      <c r="B1300" s="30" t="s">
        <v>9053</v>
      </c>
    </row>
    <row r="1301" spans="1:2" x14ac:dyDescent="0.2">
      <c r="A1301" s="61" t="s">
        <v>9054</v>
      </c>
      <c r="B1301" s="30" t="s">
        <v>9055</v>
      </c>
    </row>
    <row r="1302" spans="1:2" x14ac:dyDescent="0.2">
      <c r="A1302" s="61" t="s">
        <v>9056</v>
      </c>
      <c r="B1302" s="30" t="s">
        <v>9057</v>
      </c>
    </row>
    <row r="1303" spans="1:2" x14ac:dyDescent="0.2">
      <c r="A1303" s="61" t="s">
        <v>9058</v>
      </c>
      <c r="B1303" s="30" t="s">
        <v>9059</v>
      </c>
    </row>
    <row r="1304" spans="1:2" x14ac:dyDescent="0.2">
      <c r="A1304" s="61" t="s">
        <v>9060</v>
      </c>
      <c r="B1304" s="30" t="s">
        <v>9061</v>
      </c>
    </row>
    <row r="1305" spans="1:2" x14ac:dyDescent="0.2">
      <c r="A1305" s="61" t="s">
        <v>9062</v>
      </c>
      <c r="B1305" s="30" t="s">
        <v>9063</v>
      </c>
    </row>
    <row r="1306" spans="1:2" x14ac:dyDescent="0.2">
      <c r="A1306" s="61" t="s">
        <v>9064</v>
      </c>
      <c r="B1306" s="30" t="s">
        <v>9065</v>
      </c>
    </row>
    <row r="1307" spans="1:2" x14ac:dyDescent="0.2">
      <c r="A1307" s="61" t="s">
        <v>9066</v>
      </c>
      <c r="B1307" s="30" t="s">
        <v>9067</v>
      </c>
    </row>
    <row r="1308" spans="1:2" x14ac:dyDescent="0.2">
      <c r="A1308" s="61" t="s">
        <v>9068</v>
      </c>
      <c r="B1308" s="30" t="s">
        <v>9069</v>
      </c>
    </row>
    <row r="1309" spans="1:2" x14ac:dyDescent="0.2">
      <c r="A1309" s="61" t="s">
        <v>9070</v>
      </c>
      <c r="B1309" s="30" t="s">
        <v>9071</v>
      </c>
    </row>
    <row r="1310" spans="1:2" x14ac:dyDescent="0.2">
      <c r="A1310" s="61" t="s">
        <v>9072</v>
      </c>
      <c r="B1310" s="30" t="s">
        <v>9073</v>
      </c>
    </row>
    <row r="1311" spans="1:2" x14ac:dyDescent="0.2">
      <c r="A1311" s="61" t="s">
        <v>9074</v>
      </c>
      <c r="B1311" s="30" t="s">
        <v>9075</v>
      </c>
    </row>
    <row r="1312" spans="1:2" x14ac:dyDescent="0.2">
      <c r="A1312" s="61" t="s">
        <v>9076</v>
      </c>
      <c r="B1312" s="30" t="s">
        <v>9077</v>
      </c>
    </row>
    <row r="1313" spans="1:2" x14ac:dyDescent="0.2">
      <c r="A1313" s="61" t="s">
        <v>9078</v>
      </c>
      <c r="B1313" s="30" t="s">
        <v>9079</v>
      </c>
    </row>
    <row r="1314" spans="1:2" x14ac:dyDescent="0.2">
      <c r="A1314" s="61" t="s">
        <v>9080</v>
      </c>
      <c r="B1314" s="30" t="s">
        <v>9081</v>
      </c>
    </row>
    <row r="1315" spans="1:2" x14ac:dyDescent="0.2">
      <c r="A1315" s="61" t="s">
        <v>9082</v>
      </c>
      <c r="B1315" s="30" t="s">
        <v>9083</v>
      </c>
    </row>
    <row r="1316" spans="1:2" x14ac:dyDescent="0.2">
      <c r="A1316" s="61" t="s">
        <v>9084</v>
      </c>
      <c r="B1316" s="30" t="s">
        <v>9085</v>
      </c>
    </row>
    <row r="1317" spans="1:2" x14ac:dyDescent="0.2">
      <c r="A1317" s="61" t="s">
        <v>9086</v>
      </c>
      <c r="B1317" s="30" t="s">
        <v>9087</v>
      </c>
    </row>
    <row r="1318" spans="1:2" x14ac:dyDescent="0.2">
      <c r="A1318" s="61" t="s">
        <v>9088</v>
      </c>
      <c r="B1318" s="30" t="s">
        <v>9089</v>
      </c>
    </row>
    <row r="1319" spans="1:2" x14ac:dyDescent="0.2">
      <c r="A1319" s="61" t="s">
        <v>9090</v>
      </c>
      <c r="B1319" s="30" t="s">
        <v>9091</v>
      </c>
    </row>
    <row r="1320" spans="1:2" x14ac:dyDescent="0.2">
      <c r="A1320" s="61" t="s">
        <v>9092</v>
      </c>
      <c r="B1320" s="30" t="s">
        <v>9093</v>
      </c>
    </row>
    <row r="1321" spans="1:2" x14ac:dyDescent="0.2">
      <c r="A1321" s="61" t="s">
        <v>9094</v>
      </c>
      <c r="B1321" s="30" t="s">
        <v>9095</v>
      </c>
    </row>
    <row r="1322" spans="1:2" x14ac:dyDescent="0.2">
      <c r="A1322" s="61" t="s">
        <v>9096</v>
      </c>
      <c r="B1322" s="30" t="s">
        <v>9097</v>
      </c>
    </row>
    <row r="1323" spans="1:2" x14ac:dyDescent="0.2">
      <c r="A1323" s="61" t="s">
        <v>9098</v>
      </c>
      <c r="B1323" s="30" t="s">
        <v>9099</v>
      </c>
    </row>
    <row r="1324" spans="1:2" x14ac:dyDescent="0.2">
      <c r="A1324" s="61" t="s">
        <v>9100</v>
      </c>
      <c r="B1324" s="30" t="s">
        <v>9101</v>
      </c>
    </row>
    <row r="1325" spans="1:2" x14ac:dyDescent="0.2">
      <c r="A1325" s="61" t="s">
        <v>9102</v>
      </c>
      <c r="B1325" s="30" t="s">
        <v>9103</v>
      </c>
    </row>
    <row r="1326" spans="1:2" x14ac:dyDescent="0.2">
      <c r="A1326" s="61" t="s">
        <v>9104</v>
      </c>
      <c r="B1326" s="30" t="s">
        <v>9105</v>
      </c>
    </row>
    <row r="1327" spans="1:2" x14ac:dyDescent="0.2">
      <c r="A1327" s="61" t="s">
        <v>9106</v>
      </c>
      <c r="B1327" s="30" t="s">
        <v>9107</v>
      </c>
    </row>
    <row r="1328" spans="1:2" x14ac:dyDescent="0.2">
      <c r="A1328" s="61" t="s">
        <v>9108</v>
      </c>
      <c r="B1328" s="30" t="s">
        <v>9109</v>
      </c>
    </row>
    <row r="1329" spans="1:2" x14ac:dyDescent="0.2">
      <c r="A1329" s="61" t="s">
        <v>9110</v>
      </c>
      <c r="B1329" s="30" t="s">
        <v>9111</v>
      </c>
    </row>
    <row r="1330" spans="1:2" x14ac:dyDescent="0.2">
      <c r="A1330" s="61" t="s">
        <v>9112</v>
      </c>
      <c r="B1330" s="30" t="s">
        <v>9113</v>
      </c>
    </row>
    <row r="1331" spans="1:2" x14ac:dyDescent="0.2">
      <c r="A1331" s="61" t="s">
        <v>9114</v>
      </c>
      <c r="B1331" s="30" t="s">
        <v>9115</v>
      </c>
    </row>
    <row r="1332" spans="1:2" x14ac:dyDescent="0.2">
      <c r="A1332" s="61" t="s">
        <v>9116</v>
      </c>
      <c r="B1332" s="30" t="s">
        <v>9117</v>
      </c>
    </row>
    <row r="1333" spans="1:2" x14ac:dyDescent="0.2">
      <c r="A1333" s="61" t="s">
        <v>9118</v>
      </c>
      <c r="B1333" s="30" t="s">
        <v>9119</v>
      </c>
    </row>
    <row r="1334" spans="1:2" x14ac:dyDescent="0.2">
      <c r="A1334" s="61" t="s">
        <v>9120</v>
      </c>
      <c r="B1334" s="30" t="s">
        <v>9121</v>
      </c>
    </row>
    <row r="1335" spans="1:2" x14ac:dyDescent="0.2">
      <c r="A1335" s="61" t="s">
        <v>9122</v>
      </c>
      <c r="B1335" s="30" t="s">
        <v>9123</v>
      </c>
    </row>
    <row r="1336" spans="1:2" x14ac:dyDescent="0.2">
      <c r="A1336" s="61" t="s">
        <v>9124</v>
      </c>
      <c r="B1336" s="30" t="s">
        <v>9125</v>
      </c>
    </row>
    <row r="1337" spans="1:2" x14ac:dyDescent="0.2">
      <c r="A1337" s="61" t="s">
        <v>9126</v>
      </c>
      <c r="B1337" s="30" t="s">
        <v>9127</v>
      </c>
    </row>
    <row r="1338" spans="1:2" x14ac:dyDescent="0.2">
      <c r="A1338" s="61" t="s">
        <v>9128</v>
      </c>
      <c r="B1338" s="30" t="s">
        <v>9129</v>
      </c>
    </row>
    <row r="1339" spans="1:2" x14ac:dyDescent="0.2">
      <c r="A1339" s="61" t="s">
        <v>9130</v>
      </c>
      <c r="B1339" s="30" t="s">
        <v>9129</v>
      </c>
    </row>
    <row r="1340" spans="1:2" x14ac:dyDescent="0.2">
      <c r="A1340" s="61" t="s">
        <v>9131</v>
      </c>
      <c r="B1340" s="30" t="s">
        <v>9132</v>
      </c>
    </row>
    <row r="1341" spans="1:2" x14ac:dyDescent="0.2">
      <c r="A1341" s="61" t="s">
        <v>9133</v>
      </c>
      <c r="B1341" s="30" t="s">
        <v>9134</v>
      </c>
    </row>
    <row r="1342" spans="1:2" x14ac:dyDescent="0.2">
      <c r="A1342" s="61" t="s">
        <v>9135</v>
      </c>
      <c r="B1342" s="30" t="s">
        <v>9136</v>
      </c>
    </row>
    <row r="1343" spans="1:2" x14ac:dyDescent="0.2">
      <c r="A1343" s="61" t="s">
        <v>9137</v>
      </c>
      <c r="B1343" s="30" t="s">
        <v>9136</v>
      </c>
    </row>
    <row r="1344" spans="1:2" x14ac:dyDescent="0.2">
      <c r="A1344" s="61" t="s">
        <v>9138</v>
      </c>
      <c r="B1344" s="30" t="s">
        <v>9139</v>
      </c>
    </row>
    <row r="1345" spans="1:2" x14ac:dyDescent="0.2">
      <c r="A1345" s="61" t="s">
        <v>9140</v>
      </c>
      <c r="B1345" s="30" t="s">
        <v>9141</v>
      </c>
    </row>
    <row r="1346" spans="1:2" x14ac:dyDescent="0.2">
      <c r="A1346" s="61" t="s">
        <v>9142</v>
      </c>
      <c r="B1346" s="30" t="s">
        <v>9143</v>
      </c>
    </row>
    <row r="1347" spans="1:2" x14ac:dyDescent="0.2">
      <c r="A1347" s="61" t="s">
        <v>9144</v>
      </c>
      <c r="B1347" s="30" t="s">
        <v>9145</v>
      </c>
    </row>
    <row r="1348" spans="1:2" x14ac:dyDescent="0.2">
      <c r="A1348" s="61" t="s">
        <v>9146</v>
      </c>
      <c r="B1348" s="30" t="s">
        <v>9141</v>
      </c>
    </row>
    <row r="1349" spans="1:2" x14ac:dyDescent="0.2">
      <c r="A1349" s="61" t="s">
        <v>9147</v>
      </c>
      <c r="B1349" s="30" t="s">
        <v>9143</v>
      </c>
    </row>
    <row r="1350" spans="1:2" x14ac:dyDescent="0.2">
      <c r="A1350" s="61" t="s">
        <v>9148</v>
      </c>
      <c r="B1350" s="30" t="s">
        <v>9149</v>
      </c>
    </row>
    <row r="1351" spans="1:2" x14ac:dyDescent="0.2">
      <c r="A1351" s="61" t="s">
        <v>9150</v>
      </c>
      <c r="B1351" s="30" t="s">
        <v>9151</v>
      </c>
    </row>
    <row r="1352" spans="1:2" x14ac:dyDescent="0.2">
      <c r="A1352" s="61" t="s">
        <v>9152</v>
      </c>
      <c r="B1352" s="30" t="s">
        <v>9153</v>
      </c>
    </row>
    <row r="1353" spans="1:2" x14ac:dyDescent="0.2">
      <c r="A1353" s="61" t="s">
        <v>9154</v>
      </c>
      <c r="B1353" s="30" t="s">
        <v>9155</v>
      </c>
    </row>
    <row r="1354" spans="1:2" x14ac:dyDescent="0.2">
      <c r="A1354" s="61" t="s">
        <v>9156</v>
      </c>
      <c r="B1354" s="30" t="s">
        <v>9157</v>
      </c>
    </row>
    <row r="1355" spans="1:2" x14ac:dyDescent="0.2">
      <c r="A1355" s="61" t="s">
        <v>9158</v>
      </c>
      <c r="B1355" s="30" t="s">
        <v>9149</v>
      </c>
    </row>
    <row r="1356" spans="1:2" x14ac:dyDescent="0.2">
      <c r="A1356" s="61" t="s">
        <v>9159</v>
      </c>
      <c r="B1356" s="30" t="s">
        <v>9151</v>
      </c>
    </row>
    <row r="1357" spans="1:2" x14ac:dyDescent="0.2">
      <c r="A1357" s="61" t="s">
        <v>9160</v>
      </c>
      <c r="B1357" s="30" t="s">
        <v>9153</v>
      </c>
    </row>
    <row r="1358" spans="1:2" x14ac:dyDescent="0.2">
      <c r="A1358" s="61" t="s">
        <v>9161</v>
      </c>
      <c r="B1358" s="30" t="s">
        <v>9155</v>
      </c>
    </row>
    <row r="1359" spans="1:2" x14ac:dyDescent="0.2">
      <c r="A1359" s="61" t="s">
        <v>9162</v>
      </c>
      <c r="B1359" s="30" t="s">
        <v>9157</v>
      </c>
    </row>
    <row r="1360" spans="1:2" x14ac:dyDescent="0.2">
      <c r="A1360" s="61" t="s">
        <v>9163</v>
      </c>
      <c r="B1360" s="30" t="s">
        <v>9164</v>
      </c>
    </row>
    <row r="1361" spans="1:2" x14ac:dyDescent="0.2">
      <c r="A1361" s="61" t="s">
        <v>9165</v>
      </c>
      <c r="B1361" s="30" t="s">
        <v>9166</v>
      </c>
    </row>
    <row r="1362" spans="1:2" x14ac:dyDescent="0.2">
      <c r="A1362" s="61" t="s">
        <v>9167</v>
      </c>
      <c r="B1362" s="30" t="s">
        <v>9168</v>
      </c>
    </row>
    <row r="1363" spans="1:2" x14ac:dyDescent="0.2">
      <c r="A1363" s="61" t="s">
        <v>9169</v>
      </c>
      <c r="B1363" s="30" t="s">
        <v>9170</v>
      </c>
    </row>
    <row r="1364" spans="1:2" x14ac:dyDescent="0.2">
      <c r="A1364" s="61" t="s">
        <v>9171</v>
      </c>
      <c r="B1364" s="30" t="s">
        <v>9172</v>
      </c>
    </row>
    <row r="1365" spans="1:2" x14ac:dyDescent="0.2">
      <c r="A1365" s="61" t="s">
        <v>9173</v>
      </c>
      <c r="B1365" s="30" t="s">
        <v>9174</v>
      </c>
    </row>
    <row r="1366" spans="1:2" x14ac:dyDescent="0.2">
      <c r="A1366" s="61" t="s">
        <v>9175</v>
      </c>
      <c r="B1366" s="30" t="s">
        <v>9176</v>
      </c>
    </row>
    <row r="1367" spans="1:2" x14ac:dyDescent="0.2">
      <c r="A1367" s="61" t="s">
        <v>9177</v>
      </c>
      <c r="B1367" s="30" t="s">
        <v>9178</v>
      </c>
    </row>
    <row r="1368" spans="1:2" x14ac:dyDescent="0.2">
      <c r="A1368" s="61" t="s">
        <v>9179</v>
      </c>
      <c r="B1368" s="30" t="s">
        <v>9180</v>
      </c>
    </row>
    <row r="1369" spans="1:2" x14ac:dyDescent="0.2">
      <c r="A1369" s="61" t="s">
        <v>9181</v>
      </c>
      <c r="B1369" s="30" t="s">
        <v>9182</v>
      </c>
    </row>
    <row r="1370" spans="1:2" x14ac:dyDescent="0.2">
      <c r="A1370" s="61" t="s">
        <v>9183</v>
      </c>
      <c r="B1370" s="30" t="s">
        <v>9178</v>
      </c>
    </row>
    <row r="1371" spans="1:2" x14ac:dyDescent="0.2">
      <c r="A1371" s="61" t="s">
        <v>9184</v>
      </c>
      <c r="B1371" s="30" t="s">
        <v>7830</v>
      </c>
    </row>
    <row r="1372" spans="1:2" x14ac:dyDescent="0.2">
      <c r="A1372" s="61" t="s">
        <v>9185</v>
      </c>
      <c r="B1372" s="30" t="s">
        <v>7832</v>
      </c>
    </row>
    <row r="1373" spans="1:2" x14ac:dyDescent="0.2">
      <c r="A1373" s="61" t="s">
        <v>9186</v>
      </c>
      <c r="B1373" s="30" t="s">
        <v>9187</v>
      </c>
    </row>
    <row r="1374" spans="1:2" x14ac:dyDescent="0.2">
      <c r="A1374" s="61" t="s">
        <v>9188</v>
      </c>
      <c r="B1374" s="30" t="s">
        <v>9189</v>
      </c>
    </row>
    <row r="1375" spans="1:2" x14ac:dyDescent="0.2">
      <c r="A1375" s="61" t="s">
        <v>9190</v>
      </c>
      <c r="B1375" s="30" t="s">
        <v>9191</v>
      </c>
    </row>
    <row r="1376" spans="1:2" x14ac:dyDescent="0.2">
      <c r="A1376" s="61" t="s">
        <v>9192</v>
      </c>
      <c r="B1376" s="30" t="s">
        <v>9193</v>
      </c>
    </row>
    <row r="1377" spans="1:2" x14ac:dyDescent="0.2">
      <c r="A1377" s="61" t="s">
        <v>9194</v>
      </c>
      <c r="B1377" s="30" t="s">
        <v>9195</v>
      </c>
    </row>
    <row r="1378" spans="1:2" x14ac:dyDescent="0.2">
      <c r="A1378" s="61" t="s">
        <v>9196</v>
      </c>
      <c r="B1378" s="30" t="s">
        <v>9197</v>
      </c>
    </row>
    <row r="1379" spans="1:2" x14ac:dyDescent="0.2">
      <c r="A1379" s="61" t="s">
        <v>9198</v>
      </c>
      <c r="B1379" s="30" t="s">
        <v>9199</v>
      </c>
    </row>
    <row r="1380" spans="1:2" x14ac:dyDescent="0.2">
      <c r="A1380" s="61" t="s">
        <v>9200</v>
      </c>
      <c r="B1380" s="30" t="s">
        <v>9201</v>
      </c>
    </row>
    <row r="1381" spans="1:2" x14ac:dyDescent="0.2">
      <c r="A1381" s="61" t="s">
        <v>9202</v>
      </c>
      <c r="B1381" s="30" t="s">
        <v>9203</v>
      </c>
    </row>
    <row r="1382" spans="1:2" x14ac:dyDescent="0.2">
      <c r="A1382" s="61" t="s">
        <v>9204</v>
      </c>
      <c r="B1382" s="30" t="s">
        <v>9205</v>
      </c>
    </row>
    <row r="1383" spans="1:2" x14ac:dyDescent="0.2">
      <c r="A1383" s="61" t="s">
        <v>9206</v>
      </c>
      <c r="B1383" s="30" t="s">
        <v>9207</v>
      </c>
    </row>
    <row r="1384" spans="1:2" x14ac:dyDescent="0.2">
      <c r="A1384" s="61" t="s">
        <v>9208</v>
      </c>
      <c r="B1384" s="30" t="s">
        <v>9209</v>
      </c>
    </row>
    <row r="1385" spans="1:2" x14ac:dyDescent="0.2">
      <c r="A1385" s="61" t="s">
        <v>9210</v>
      </c>
      <c r="B1385" s="30" t="s">
        <v>9211</v>
      </c>
    </row>
    <row r="1386" spans="1:2" x14ac:dyDescent="0.2">
      <c r="A1386" s="61" t="s">
        <v>9212</v>
      </c>
      <c r="B1386" s="30" t="s">
        <v>9213</v>
      </c>
    </row>
    <row r="1387" spans="1:2" x14ac:dyDescent="0.2">
      <c r="A1387" s="61" t="s">
        <v>9214</v>
      </c>
      <c r="B1387" s="30" t="s">
        <v>9215</v>
      </c>
    </row>
    <row r="1388" spans="1:2" x14ac:dyDescent="0.2">
      <c r="A1388" s="61" t="s">
        <v>9216</v>
      </c>
      <c r="B1388" s="30" t="s">
        <v>9217</v>
      </c>
    </row>
    <row r="1389" spans="1:2" x14ac:dyDescent="0.2">
      <c r="A1389" s="61" t="s">
        <v>9218</v>
      </c>
      <c r="B1389" s="30" t="s">
        <v>9219</v>
      </c>
    </row>
    <row r="1390" spans="1:2" x14ac:dyDescent="0.2">
      <c r="A1390" s="61" t="s">
        <v>9220</v>
      </c>
      <c r="B1390" s="30" t="s">
        <v>9221</v>
      </c>
    </row>
    <row r="1391" spans="1:2" x14ac:dyDescent="0.2">
      <c r="A1391" s="61" t="s">
        <v>9222</v>
      </c>
      <c r="B1391" s="30" t="s">
        <v>9223</v>
      </c>
    </row>
    <row r="1392" spans="1:2" x14ac:dyDescent="0.2">
      <c r="A1392" s="61" t="s">
        <v>9224</v>
      </c>
      <c r="B1392" s="30" t="s">
        <v>9225</v>
      </c>
    </row>
    <row r="1393" spans="1:2" x14ac:dyDescent="0.2">
      <c r="A1393" s="61" t="s">
        <v>9226</v>
      </c>
      <c r="B1393" s="30" t="s">
        <v>9227</v>
      </c>
    </row>
    <row r="1394" spans="1:2" x14ac:dyDescent="0.2">
      <c r="A1394" s="61" t="s">
        <v>9228</v>
      </c>
      <c r="B1394" s="30" t="s">
        <v>9229</v>
      </c>
    </row>
    <row r="1395" spans="1:2" x14ac:dyDescent="0.2">
      <c r="A1395" s="61" t="s">
        <v>9230</v>
      </c>
      <c r="B1395" s="30" t="s">
        <v>9231</v>
      </c>
    </row>
    <row r="1396" spans="1:2" x14ac:dyDescent="0.2">
      <c r="A1396" s="61" t="s">
        <v>9232</v>
      </c>
      <c r="B1396" s="30" t="s">
        <v>9233</v>
      </c>
    </row>
    <row r="1397" spans="1:2" x14ac:dyDescent="0.2">
      <c r="A1397" s="61" t="s">
        <v>9234</v>
      </c>
      <c r="B1397" s="30" t="s">
        <v>7576</v>
      </c>
    </row>
    <row r="1398" spans="1:2" x14ac:dyDescent="0.2">
      <c r="A1398" s="61" t="s">
        <v>9235</v>
      </c>
      <c r="B1398" s="30" t="s">
        <v>9219</v>
      </c>
    </row>
    <row r="1399" spans="1:2" x14ac:dyDescent="0.2">
      <c r="A1399" s="61" t="s">
        <v>9236</v>
      </c>
      <c r="B1399" s="30" t="s">
        <v>9221</v>
      </c>
    </row>
    <row r="1400" spans="1:2" x14ac:dyDescent="0.2">
      <c r="A1400" s="61" t="s">
        <v>9237</v>
      </c>
      <c r="B1400" s="30" t="s">
        <v>9223</v>
      </c>
    </row>
    <row r="1401" spans="1:2" x14ac:dyDescent="0.2">
      <c r="A1401" s="61" t="s">
        <v>9238</v>
      </c>
      <c r="B1401" s="30" t="s">
        <v>9219</v>
      </c>
    </row>
    <row r="1402" spans="1:2" x14ac:dyDescent="0.2">
      <c r="A1402" s="61" t="s">
        <v>9239</v>
      </c>
      <c r="B1402" s="30" t="s">
        <v>9221</v>
      </c>
    </row>
    <row r="1403" spans="1:2" x14ac:dyDescent="0.2">
      <c r="A1403" s="61" t="s">
        <v>9240</v>
      </c>
      <c r="B1403" s="30" t="s">
        <v>9223</v>
      </c>
    </row>
    <row r="1404" spans="1:2" x14ac:dyDescent="0.2">
      <c r="A1404" s="61" t="s">
        <v>9241</v>
      </c>
      <c r="B1404" s="30" t="s">
        <v>9219</v>
      </c>
    </row>
    <row r="1405" spans="1:2" x14ac:dyDescent="0.2">
      <c r="A1405" s="61" t="s">
        <v>9242</v>
      </c>
      <c r="B1405" s="30" t="s">
        <v>9221</v>
      </c>
    </row>
    <row r="1406" spans="1:2" x14ac:dyDescent="0.2">
      <c r="A1406" s="61" t="s">
        <v>9243</v>
      </c>
      <c r="B1406" s="30" t="s">
        <v>9223</v>
      </c>
    </row>
    <row r="1407" spans="1:2" x14ac:dyDescent="0.2">
      <c r="A1407" s="61" t="s">
        <v>9244</v>
      </c>
      <c r="B1407" s="30" t="s">
        <v>9245</v>
      </c>
    </row>
    <row r="1408" spans="1:2" x14ac:dyDescent="0.2">
      <c r="A1408" s="61" t="s">
        <v>9246</v>
      </c>
      <c r="B1408" s="30" t="s">
        <v>9247</v>
      </c>
    </row>
    <row r="1409" spans="1:2" x14ac:dyDescent="0.2">
      <c r="A1409" s="61" t="s">
        <v>9248</v>
      </c>
      <c r="B1409" s="30" t="s">
        <v>9249</v>
      </c>
    </row>
    <row r="1410" spans="1:2" x14ac:dyDescent="0.2">
      <c r="A1410" s="61" t="s">
        <v>9250</v>
      </c>
      <c r="B1410" s="30" t="s">
        <v>9251</v>
      </c>
    </row>
    <row r="1411" spans="1:2" x14ac:dyDescent="0.2">
      <c r="A1411" s="61" t="s">
        <v>9252</v>
      </c>
      <c r="B1411" s="30" t="s">
        <v>9253</v>
      </c>
    </row>
    <row r="1412" spans="1:2" x14ac:dyDescent="0.2">
      <c r="A1412" s="61" t="s">
        <v>9254</v>
      </c>
      <c r="B1412" s="30" t="s">
        <v>9255</v>
      </c>
    </row>
    <row r="1413" spans="1:2" x14ac:dyDescent="0.2">
      <c r="A1413" s="61" t="s">
        <v>9256</v>
      </c>
      <c r="B1413" s="30" t="s">
        <v>7576</v>
      </c>
    </row>
    <row r="1414" spans="1:2" x14ac:dyDescent="0.2">
      <c r="A1414" s="61" t="s">
        <v>9257</v>
      </c>
      <c r="B1414" s="30" t="s">
        <v>9258</v>
      </c>
    </row>
    <row r="1415" spans="1:2" x14ac:dyDescent="0.2">
      <c r="A1415" s="61" t="s">
        <v>9259</v>
      </c>
      <c r="B1415" s="30" t="s">
        <v>9260</v>
      </c>
    </row>
    <row r="1416" spans="1:2" x14ac:dyDescent="0.2">
      <c r="A1416" s="61" t="s">
        <v>9261</v>
      </c>
      <c r="B1416" s="30" t="s">
        <v>9262</v>
      </c>
    </row>
    <row r="1417" spans="1:2" x14ac:dyDescent="0.2">
      <c r="A1417" s="61" t="s">
        <v>9263</v>
      </c>
      <c r="B1417" s="30" t="s">
        <v>9264</v>
      </c>
    </row>
    <row r="1418" spans="1:2" x14ac:dyDescent="0.2">
      <c r="A1418" s="61" t="s">
        <v>9265</v>
      </c>
      <c r="B1418" s="30" t="s">
        <v>9266</v>
      </c>
    </row>
    <row r="1419" spans="1:2" x14ac:dyDescent="0.2">
      <c r="A1419" s="61" t="s">
        <v>9267</v>
      </c>
      <c r="B1419" s="30" t="s">
        <v>9268</v>
      </c>
    </row>
    <row r="1420" spans="1:2" x14ac:dyDescent="0.2">
      <c r="A1420" s="61" t="s">
        <v>9269</v>
      </c>
      <c r="B1420" s="30" t="s">
        <v>9270</v>
      </c>
    </row>
    <row r="1421" spans="1:2" x14ac:dyDescent="0.2">
      <c r="A1421" s="61" t="s">
        <v>9271</v>
      </c>
      <c r="B1421" s="30" t="s">
        <v>9272</v>
      </c>
    </row>
    <row r="1422" spans="1:2" x14ac:dyDescent="0.2">
      <c r="A1422" s="61" t="s">
        <v>9273</v>
      </c>
      <c r="B1422" s="30" t="s">
        <v>9274</v>
      </c>
    </row>
    <row r="1423" spans="1:2" x14ac:dyDescent="0.2">
      <c r="A1423" s="61" t="s">
        <v>9275</v>
      </c>
      <c r="B1423" s="30" t="s">
        <v>9276</v>
      </c>
    </row>
    <row r="1424" spans="1:2" x14ac:dyDescent="0.2">
      <c r="A1424" s="61" t="s">
        <v>9277</v>
      </c>
      <c r="B1424" s="30" t="s">
        <v>9278</v>
      </c>
    </row>
    <row r="1425" spans="1:2" x14ac:dyDescent="0.2">
      <c r="A1425" s="61" t="s">
        <v>9279</v>
      </c>
      <c r="B1425" s="30" t="s">
        <v>9280</v>
      </c>
    </row>
    <row r="1426" spans="1:2" x14ac:dyDescent="0.2">
      <c r="A1426" s="61" t="s">
        <v>9281</v>
      </c>
      <c r="B1426" s="30" t="s">
        <v>9278</v>
      </c>
    </row>
    <row r="1427" spans="1:2" x14ac:dyDescent="0.2">
      <c r="A1427" s="61" t="s">
        <v>9282</v>
      </c>
      <c r="B1427" s="30" t="s">
        <v>9280</v>
      </c>
    </row>
    <row r="1428" spans="1:2" x14ac:dyDescent="0.2">
      <c r="A1428" s="61" t="s">
        <v>9283</v>
      </c>
      <c r="B1428" s="30" t="s">
        <v>9284</v>
      </c>
    </row>
    <row r="1429" spans="1:2" x14ac:dyDescent="0.2">
      <c r="A1429" s="61" t="s">
        <v>9285</v>
      </c>
      <c r="B1429" s="30" t="s">
        <v>9286</v>
      </c>
    </row>
    <row r="1430" spans="1:2" x14ac:dyDescent="0.2">
      <c r="A1430" s="61" t="s">
        <v>9287</v>
      </c>
      <c r="B1430" s="30" t="s">
        <v>9288</v>
      </c>
    </row>
    <row r="1431" spans="1:2" x14ac:dyDescent="0.2">
      <c r="A1431" s="61" t="s">
        <v>539</v>
      </c>
      <c r="B1431" s="30" t="s">
        <v>540</v>
      </c>
    </row>
    <row r="1432" spans="1:2" x14ac:dyDescent="0.2">
      <c r="A1432" s="61" t="s">
        <v>9289</v>
      </c>
      <c r="B1432" s="30" t="s">
        <v>9290</v>
      </c>
    </row>
    <row r="1433" spans="1:2" x14ac:dyDescent="0.2">
      <c r="A1433" s="61" t="s">
        <v>9291</v>
      </c>
      <c r="B1433" s="30" t="s">
        <v>9292</v>
      </c>
    </row>
    <row r="1434" spans="1:2" x14ac:dyDescent="0.2">
      <c r="A1434" s="61" t="s">
        <v>9293</v>
      </c>
      <c r="B1434" s="30" t="s">
        <v>9294</v>
      </c>
    </row>
    <row r="1435" spans="1:2" x14ac:dyDescent="0.2">
      <c r="A1435" s="61" t="s">
        <v>9295</v>
      </c>
      <c r="B1435" s="30" t="s">
        <v>9296</v>
      </c>
    </row>
    <row r="1436" spans="1:2" x14ac:dyDescent="0.2">
      <c r="A1436" s="61" t="s">
        <v>9297</v>
      </c>
      <c r="B1436" s="30" t="s">
        <v>540</v>
      </c>
    </row>
    <row r="1437" spans="1:2" x14ac:dyDescent="0.2">
      <c r="A1437" s="61" t="s">
        <v>9298</v>
      </c>
      <c r="B1437" s="30" t="s">
        <v>9290</v>
      </c>
    </row>
    <row r="1438" spans="1:2" x14ac:dyDescent="0.2">
      <c r="A1438" s="61" t="s">
        <v>9299</v>
      </c>
      <c r="B1438" s="30" t="s">
        <v>9300</v>
      </c>
    </row>
    <row r="1439" spans="1:2" x14ac:dyDescent="0.2">
      <c r="A1439" s="61" t="s">
        <v>9301</v>
      </c>
      <c r="B1439" s="30" t="s">
        <v>9302</v>
      </c>
    </row>
    <row r="1440" spans="1:2" x14ac:dyDescent="0.2">
      <c r="A1440" s="61" t="s">
        <v>9303</v>
      </c>
      <c r="B1440" s="30" t="s">
        <v>9304</v>
      </c>
    </row>
    <row r="1441" spans="1:2" x14ac:dyDescent="0.2">
      <c r="A1441" s="61" t="s">
        <v>9305</v>
      </c>
      <c r="B1441" s="30" t="s">
        <v>7576</v>
      </c>
    </row>
    <row r="1442" spans="1:2" x14ac:dyDescent="0.2">
      <c r="A1442" s="61" t="s">
        <v>361</v>
      </c>
      <c r="B1442" s="30" t="s">
        <v>362</v>
      </c>
    </row>
    <row r="1443" spans="1:2" x14ac:dyDescent="0.2">
      <c r="A1443" s="61" t="s">
        <v>9306</v>
      </c>
      <c r="B1443" s="30" t="s">
        <v>9307</v>
      </c>
    </row>
    <row r="1444" spans="1:2" x14ac:dyDescent="0.2">
      <c r="A1444" s="61" t="s">
        <v>9308</v>
      </c>
      <c r="B1444" s="30" t="s">
        <v>362</v>
      </c>
    </row>
    <row r="1445" spans="1:2" x14ac:dyDescent="0.2">
      <c r="A1445" s="61" t="s">
        <v>9309</v>
      </c>
      <c r="B1445" s="30" t="s">
        <v>9307</v>
      </c>
    </row>
    <row r="1446" spans="1:2" x14ac:dyDescent="0.2">
      <c r="A1446" s="61" t="s">
        <v>9310</v>
      </c>
      <c r="B1446" s="30" t="s">
        <v>362</v>
      </c>
    </row>
    <row r="1447" spans="1:2" x14ac:dyDescent="0.2">
      <c r="A1447" s="61" t="s">
        <v>9311</v>
      </c>
      <c r="B1447" s="30" t="s">
        <v>9307</v>
      </c>
    </row>
    <row r="1448" spans="1:2" x14ac:dyDescent="0.2">
      <c r="A1448" s="61" t="s">
        <v>9312</v>
      </c>
      <c r="B1448" s="30" t="s">
        <v>362</v>
      </c>
    </row>
    <row r="1449" spans="1:2" x14ac:dyDescent="0.2">
      <c r="A1449" s="61" t="s">
        <v>9313</v>
      </c>
      <c r="B1449" s="30" t="s">
        <v>9307</v>
      </c>
    </row>
    <row r="1450" spans="1:2" x14ac:dyDescent="0.2">
      <c r="A1450" s="61" t="s">
        <v>9314</v>
      </c>
      <c r="B1450" s="30" t="s">
        <v>9315</v>
      </c>
    </row>
    <row r="1451" spans="1:2" x14ac:dyDescent="0.2">
      <c r="A1451" s="61" t="s">
        <v>9316</v>
      </c>
      <c r="B1451" s="30" t="s">
        <v>9317</v>
      </c>
    </row>
    <row r="1452" spans="1:2" x14ac:dyDescent="0.2">
      <c r="A1452" s="61" t="s">
        <v>9318</v>
      </c>
      <c r="B1452" s="30" t="s">
        <v>9319</v>
      </c>
    </row>
    <row r="1453" spans="1:2" x14ac:dyDescent="0.2">
      <c r="A1453" s="61" t="s">
        <v>9320</v>
      </c>
      <c r="B1453" s="30" t="s">
        <v>9321</v>
      </c>
    </row>
    <row r="1454" spans="1:2" x14ac:dyDescent="0.2">
      <c r="A1454" s="61" t="s">
        <v>9322</v>
      </c>
      <c r="B1454" s="30" t="s">
        <v>9315</v>
      </c>
    </row>
    <row r="1455" spans="1:2" x14ac:dyDescent="0.2">
      <c r="A1455" s="61" t="s">
        <v>9323</v>
      </c>
      <c r="B1455" s="30" t="s">
        <v>9317</v>
      </c>
    </row>
    <row r="1456" spans="1:2" x14ac:dyDescent="0.2">
      <c r="A1456" s="61" t="s">
        <v>9324</v>
      </c>
      <c r="B1456" s="30" t="s">
        <v>9319</v>
      </c>
    </row>
    <row r="1457" spans="1:2" x14ac:dyDescent="0.2">
      <c r="A1457" s="61" t="s">
        <v>9325</v>
      </c>
      <c r="B1457" s="30" t="s">
        <v>9321</v>
      </c>
    </row>
    <row r="1458" spans="1:2" x14ac:dyDescent="0.2">
      <c r="A1458" s="61" t="s">
        <v>9326</v>
      </c>
      <c r="B1458" s="30" t="s">
        <v>9327</v>
      </c>
    </row>
    <row r="1459" spans="1:2" x14ac:dyDescent="0.2">
      <c r="A1459" s="61" t="s">
        <v>9328</v>
      </c>
      <c r="B1459" s="30" t="s">
        <v>9329</v>
      </c>
    </row>
    <row r="1460" spans="1:2" x14ac:dyDescent="0.2">
      <c r="A1460" s="61" t="s">
        <v>9330</v>
      </c>
      <c r="B1460" s="30" t="s">
        <v>9327</v>
      </c>
    </row>
    <row r="1461" spans="1:2" x14ac:dyDescent="0.2">
      <c r="A1461" s="61" t="s">
        <v>9331</v>
      </c>
      <c r="B1461" s="30" t="s">
        <v>9329</v>
      </c>
    </row>
    <row r="1462" spans="1:2" x14ac:dyDescent="0.2">
      <c r="A1462" s="61" t="s">
        <v>564</v>
      </c>
      <c r="B1462" s="30" t="s">
        <v>565</v>
      </c>
    </row>
    <row r="1463" spans="1:2" x14ac:dyDescent="0.2">
      <c r="A1463" s="61" t="s">
        <v>363</v>
      </c>
      <c r="B1463" s="30" t="s">
        <v>364</v>
      </c>
    </row>
    <row r="1464" spans="1:2" x14ac:dyDescent="0.2">
      <c r="A1464" s="61" t="s">
        <v>9332</v>
      </c>
      <c r="B1464" s="30" t="s">
        <v>9333</v>
      </c>
    </row>
    <row r="1465" spans="1:2" x14ac:dyDescent="0.2">
      <c r="A1465" s="61" t="s">
        <v>9334</v>
      </c>
      <c r="B1465" s="30" t="s">
        <v>9335</v>
      </c>
    </row>
    <row r="1466" spans="1:2" x14ac:dyDescent="0.2">
      <c r="A1466" s="61" t="s">
        <v>9336</v>
      </c>
      <c r="B1466" s="30" t="s">
        <v>9337</v>
      </c>
    </row>
    <row r="1467" spans="1:2" x14ac:dyDescent="0.2">
      <c r="A1467" s="61" t="s">
        <v>9338</v>
      </c>
      <c r="B1467" s="30" t="s">
        <v>9339</v>
      </c>
    </row>
    <row r="1468" spans="1:2" x14ac:dyDescent="0.2">
      <c r="A1468" s="61" t="s">
        <v>9340</v>
      </c>
      <c r="B1468" s="30" t="s">
        <v>9341</v>
      </c>
    </row>
    <row r="1469" spans="1:2" x14ac:dyDescent="0.2">
      <c r="A1469" s="61" t="s">
        <v>9342</v>
      </c>
      <c r="B1469" s="30" t="s">
        <v>9343</v>
      </c>
    </row>
    <row r="1470" spans="1:2" x14ac:dyDescent="0.2">
      <c r="A1470" s="61" t="s">
        <v>9344</v>
      </c>
      <c r="B1470" s="30" t="s">
        <v>9345</v>
      </c>
    </row>
    <row r="1471" spans="1:2" x14ac:dyDescent="0.2">
      <c r="A1471" s="61" t="s">
        <v>9346</v>
      </c>
      <c r="B1471" s="30" t="s">
        <v>9347</v>
      </c>
    </row>
    <row r="1472" spans="1:2" x14ac:dyDescent="0.2">
      <c r="A1472" s="61" t="s">
        <v>9348</v>
      </c>
      <c r="B1472" s="30" t="s">
        <v>9349</v>
      </c>
    </row>
    <row r="1473" spans="1:2" x14ac:dyDescent="0.2">
      <c r="A1473" s="61" t="s">
        <v>9350</v>
      </c>
      <c r="B1473" s="30" t="s">
        <v>9351</v>
      </c>
    </row>
    <row r="1474" spans="1:2" x14ac:dyDescent="0.2">
      <c r="A1474" s="61" t="s">
        <v>9352</v>
      </c>
      <c r="B1474" s="30" t="s">
        <v>9353</v>
      </c>
    </row>
    <row r="1475" spans="1:2" x14ac:dyDescent="0.2">
      <c r="A1475" s="61" t="s">
        <v>9354</v>
      </c>
      <c r="B1475" s="30" t="s">
        <v>9355</v>
      </c>
    </row>
    <row r="1476" spans="1:2" x14ac:dyDescent="0.2">
      <c r="A1476" s="61" t="s">
        <v>9356</v>
      </c>
      <c r="B1476" s="30" t="s">
        <v>9357</v>
      </c>
    </row>
    <row r="1477" spans="1:2" x14ac:dyDescent="0.2">
      <c r="A1477" s="61" t="s">
        <v>9358</v>
      </c>
      <c r="B1477" s="30" t="s">
        <v>9359</v>
      </c>
    </row>
    <row r="1478" spans="1:2" x14ac:dyDescent="0.2">
      <c r="A1478" s="61" t="s">
        <v>9360</v>
      </c>
      <c r="B1478" s="30" t="s">
        <v>9361</v>
      </c>
    </row>
    <row r="1479" spans="1:2" x14ac:dyDescent="0.2">
      <c r="A1479" s="61" t="s">
        <v>9362</v>
      </c>
      <c r="B1479" s="30" t="s">
        <v>9363</v>
      </c>
    </row>
    <row r="1480" spans="1:2" x14ac:dyDescent="0.2">
      <c r="A1480" s="61" t="s">
        <v>9364</v>
      </c>
      <c r="B1480" s="30" t="s">
        <v>9365</v>
      </c>
    </row>
    <row r="1481" spans="1:2" x14ac:dyDescent="0.2">
      <c r="A1481" s="61" t="s">
        <v>9366</v>
      </c>
      <c r="B1481" s="30" t="s">
        <v>9367</v>
      </c>
    </row>
    <row r="1482" spans="1:2" x14ac:dyDescent="0.2">
      <c r="A1482" s="61" t="s">
        <v>368</v>
      </c>
      <c r="B1482" s="30" t="s">
        <v>369</v>
      </c>
    </row>
    <row r="1483" spans="1:2" x14ac:dyDescent="0.2">
      <c r="A1483" s="61" t="s">
        <v>9368</v>
      </c>
      <c r="B1483" s="30" t="s">
        <v>9369</v>
      </c>
    </row>
    <row r="1484" spans="1:2" x14ac:dyDescent="0.2">
      <c r="A1484" s="61" t="s">
        <v>9370</v>
      </c>
      <c r="B1484" s="30" t="s">
        <v>9371</v>
      </c>
    </row>
    <row r="1485" spans="1:2" x14ac:dyDescent="0.2">
      <c r="A1485" s="61" t="s">
        <v>9372</v>
      </c>
      <c r="B1485" s="30" t="s">
        <v>9373</v>
      </c>
    </row>
    <row r="1486" spans="1:2" x14ac:dyDescent="0.2">
      <c r="A1486" s="61" t="s">
        <v>9374</v>
      </c>
      <c r="B1486" s="30" t="s">
        <v>9375</v>
      </c>
    </row>
    <row r="1487" spans="1:2" x14ac:dyDescent="0.2">
      <c r="A1487" s="61" t="s">
        <v>9376</v>
      </c>
      <c r="B1487" s="30" t="s">
        <v>9377</v>
      </c>
    </row>
    <row r="1488" spans="1:2" x14ac:dyDescent="0.2">
      <c r="A1488" s="61" t="s">
        <v>9378</v>
      </c>
      <c r="B1488" s="30" t="s">
        <v>9379</v>
      </c>
    </row>
    <row r="1489" spans="1:2" x14ac:dyDescent="0.2">
      <c r="A1489" s="61" t="s">
        <v>9380</v>
      </c>
      <c r="B1489" s="30" t="s">
        <v>9381</v>
      </c>
    </row>
    <row r="1490" spans="1:2" x14ac:dyDescent="0.2">
      <c r="A1490" s="61" t="s">
        <v>9382</v>
      </c>
      <c r="B1490" s="30" t="s">
        <v>9383</v>
      </c>
    </row>
    <row r="1491" spans="1:2" x14ac:dyDescent="0.2">
      <c r="A1491" s="61" t="s">
        <v>9384</v>
      </c>
      <c r="B1491" s="30" t="s">
        <v>9385</v>
      </c>
    </row>
    <row r="1492" spans="1:2" x14ac:dyDescent="0.2">
      <c r="A1492" s="61" t="s">
        <v>9386</v>
      </c>
      <c r="B1492" s="30" t="s">
        <v>9387</v>
      </c>
    </row>
    <row r="1493" spans="1:2" x14ac:dyDescent="0.2">
      <c r="A1493" s="61" t="s">
        <v>9388</v>
      </c>
      <c r="B1493" s="30" t="s">
        <v>9389</v>
      </c>
    </row>
    <row r="1494" spans="1:2" x14ac:dyDescent="0.2">
      <c r="A1494" s="61" t="s">
        <v>9390</v>
      </c>
      <c r="B1494" s="30" t="s">
        <v>9391</v>
      </c>
    </row>
    <row r="1495" spans="1:2" x14ac:dyDescent="0.2">
      <c r="A1495" s="61" t="s">
        <v>9392</v>
      </c>
      <c r="B1495" s="30" t="s">
        <v>9393</v>
      </c>
    </row>
    <row r="1496" spans="1:2" x14ac:dyDescent="0.2">
      <c r="A1496" s="61" t="s">
        <v>9394</v>
      </c>
      <c r="B1496" s="30" t="s">
        <v>9395</v>
      </c>
    </row>
    <row r="1497" spans="1:2" x14ac:dyDescent="0.2">
      <c r="A1497" s="61" t="s">
        <v>9396</v>
      </c>
      <c r="B1497" s="30" t="s">
        <v>9397</v>
      </c>
    </row>
    <row r="1498" spans="1:2" x14ac:dyDescent="0.2">
      <c r="A1498" s="61" t="s">
        <v>9398</v>
      </c>
      <c r="B1498" s="30" t="s">
        <v>9399</v>
      </c>
    </row>
    <row r="1499" spans="1:2" x14ac:dyDescent="0.2">
      <c r="A1499" s="61" t="s">
        <v>9400</v>
      </c>
      <c r="B1499" s="30" t="s">
        <v>9401</v>
      </c>
    </row>
    <row r="1500" spans="1:2" x14ac:dyDescent="0.2">
      <c r="A1500" s="61" t="s">
        <v>9402</v>
      </c>
      <c r="B1500" s="30" t="s">
        <v>9403</v>
      </c>
    </row>
    <row r="1501" spans="1:2" x14ac:dyDescent="0.2">
      <c r="A1501" s="61" t="s">
        <v>9404</v>
      </c>
      <c r="B1501" s="30" t="s">
        <v>9405</v>
      </c>
    </row>
    <row r="1502" spans="1:2" x14ac:dyDescent="0.2">
      <c r="A1502" s="61" t="s">
        <v>9406</v>
      </c>
      <c r="B1502" s="30" t="s">
        <v>9407</v>
      </c>
    </row>
    <row r="1503" spans="1:2" x14ac:dyDescent="0.2">
      <c r="A1503" s="61" t="s">
        <v>9408</v>
      </c>
      <c r="B1503" s="30" t="s">
        <v>9409</v>
      </c>
    </row>
    <row r="1504" spans="1:2" x14ac:dyDescent="0.2">
      <c r="A1504" s="61" t="s">
        <v>9410</v>
      </c>
      <c r="B1504" s="30" t="s">
        <v>9411</v>
      </c>
    </row>
    <row r="1505" spans="1:2" x14ac:dyDescent="0.2">
      <c r="A1505" s="61" t="s">
        <v>9412</v>
      </c>
      <c r="B1505" s="30" t="s">
        <v>9413</v>
      </c>
    </row>
    <row r="1506" spans="1:2" x14ac:dyDescent="0.2">
      <c r="A1506" s="61" t="s">
        <v>9414</v>
      </c>
      <c r="B1506" s="30" t="s">
        <v>9415</v>
      </c>
    </row>
    <row r="1507" spans="1:2" x14ac:dyDescent="0.2">
      <c r="A1507" s="61" t="s">
        <v>9416</v>
      </c>
      <c r="B1507" s="30" t="s">
        <v>9417</v>
      </c>
    </row>
    <row r="1508" spans="1:2" x14ac:dyDescent="0.2">
      <c r="A1508" s="61" t="s">
        <v>9418</v>
      </c>
      <c r="B1508" s="30" t="s">
        <v>9419</v>
      </c>
    </row>
    <row r="1509" spans="1:2" x14ac:dyDescent="0.2">
      <c r="A1509" s="61" t="s">
        <v>9420</v>
      </c>
      <c r="B1509" s="30" t="s">
        <v>9421</v>
      </c>
    </row>
    <row r="1510" spans="1:2" x14ac:dyDescent="0.2">
      <c r="A1510" s="61" t="s">
        <v>9422</v>
      </c>
      <c r="B1510" s="30" t="s">
        <v>9423</v>
      </c>
    </row>
    <row r="1511" spans="1:2" x14ac:dyDescent="0.2">
      <c r="A1511" s="61" t="s">
        <v>9424</v>
      </c>
      <c r="B1511" s="30" t="s">
        <v>9425</v>
      </c>
    </row>
    <row r="1512" spans="1:2" x14ac:dyDescent="0.2">
      <c r="A1512" s="61" t="s">
        <v>9426</v>
      </c>
      <c r="B1512" s="30" t="s">
        <v>9427</v>
      </c>
    </row>
    <row r="1513" spans="1:2" x14ac:dyDescent="0.2">
      <c r="A1513" s="61" t="s">
        <v>9428</v>
      </c>
      <c r="B1513" s="30" t="s">
        <v>9429</v>
      </c>
    </row>
    <row r="1514" spans="1:2" x14ac:dyDescent="0.2">
      <c r="A1514" s="61" t="s">
        <v>9430</v>
      </c>
      <c r="B1514" s="30" t="s">
        <v>9431</v>
      </c>
    </row>
    <row r="1515" spans="1:2" x14ac:dyDescent="0.2">
      <c r="A1515" s="61" t="s">
        <v>9432</v>
      </c>
      <c r="B1515" s="30" t="s">
        <v>9433</v>
      </c>
    </row>
    <row r="1516" spans="1:2" x14ac:dyDescent="0.2">
      <c r="A1516" s="61" t="s">
        <v>9434</v>
      </c>
      <c r="B1516" s="30" t="s">
        <v>9435</v>
      </c>
    </row>
    <row r="1517" spans="1:2" x14ac:dyDescent="0.2">
      <c r="A1517" s="61" t="s">
        <v>9436</v>
      </c>
      <c r="B1517" s="30" t="s">
        <v>9437</v>
      </c>
    </row>
    <row r="1518" spans="1:2" x14ac:dyDescent="0.2">
      <c r="A1518" s="61" t="s">
        <v>9438</v>
      </c>
      <c r="B1518" s="30" t="s">
        <v>9439</v>
      </c>
    </row>
    <row r="1519" spans="1:2" x14ac:dyDescent="0.2">
      <c r="A1519" s="61" t="s">
        <v>9440</v>
      </c>
      <c r="B1519" s="30" t="s">
        <v>9441</v>
      </c>
    </row>
    <row r="1520" spans="1:2" x14ac:dyDescent="0.2">
      <c r="A1520" s="61" t="s">
        <v>9442</v>
      </c>
      <c r="B1520" s="30" t="s">
        <v>9443</v>
      </c>
    </row>
    <row r="1521" spans="1:2" x14ac:dyDescent="0.2">
      <c r="A1521" s="61" t="s">
        <v>9444</v>
      </c>
      <c r="B1521" s="30" t="s">
        <v>9445</v>
      </c>
    </row>
    <row r="1522" spans="1:2" x14ac:dyDescent="0.2">
      <c r="A1522" s="61" t="s">
        <v>9446</v>
      </c>
      <c r="B1522" s="30" t="s">
        <v>9447</v>
      </c>
    </row>
    <row r="1523" spans="1:2" x14ac:dyDescent="0.2">
      <c r="A1523" s="61" t="s">
        <v>9448</v>
      </c>
      <c r="B1523" s="30" t="s">
        <v>9449</v>
      </c>
    </row>
    <row r="1524" spans="1:2" x14ac:dyDescent="0.2">
      <c r="A1524" s="61" t="s">
        <v>9450</v>
      </c>
      <c r="B1524" s="30" t="s">
        <v>9451</v>
      </c>
    </row>
    <row r="1525" spans="1:2" x14ac:dyDescent="0.2">
      <c r="A1525" s="61" t="s">
        <v>9452</v>
      </c>
      <c r="B1525" s="30" t="s">
        <v>9453</v>
      </c>
    </row>
    <row r="1526" spans="1:2" x14ac:dyDescent="0.2">
      <c r="A1526" s="61" t="s">
        <v>9454</v>
      </c>
      <c r="B1526" s="30" t="s">
        <v>9455</v>
      </c>
    </row>
    <row r="1527" spans="1:2" x14ac:dyDescent="0.2">
      <c r="A1527" s="61" t="s">
        <v>9456</v>
      </c>
      <c r="B1527" s="30" t="s">
        <v>9457</v>
      </c>
    </row>
    <row r="1528" spans="1:2" x14ac:dyDescent="0.2">
      <c r="A1528" s="61" t="s">
        <v>9458</v>
      </c>
      <c r="B1528" s="30" t="s">
        <v>9459</v>
      </c>
    </row>
    <row r="1529" spans="1:2" x14ac:dyDescent="0.2">
      <c r="A1529" s="61" t="s">
        <v>9460</v>
      </c>
      <c r="B1529" s="30" t="s">
        <v>9461</v>
      </c>
    </row>
    <row r="1530" spans="1:2" x14ac:dyDescent="0.2">
      <c r="A1530" s="61" t="s">
        <v>9462</v>
      </c>
      <c r="B1530" s="30" t="s">
        <v>9463</v>
      </c>
    </row>
    <row r="1531" spans="1:2" x14ac:dyDescent="0.2">
      <c r="A1531" s="61" t="s">
        <v>9464</v>
      </c>
      <c r="B1531" s="30" t="s">
        <v>9465</v>
      </c>
    </row>
    <row r="1532" spans="1:2" x14ac:dyDescent="0.2">
      <c r="A1532" s="61" t="s">
        <v>9466</v>
      </c>
      <c r="B1532" s="30" t="s">
        <v>9467</v>
      </c>
    </row>
    <row r="1533" spans="1:2" x14ac:dyDescent="0.2">
      <c r="A1533" s="61" t="s">
        <v>9468</v>
      </c>
      <c r="B1533" s="30" t="s">
        <v>9469</v>
      </c>
    </row>
    <row r="1534" spans="1:2" x14ac:dyDescent="0.2">
      <c r="A1534" s="61" t="s">
        <v>9470</v>
      </c>
      <c r="B1534" s="30" t="s">
        <v>9471</v>
      </c>
    </row>
    <row r="1535" spans="1:2" x14ac:dyDescent="0.2">
      <c r="A1535" s="61" t="s">
        <v>9472</v>
      </c>
      <c r="B1535" s="30" t="s">
        <v>9473</v>
      </c>
    </row>
    <row r="1536" spans="1:2" x14ac:dyDescent="0.2">
      <c r="A1536" s="61" t="s">
        <v>9474</v>
      </c>
      <c r="B1536" s="30" t="s">
        <v>9475</v>
      </c>
    </row>
    <row r="1537" spans="1:2" x14ac:dyDescent="0.2">
      <c r="A1537" s="61" t="s">
        <v>9476</v>
      </c>
      <c r="B1537" s="30" t="s">
        <v>9477</v>
      </c>
    </row>
    <row r="1538" spans="1:2" x14ac:dyDescent="0.2">
      <c r="A1538" s="61" t="s">
        <v>9478</v>
      </c>
      <c r="B1538" s="30" t="s">
        <v>9479</v>
      </c>
    </row>
    <row r="1539" spans="1:2" x14ac:dyDescent="0.2">
      <c r="A1539" s="61" t="s">
        <v>9480</v>
      </c>
      <c r="B1539" s="30" t="s">
        <v>9481</v>
      </c>
    </row>
    <row r="1540" spans="1:2" x14ac:dyDescent="0.2">
      <c r="A1540" s="61" t="s">
        <v>9482</v>
      </c>
      <c r="B1540" s="30" t="s">
        <v>9483</v>
      </c>
    </row>
    <row r="1541" spans="1:2" x14ac:dyDescent="0.2">
      <c r="A1541" s="61" t="s">
        <v>9484</v>
      </c>
      <c r="B1541" s="30" t="s">
        <v>9481</v>
      </c>
    </row>
    <row r="1542" spans="1:2" x14ac:dyDescent="0.2">
      <c r="A1542" s="61" t="s">
        <v>9485</v>
      </c>
      <c r="B1542" s="30" t="s">
        <v>9483</v>
      </c>
    </row>
    <row r="1543" spans="1:2" x14ac:dyDescent="0.2">
      <c r="A1543" s="61" t="s">
        <v>9486</v>
      </c>
      <c r="B1543" s="30" t="s">
        <v>9487</v>
      </c>
    </row>
    <row r="1544" spans="1:2" x14ac:dyDescent="0.2">
      <c r="A1544" s="61" t="s">
        <v>9488</v>
      </c>
      <c r="B1544" s="30" t="s">
        <v>9489</v>
      </c>
    </row>
    <row r="1545" spans="1:2" x14ac:dyDescent="0.2">
      <c r="A1545" s="61" t="s">
        <v>9490</v>
      </c>
      <c r="B1545" s="30" t="s">
        <v>9491</v>
      </c>
    </row>
    <row r="1546" spans="1:2" x14ac:dyDescent="0.2">
      <c r="A1546" s="61" t="s">
        <v>9492</v>
      </c>
      <c r="B1546" s="30" t="s">
        <v>9493</v>
      </c>
    </row>
    <row r="1547" spans="1:2" x14ac:dyDescent="0.2">
      <c r="A1547" s="61" t="s">
        <v>9494</v>
      </c>
      <c r="B1547" s="30" t="s">
        <v>9495</v>
      </c>
    </row>
    <row r="1548" spans="1:2" x14ac:dyDescent="0.2">
      <c r="A1548" s="61" t="s">
        <v>9496</v>
      </c>
      <c r="B1548" s="30" t="s">
        <v>9497</v>
      </c>
    </row>
    <row r="1549" spans="1:2" x14ac:dyDescent="0.2">
      <c r="A1549" s="61" t="s">
        <v>9498</v>
      </c>
      <c r="B1549" s="30" t="s">
        <v>9499</v>
      </c>
    </row>
    <row r="1550" spans="1:2" x14ac:dyDescent="0.2">
      <c r="A1550" s="61" t="s">
        <v>9500</v>
      </c>
      <c r="B1550" s="30" t="s">
        <v>9501</v>
      </c>
    </row>
    <row r="1551" spans="1:2" x14ac:dyDescent="0.2">
      <c r="A1551" s="61" t="s">
        <v>9502</v>
      </c>
      <c r="B1551" s="30" t="s">
        <v>9499</v>
      </c>
    </row>
    <row r="1552" spans="1:2" x14ac:dyDescent="0.2">
      <c r="A1552" s="61" t="s">
        <v>9503</v>
      </c>
      <c r="B1552" s="30" t="s">
        <v>9501</v>
      </c>
    </row>
    <row r="1553" spans="1:2" x14ac:dyDescent="0.2">
      <c r="A1553" s="61" t="s">
        <v>9504</v>
      </c>
      <c r="B1553" s="30" t="s">
        <v>9505</v>
      </c>
    </row>
    <row r="1554" spans="1:2" x14ac:dyDescent="0.2">
      <c r="A1554" s="61" t="s">
        <v>9506</v>
      </c>
      <c r="B1554" s="30" t="s">
        <v>9507</v>
      </c>
    </row>
    <row r="1555" spans="1:2" x14ac:dyDescent="0.2">
      <c r="A1555" s="61" t="s">
        <v>9508</v>
      </c>
      <c r="B1555" s="30" t="s">
        <v>9505</v>
      </c>
    </row>
    <row r="1556" spans="1:2" x14ac:dyDescent="0.2">
      <c r="A1556" s="61" t="s">
        <v>9509</v>
      </c>
      <c r="B1556" s="30" t="s">
        <v>9507</v>
      </c>
    </row>
    <row r="1557" spans="1:2" x14ac:dyDescent="0.2">
      <c r="A1557" s="61" t="s">
        <v>9510</v>
      </c>
      <c r="B1557" s="30" t="s">
        <v>9511</v>
      </c>
    </row>
    <row r="1558" spans="1:2" x14ac:dyDescent="0.2">
      <c r="A1558" s="61" t="s">
        <v>9512</v>
      </c>
      <c r="B1558" s="30" t="s">
        <v>9513</v>
      </c>
    </row>
    <row r="1559" spans="1:2" x14ac:dyDescent="0.2">
      <c r="A1559" s="61" t="s">
        <v>9514</v>
      </c>
      <c r="B1559" s="30" t="s">
        <v>9511</v>
      </c>
    </row>
    <row r="1560" spans="1:2" x14ac:dyDescent="0.2">
      <c r="A1560" s="61" t="s">
        <v>9515</v>
      </c>
      <c r="B1560" s="30" t="s">
        <v>9513</v>
      </c>
    </row>
    <row r="1561" spans="1:2" x14ac:dyDescent="0.2">
      <c r="A1561" s="61" t="s">
        <v>9516</v>
      </c>
      <c r="B1561" s="30" t="s">
        <v>9517</v>
      </c>
    </row>
    <row r="1562" spans="1:2" x14ac:dyDescent="0.2">
      <c r="A1562" s="61" t="s">
        <v>9518</v>
      </c>
      <c r="B1562" s="30" t="s">
        <v>9519</v>
      </c>
    </row>
    <row r="1563" spans="1:2" x14ac:dyDescent="0.2">
      <c r="A1563" s="61" t="s">
        <v>9520</v>
      </c>
      <c r="B1563" s="30" t="s">
        <v>9521</v>
      </c>
    </row>
    <row r="1564" spans="1:2" x14ac:dyDescent="0.2">
      <c r="A1564" s="61" t="s">
        <v>9522</v>
      </c>
      <c r="B1564" s="30" t="s">
        <v>9523</v>
      </c>
    </row>
    <row r="1565" spans="1:2" x14ac:dyDescent="0.2">
      <c r="A1565" s="61" t="s">
        <v>9524</v>
      </c>
      <c r="B1565" s="30" t="s">
        <v>9525</v>
      </c>
    </row>
    <row r="1566" spans="1:2" x14ac:dyDescent="0.2">
      <c r="A1566" s="61" t="s">
        <v>9526</v>
      </c>
      <c r="B1566" s="30" t="s">
        <v>9527</v>
      </c>
    </row>
    <row r="1567" spans="1:2" x14ac:dyDescent="0.2">
      <c r="A1567" s="61" t="s">
        <v>9528</v>
      </c>
      <c r="B1567" s="30" t="s">
        <v>9529</v>
      </c>
    </row>
    <row r="1568" spans="1:2" x14ac:dyDescent="0.2">
      <c r="A1568" s="61" t="s">
        <v>9530</v>
      </c>
      <c r="B1568" s="30" t="s">
        <v>9531</v>
      </c>
    </row>
    <row r="1569" spans="1:2" x14ac:dyDescent="0.2">
      <c r="A1569" s="61" t="s">
        <v>9532</v>
      </c>
      <c r="B1569" s="30" t="s">
        <v>9533</v>
      </c>
    </row>
    <row r="1570" spans="1:2" x14ac:dyDescent="0.2">
      <c r="A1570" s="61" t="s">
        <v>9534</v>
      </c>
      <c r="B1570" s="30" t="s">
        <v>9535</v>
      </c>
    </row>
    <row r="1571" spans="1:2" x14ac:dyDescent="0.2">
      <c r="A1571" s="61" t="s">
        <v>9536</v>
      </c>
      <c r="B1571" s="30" t="s">
        <v>9537</v>
      </c>
    </row>
    <row r="1572" spans="1:2" x14ac:dyDescent="0.2">
      <c r="A1572" s="61" t="s">
        <v>9538</v>
      </c>
      <c r="B1572" s="30" t="s">
        <v>9539</v>
      </c>
    </row>
    <row r="1573" spans="1:2" x14ac:dyDescent="0.2">
      <c r="A1573" s="61" t="s">
        <v>9540</v>
      </c>
      <c r="B1573" s="30" t="s">
        <v>9541</v>
      </c>
    </row>
    <row r="1574" spans="1:2" x14ac:dyDescent="0.2">
      <c r="A1574" s="61" t="s">
        <v>9542</v>
      </c>
      <c r="B1574" s="30" t="s">
        <v>9543</v>
      </c>
    </row>
    <row r="1575" spans="1:2" x14ac:dyDescent="0.2">
      <c r="A1575" s="61" t="s">
        <v>9544</v>
      </c>
      <c r="B1575" s="30" t="s">
        <v>9519</v>
      </c>
    </row>
    <row r="1576" spans="1:2" x14ac:dyDescent="0.2">
      <c r="A1576" s="61" t="s">
        <v>9545</v>
      </c>
      <c r="B1576" s="30" t="s">
        <v>9521</v>
      </c>
    </row>
    <row r="1577" spans="1:2" x14ac:dyDescent="0.2">
      <c r="A1577" s="61" t="s">
        <v>9546</v>
      </c>
      <c r="B1577" s="30" t="s">
        <v>9523</v>
      </c>
    </row>
    <row r="1578" spans="1:2" x14ac:dyDescent="0.2">
      <c r="A1578" s="61" t="s">
        <v>9547</v>
      </c>
      <c r="B1578" s="30" t="s">
        <v>9525</v>
      </c>
    </row>
    <row r="1579" spans="1:2" x14ac:dyDescent="0.2">
      <c r="A1579" s="61" t="s">
        <v>9548</v>
      </c>
      <c r="B1579" s="30" t="s">
        <v>9527</v>
      </c>
    </row>
    <row r="1580" spans="1:2" x14ac:dyDescent="0.2">
      <c r="A1580" s="61" t="s">
        <v>9549</v>
      </c>
      <c r="B1580" s="30" t="s">
        <v>9529</v>
      </c>
    </row>
    <row r="1581" spans="1:2" x14ac:dyDescent="0.2">
      <c r="A1581" s="61" t="s">
        <v>9550</v>
      </c>
      <c r="B1581" s="30" t="s">
        <v>9531</v>
      </c>
    </row>
    <row r="1582" spans="1:2" x14ac:dyDescent="0.2">
      <c r="A1582" s="61" t="s">
        <v>9551</v>
      </c>
      <c r="B1582" s="30" t="s">
        <v>9533</v>
      </c>
    </row>
    <row r="1583" spans="1:2" x14ac:dyDescent="0.2">
      <c r="A1583" s="61" t="s">
        <v>9552</v>
      </c>
      <c r="B1583" s="30" t="s">
        <v>9535</v>
      </c>
    </row>
    <row r="1584" spans="1:2" x14ac:dyDescent="0.2">
      <c r="A1584" s="61" t="s">
        <v>9553</v>
      </c>
      <c r="B1584" s="30" t="s">
        <v>9537</v>
      </c>
    </row>
    <row r="1585" spans="1:2" x14ac:dyDescent="0.2">
      <c r="A1585" s="61" t="s">
        <v>9554</v>
      </c>
      <c r="B1585" s="30" t="s">
        <v>9555</v>
      </c>
    </row>
    <row r="1586" spans="1:2" x14ac:dyDescent="0.2">
      <c r="A1586" s="61" t="s">
        <v>9556</v>
      </c>
      <c r="B1586" s="30" t="s">
        <v>9557</v>
      </c>
    </row>
    <row r="1587" spans="1:2" x14ac:dyDescent="0.2">
      <c r="A1587" s="61" t="s">
        <v>9558</v>
      </c>
      <c r="B1587" s="30" t="s">
        <v>9543</v>
      </c>
    </row>
    <row r="1588" spans="1:2" x14ac:dyDescent="0.2">
      <c r="A1588" s="61" t="s">
        <v>370</v>
      </c>
      <c r="B1588" s="30" t="s">
        <v>371</v>
      </c>
    </row>
    <row r="1589" spans="1:2" x14ac:dyDescent="0.2">
      <c r="A1589" s="61" t="s">
        <v>9559</v>
      </c>
      <c r="B1589" s="30" t="s">
        <v>9560</v>
      </c>
    </row>
    <row r="1590" spans="1:2" x14ac:dyDescent="0.2">
      <c r="A1590" s="61" t="s">
        <v>9561</v>
      </c>
      <c r="B1590" s="30" t="s">
        <v>9562</v>
      </c>
    </row>
    <row r="1591" spans="1:2" x14ac:dyDescent="0.2">
      <c r="A1591" s="61" t="s">
        <v>9563</v>
      </c>
      <c r="B1591" s="30" t="s">
        <v>9564</v>
      </c>
    </row>
    <row r="1592" spans="1:2" x14ac:dyDescent="0.2">
      <c r="A1592" s="61" t="s">
        <v>9565</v>
      </c>
      <c r="B1592" s="30" t="s">
        <v>9566</v>
      </c>
    </row>
    <row r="1593" spans="1:2" x14ac:dyDescent="0.2">
      <c r="A1593" s="61" t="s">
        <v>9567</v>
      </c>
      <c r="B1593" s="30" t="s">
        <v>9568</v>
      </c>
    </row>
    <row r="1594" spans="1:2" x14ac:dyDescent="0.2">
      <c r="A1594" s="61" t="s">
        <v>9569</v>
      </c>
      <c r="B1594" s="30" t="s">
        <v>9568</v>
      </c>
    </row>
    <row r="1595" spans="1:2" x14ac:dyDescent="0.2">
      <c r="A1595" s="61" t="s">
        <v>9570</v>
      </c>
      <c r="B1595" s="30" t="s">
        <v>9568</v>
      </c>
    </row>
    <row r="1596" spans="1:2" x14ac:dyDescent="0.2">
      <c r="A1596" s="61" t="s">
        <v>9571</v>
      </c>
      <c r="B1596" s="30" t="s">
        <v>9568</v>
      </c>
    </row>
    <row r="1597" spans="1:2" x14ac:dyDescent="0.2">
      <c r="A1597" s="61" t="s">
        <v>9572</v>
      </c>
      <c r="B1597" s="30" t="s">
        <v>9568</v>
      </c>
    </row>
    <row r="1598" spans="1:2" x14ac:dyDescent="0.2">
      <c r="A1598" s="61" t="s">
        <v>9573</v>
      </c>
      <c r="B1598" s="30" t="s">
        <v>9568</v>
      </c>
    </row>
    <row r="1599" spans="1:2" x14ac:dyDescent="0.2">
      <c r="A1599" s="61" t="s">
        <v>9574</v>
      </c>
      <c r="B1599" s="30" t="s">
        <v>9575</v>
      </c>
    </row>
    <row r="1600" spans="1:2" x14ac:dyDescent="0.2">
      <c r="A1600" s="61" t="s">
        <v>9576</v>
      </c>
      <c r="B1600" s="30" t="s">
        <v>9577</v>
      </c>
    </row>
    <row r="1601" spans="1:2" x14ac:dyDescent="0.2">
      <c r="A1601" s="61" t="s">
        <v>9578</v>
      </c>
      <c r="B1601" s="30" t="s">
        <v>9579</v>
      </c>
    </row>
    <row r="1602" spans="1:2" x14ac:dyDescent="0.2">
      <c r="A1602" s="61" t="s">
        <v>9580</v>
      </c>
      <c r="B1602" s="30" t="s">
        <v>9575</v>
      </c>
    </row>
    <row r="1603" spans="1:2" x14ac:dyDescent="0.2">
      <c r="A1603" s="61" t="s">
        <v>9581</v>
      </c>
      <c r="B1603" s="30" t="s">
        <v>9577</v>
      </c>
    </row>
    <row r="1604" spans="1:2" x14ac:dyDescent="0.2">
      <c r="A1604" s="61" t="s">
        <v>9582</v>
      </c>
      <c r="B1604" s="30" t="s">
        <v>9579</v>
      </c>
    </row>
    <row r="1605" spans="1:2" x14ac:dyDescent="0.2">
      <c r="A1605" s="61" t="s">
        <v>9583</v>
      </c>
      <c r="B1605" s="30" t="s">
        <v>9584</v>
      </c>
    </row>
    <row r="1606" spans="1:2" x14ac:dyDescent="0.2">
      <c r="A1606" s="61" t="s">
        <v>9585</v>
      </c>
      <c r="B1606" s="30" t="s">
        <v>9586</v>
      </c>
    </row>
    <row r="1607" spans="1:2" x14ac:dyDescent="0.2">
      <c r="A1607" s="61" t="s">
        <v>9587</v>
      </c>
      <c r="B1607" s="30" t="s">
        <v>9588</v>
      </c>
    </row>
    <row r="1608" spans="1:2" x14ac:dyDescent="0.2">
      <c r="A1608" s="61" t="s">
        <v>9589</v>
      </c>
      <c r="B1608" s="30" t="s">
        <v>9590</v>
      </c>
    </row>
    <row r="1609" spans="1:2" x14ac:dyDescent="0.2">
      <c r="A1609" s="61" t="s">
        <v>9591</v>
      </c>
      <c r="B1609" s="30" t="s">
        <v>9584</v>
      </c>
    </row>
    <row r="1610" spans="1:2" x14ac:dyDescent="0.2">
      <c r="A1610" s="61" t="s">
        <v>9592</v>
      </c>
      <c r="B1610" s="30" t="s">
        <v>9586</v>
      </c>
    </row>
    <row r="1611" spans="1:2" x14ac:dyDescent="0.2">
      <c r="A1611" s="61" t="s">
        <v>9593</v>
      </c>
      <c r="B1611" s="30" t="s">
        <v>9588</v>
      </c>
    </row>
    <row r="1612" spans="1:2" x14ac:dyDescent="0.2">
      <c r="A1612" s="61" t="s">
        <v>9594</v>
      </c>
      <c r="B1612" s="30" t="s">
        <v>9590</v>
      </c>
    </row>
    <row r="1613" spans="1:2" x14ac:dyDescent="0.2">
      <c r="A1613" s="61" t="s">
        <v>9595</v>
      </c>
      <c r="B1613" s="30" t="s">
        <v>9596</v>
      </c>
    </row>
    <row r="1614" spans="1:2" x14ac:dyDescent="0.2">
      <c r="A1614" s="61" t="s">
        <v>9597</v>
      </c>
      <c r="B1614" s="30" t="s">
        <v>9598</v>
      </c>
    </row>
    <row r="1615" spans="1:2" x14ac:dyDescent="0.2">
      <c r="A1615" s="61" t="s">
        <v>9599</v>
      </c>
      <c r="B1615" s="30" t="s">
        <v>9600</v>
      </c>
    </row>
    <row r="1616" spans="1:2" x14ac:dyDescent="0.2">
      <c r="A1616" s="61" t="s">
        <v>9601</v>
      </c>
      <c r="B1616" s="30" t="s">
        <v>9596</v>
      </c>
    </row>
    <row r="1617" spans="1:2" x14ac:dyDescent="0.2">
      <c r="A1617" s="61" t="s">
        <v>9602</v>
      </c>
      <c r="B1617" s="30" t="s">
        <v>9598</v>
      </c>
    </row>
    <row r="1618" spans="1:2" x14ac:dyDescent="0.2">
      <c r="A1618" s="61" t="s">
        <v>9603</v>
      </c>
      <c r="B1618" s="30" t="s">
        <v>9600</v>
      </c>
    </row>
    <row r="1619" spans="1:2" x14ac:dyDescent="0.2">
      <c r="A1619" s="61" t="s">
        <v>9604</v>
      </c>
      <c r="B1619" s="30" t="s">
        <v>9605</v>
      </c>
    </row>
    <row r="1620" spans="1:2" x14ac:dyDescent="0.2">
      <c r="A1620" s="61" t="s">
        <v>9606</v>
      </c>
      <c r="B1620" s="30" t="s">
        <v>9607</v>
      </c>
    </row>
    <row r="1621" spans="1:2" x14ac:dyDescent="0.2">
      <c r="A1621" s="61" t="s">
        <v>9608</v>
      </c>
      <c r="B1621" s="30" t="s">
        <v>9609</v>
      </c>
    </row>
    <row r="1622" spans="1:2" x14ac:dyDescent="0.2">
      <c r="A1622" s="61" t="s">
        <v>9610</v>
      </c>
      <c r="B1622" s="30" t="s">
        <v>9611</v>
      </c>
    </row>
    <row r="1623" spans="1:2" x14ac:dyDescent="0.2">
      <c r="A1623" s="61" t="s">
        <v>9612</v>
      </c>
      <c r="B1623" s="30" t="s">
        <v>9613</v>
      </c>
    </row>
    <row r="1624" spans="1:2" x14ac:dyDescent="0.2">
      <c r="A1624" s="61" t="s">
        <v>9614</v>
      </c>
      <c r="B1624" s="30" t="s">
        <v>9615</v>
      </c>
    </row>
    <row r="1625" spans="1:2" x14ac:dyDescent="0.2">
      <c r="A1625" s="61" t="s">
        <v>373</v>
      </c>
      <c r="B1625" s="30" t="s">
        <v>374</v>
      </c>
    </row>
    <row r="1626" spans="1:2" x14ac:dyDescent="0.2">
      <c r="A1626" s="61" t="s">
        <v>377</v>
      </c>
      <c r="B1626" s="30" t="s">
        <v>378</v>
      </c>
    </row>
    <row r="1627" spans="1:2" x14ac:dyDescent="0.2">
      <c r="A1627" s="61" t="s">
        <v>9616</v>
      </c>
      <c r="B1627" s="30" t="s">
        <v>9617</v>
      </c>
    </row>
    <row r="1628" spans="1:2" x14ac:dyDescent="0.2">
      <c r="A1628" s="61" t="s">
        <v>9618</v>
      </c>
      <c r="B1628" s="30" t="s">
        <v>9619</v>
      </c>
    </row>
    <row r="1629" spans="1:2" x14ac:dyDescent="0.2">
      <c r="A1629" s="61" t="s">
        <v>9620</v>
      </c>
      <c r="B1629" s="30" t="s">
        <v>9621</v>
      </c>
    </row>
    <row r="1630" spans="1:2" x14ac:dyDescent="0.2">
      <c r="A1630" s="61" t="s">
        <v>9622</v>
      </c>
      <c r="B1630" s="30" t="s">
        <v>9623</v>
      </c>
    </row>
    <row r="1631" spans="1:2" x14ac:dyDescent="0.2">
      <c r="A1631" s="61" t="s">
        <v>380</v>
      </c>
      <c r="B1631" s="30" t="s">
        <v>381</v>
      </c>
    </row>
    <row r="1632" spans="1:2" x14ac:dyDescent="0.2">
      <c r="A1632" s="61" t="s">
        <v>9624</v>
      </c>
      <c r="B1632" s="30" t="s">
        <v>9625</v>
      </c>
    </row>
    <row r="1633" spans="1:2" x14ac:dyDescent="0.2">
      <c r="A1633" s="61" t="s">
        <v>9626</v>
      </c>
      <c r="B1633" s="30" t="s">
        <v>9627</v>
      </c>
    </row>
    <row r="1634" spans="1:2" x14ac:dyDescent="0.2">
      <c r="A1634" s="61" t="s">
        <v>9628</v>
      </c>
      <c r="B1634" s="30" t="s">
        <v>9625</v>
      </c>
    </row>
    <row r="1635" spans="1:2" x14ac:dyDescent="0.2">
      <c r="A1635" s="61" t="s">
        <v>9629</v>
      </c>
      <c r="B1635" s="30" t="s">
        <v>9627</v>
      </c>
    </row>
    <row r="1636" spans="1:2" x14ac:dyDescent="0.2">
      <c r="A1636" s="61" t="s">
        <v>9630</v>
      </c>
      <c r="B1636" s="30" t="s">
        <v>9625</v>
      </c>
    </row>
    <row r="1637" spans="1:2" x14ac:dyDescent="0.2">
      <c r="A1637" s="61" t="s">
        <v>9631</v>
      </c>
      <c r="B1637" s="30" t="s">
        <v>9627</v>
      </c>
    </row>
    <row r="1638" spans="1:2" x14ac:dyDescent="0.2">
      <c r="A1638" s="61" t="s">
        <v>9632</v>
      </c>
      <c r="B1638" s="30" t="s">
        <v>9625</v>
      </c>
    </row>
    <row r="1639" spans="1:2" x14ac:dyDescent="0.2">
      <c r="A1639" s="61" t="s">
        <v>9633</v>
      </c>
      <c r="B1639" s="30" t="s">
        <v>9627</v>
      </c>
    </row>
    <row r="1640" spans="1:2" x14ac:dyDescent="0.2">
      <c r="A1640" s="61" t="s">
        <v>9634</v>
      </c>
      <c r="B1640" s="30" t="s">
        <v>9635</v>
      </c>
    </row>
    <row r="1641" spans="1:2" x14ac:dyDescent="0.2">
      <c r="A1641" s="61" t="s">
        <v>382</v>
      </c>
      <c r="B1641" s="30" t="s">
        <v>383</v>
      </c>
    </row>
    <row r="1642" spans="1:2" x14ac:dyDescent="0.2">
      <c r="A1642" s="61" t="s">
        <v>9636</v>
      </c>
      <c r="B1642" s="30" t="s">
        <v>9637</v>
      </c>
    </row>
    <row r="1643" spans="1:2" x14ac:dyDescent="0.2">
      <c r="A1643" s="61" t="s">
        <v>9638</v>
      </c>
      <c r="B1643" s="30" t="s">
        <v>9639</v>
      </c>
    </row>
    <row r="1644" spans="1:2" x14ac:dyDescent="0.2">
      <c r="A1644" s="61" t="s">
        <v>9640</v>
      </c>
      <c r="B1644" s="30" t="s">
        <v>9641</v>
      </c>
    </row>
    <row r="1645" spans="1:2" x14ac:dyDescent="0.2">
      <c r="A1645" s="61" t="s">
        <v>9642</v>
      </c>
      <c r="B1645" s="30" t="s">
        <v>9643</v>
      </c>
    </row>
    <row r="1646" spans="1:2" x14ac:dyDescent="0.2">
      <c r="A1646" s="61" t="s">
        <v>9644</v>
      </c>
      <c r="B1646" s="30" t="s">
        <v>9645</v>
      </c>
    </row>
    <row r="1647" spans="1:2" x14ac:dyDescent="0.2">
      <c r="A1647" s="61" t="s">
        <v>9646</v>
      </c>
      <c r="B1647" s="30" t="s">
        <v>9647</v>
      </c>
    </row>
    <row r="1648" spans="1:2" x14ac:dyDescent="0.2">
      <c r="A1648" s="61" t="s">
        <v>9648</v>
      </c>
      <c r="B1648" s="30" t="s">
        <v>9649</v>
      </c>
    </row>
    <row r="1649" spans="1:2" x14ac:dyDescent="0.2">
      <c r="A1649" s="61" t="s">
        <v>9650</v>
      </c>
      <c r="B1649" s="30" t="s">
        <v>9651</v>
      </c>
    </row>
    <row r="1650" spans="1:2" x14ac:dyDescent="0.2">
      <c r="A1650" s="61" t="s">
        <v>9652</v>
      </c>
      <c r="B1650" s="30" t="s">
        <v>9653</v>
      </c>
    </row>
    <row r="1651" spans="1:2" x14ac:dyDescent="0.2">
      <c r="A1651" s="61" t="s">
        <v>9654</v>
      </c>
      <c r="B1651" s="30" t="s">
        <v>9655</v>
      </c>
    </row>
    <row r="1652" spans="1:2" x14ac:dyDescent="0.2">
      <c r="A1652" s="61" t="s">
        <v>9656</v>
      </c>
      <c r="B1652" s="30" t="s">
        <v>9657</v>
      </c>
    </row>
    <row r="1653" spans="1:2" x14ac:dyDescent="0.2">
      <c r="A1653" s="61" t="s">
        <v>9658</v>
      </c>
      <c r="B1653" s="30" t="s">
        <v>9659</v>
      </c>
    </row>
    <row r="1654" spans="1:2" x14ac:dyDescent="0.2">
      <c r="A1654" s="61" t="s">
        <v>9660</v>
      </c>
      <c r="B1654" s="30" t="s">
        <v>9661</v>
      </c>
    </row>
    <row r="1655" spans="1:2" x14ac:dyDescent="0.2">
      <c r="A1655" s="61" t="s">
        <v>384</v>
      </c>
      <c r="B1655" s="30" t="s">
        <v>385</v>
      </c>
    </row>
    <row r="1656" spans="1:2" x14ac:dyDescent="0.2">
      <c r="A1656" s="61" t="s">
        <v>386</v>
      </c>
      <c r="B1656" s="30" t="s">
        <v>387</v>
      </c>
    </row>
    <row r="1657" spans="1:2" x14ac:dyDescent="0.2">
      <c r="A1657" s="61" t="s">
        <v>9662</v>
      </c>
      <c r="B1657" s="30" t="s">
        <v>9663</v>
      </c>
    </row>
    <row r="1658" spans="1:2" x14ac:dyDescent="0.2">
      <c r="A1658" s="61" t="s">
        <v>9664</v>
      </c>
      <c r="B1658" s="30" t="s">
        <v>9665</v>
      </c>
    </row>
    <row r="1659" spans="1:2" x14ac:dyDescent="0.2">
      <c r="A1659" s="61" t="s">
        <v>9666</v>
      </c>
      <c r="B1659" s="30" t="s">
        <v>9667</v>
      </c>
    </row>
    <row r="1660" spans="1:2" x14ac:dyDescent="0.2">
      <c r="A1660" s="61" t="s">
        <v>9668</v>
      </c>
      <c r="B1660" s="30" t="s">
        <v>9667</v>
      </c>
    </row>
    <row r="1661" spans="1:2" x14ac:dyDescent="0.2">
      <c r="A1661" s="61" t="s">
        <v>388</v>
      </c>
      <c r="B1661" s="30" t="s">
        <v>389</v>
      </c>
    </row>
    <row r="1662" spans="1:2" x14ac:dyDescent="0.2">
      <c r="A1662" s="61" t="s">
        <v>9669</v>
      </c>
      <c r="B1662" s="30" t="s">
        <v>9670</v>
      </c>
    </row>
    <row r="1663" spans="1:2" x14ac:dyDescent="0.2">
      <c r="A1663" s="61" t="s">
        <v>9671</v>
      </c>
      <c r="B1663" s="30" t="s">
        <v>9672</v>
      </c>
    </row>
    <row r="1664" spans="1:2" x14ac:dyDescent="0.2">
      <c r="A1664" s="61" t="s">
        <v>9673</v>
      </c>
      <c r="B1664" s="30" t="s">
        <v>9674</v>
      </c>
    </row>
    <row r="1665" spans="1:2" x14ac:dyDescent="0.2">
      <c r="A1665" s="61" t="s">
        <v>9675</v>
      </c>
      <c r="B1665" s="30" t="s">
        <v>9676</v>
      </c>
    </row>
    <row r="1666" spans="1:2" x14ac:dyDescent="0.2">
      <c r="A1666" s="61" t="s">
        <v>9677</v>
      </c>
      <c r="B1666" s="30" t="s">
        <v>9678</v>
      </c>
    </row>
    <row r="1667" spans="1:2" x14ac:dyDescent="0.2">
      <c r="A1667" s="61" t="s">
        <v>9679</v>
      </c>
      <c r="B1667" s="30" t="s">
        <v>9680</v>
      </c>
    </row>
    <row r="1668" spans="1:2" x14ac:dyDescent="0.2">
      <c r="A1668" s="61" t="s">
        <v>9681</v>
      </c>
      <c r="B1668" s="30" t="s">
        <v>9682</v>
      </c>
    </row>
    <row r="1669" spans="1:2" x14ac:dyDescent="0.2">
      <c r="A1669" s="61" t="s">
        <v>9683</v>
      </c>
      <c r="B1669" s="30" t="s">
        <v>9684</v>
      </c>
    </row>
    <row r="1670" spans="1:2" x14ac:dyDescent="0.2">
      <c r="A1670" s="61" t="s">
        <v>9685</v>
      </c>
      <c r="B1670" s="30" t="s">
        <v>9686</v>
      </c>
    </row>
    <row r="1671" spans="1:2" x14ac:dyDescent="0.2">
      <c r="A1671" s="61" t="s">
        <v>9687</v>
      </c>
      <c r="B1671" s="30" t="s">
        <v>9688</v>
      </c>
    </row>
    <row r="1672" spans="1:2" x14ac:dyDescent="0.2">
      <c r="A1672" s="61" t="s">
        <v>9689</v>
      </c>
      <c r="B1672" s="30" t="s">
        <v>9690</v>
      </c>
    </row>
    <row r="1673" spans="1:2" x14ac:dyDescent="0.2">
      <c r="A1673" s="61" t="s">
        <v>9691</v>
      </c>
      <c r="B1673" s="30" t="s">
        <v>9692</v>
      </c>
    </row>
    <row r="1674" spans="1:2" x14ac:dyDescent="0.2">
      <c r="A1674" s="61" t="s">
        <v>9693</v>
      </c>
      <c r="B1674" s="30" t="s">
        <v>9694</v>
      </c>
    </row>
    <row r="1675" spans="1:2" x14ac:dyDescent="0.2">
      <c r="A1675" s="61" t="s">
        <v>9695</v>
      </c>
      <c r="B1675" s="30" t="s">
        <v>9696</v>
      </c>
    </row>
    <row r="1676" spans="1:2" x14ac:dyDescent="0.2">
      <c r="A1676" s="61" t="s">
        <v>9697</v>
      </c>
      <c r="B1676" s="30" t="s">
        <v>9698</v>
      </c>
    </row>
    <row r="1677" spans="1:2" x14ac:dyDescent="0.2">
      <c r="A1677" s="61" t="s">
        <v>9699</v>
      </c>
      <c r="B1677" s="30" t="s">
        <v>9700</v>
      </c>
    </row>
    <row r="1678" spans="1:2" x14ac:dyDescent="0.2">
      <c r="A1678" s="61" t="s">
        <v>9701</v>
      </c>
      <c r="B1678" s="30" t="s">
        <v>9702</v>
      </c>
    </row>
    <row r="1679" spans="1:2" x14ac:dyDescent="0.2">
      <c r="A1679" s="61" t="s">
        <v>9703</v>
      </c>
      <c r="B1679" s="30" t="s">
        <v>9704</v>
      </c>
    </row>
    <row r="1680" spans="1:2" x14ac:dyDescent="0.2">
      <c r="A1680" s="61" t="s">
        <v>9705</v>
      </c>
      <c r="B1680" s="30" t="s">
        <v>9706</v>
      </c>
    </row>
    <row r="1681" spans="1:2" x14ac:dyDescent="0.2">
      <c r="A1681" s="61" t="s">
        <v>9707</v>
      </c>
      <c r="B1681" s="30" t="s">
        <v>9708</v>
      </c>
    </row>
    <row r="1682" spans="1:2" x14ac:dyDescent="0.2">
      <c r="A1682" s="61" t="s">
        <v>9709</v>
      </c>
      <c r="B1682" s="30" t="s">
        <v>9710</v>
      </c>
    </row>
    <row r="1683" spans="1:2" x14ac:dyDescent="0.2">
      <c r="A1683" s="61" t="s">
        <v>9711</v>
      </c>
      <c r="B1683" s="30" t="s">
        <v>9712</v>
      </c>
    </row>
    <row r="1684" spans="1:2" x14ac:dyDescent="0.2">
      <c r="A1684" s="61" t="s">
        <v>9713</v>
      </c>
      <c r="B1684" s="30" t="s">
        <v>9714</v>
      </c>
    </row>
    <row r="1685" spans="1:2" x14ac:dyDescent="0.2">
      <c r="A1685" s="61" t="s">
        <v>9715</v>
      </c>
      <c r="B1685" s="30" t="s">
        <v>9716</v>
      </c>
    </row>
    <row r="1686" spans="1:2" x14ac:dyDescent="0.2">
      <c r="A1686" s="61" t="s">
        <v>9717</v>
      </c>
      <c r="B1686" s="30" t="s">
        <v>9718</v>
      </c>
    </row>
    <row r="1687" spans="1:2" x14ac:dyDescent="0.2">
      <c r="A1687" s="61" t="s">
        <v>9719</v>
      </c>
      <c r="B1687" s="30" t="s">
        <v>9720</v>
      </c>
    </row>
    <row r="1688" spans="1:2" x14ac:dyDescent="0.2">
      <c r="A1688" s="61" t="s">
        <v>9721</v>
      </c>
      <c r="B1688" s="30" t="s">
        <v>9722</v>
      </c>
    </row>
    <row r="1689" spans="1:2" x14ac:dyDescent="0.2">
      <c r="A1689" s="61" t="s">
        <v>9723</v>
      </c>
      <c r="B1689" s="30" t="s">
        <v>9724</v>
      </c>
    </row>
    <row r="1690" spans="1:2" x14ac:dyDescent="0.2">
      <c r="A1690" s="61" t="s">
        <v>9725</v>
      </c>
      <c r="B1690" s="30" t="s">
        <v>9726</v>
      </c>
    </row>
    <row r="1691" spans="1:2" x14ac:dyDescent="0.2">
      <c r="A1691" s="61" t="s">
        <v>9727</v>
      </c>
      <c r="B1691" s="30" t="s">
        <v>9728</v>
      </c>
    </row>
    <row r="1692" spans="1:2" x14ac:dyDescent="0.2">
      <c r="A1692" s="61" t="s">
        <v>9729</v>
      </c>
      <c r="B1692" s="30" t="s">
        <v>9730</v>
      </c>
    </row>
    <row r="1693" spans="1:2" x14ac:dyDescent="0.2">
      <c r="A1693" s="61" t="s">
        <v>9731</v>
      </c>
      <c r="B1693" s="30" t="s">
        <v>9732</v>
      </c>
    </row>
    <row r="1694" spans="1:2" x14ac:dyDescent="0.2">
      <c r="A1694" s="61" t="s">
        <v>9733</v>
      </c>
      <c r="B1694" s="30" t="s">
        <v>9734</v>
      </c>
    </row>
    <row r="1695" spans="1:2" x14ac:dyDescent="0.2">
      <c r="A1695" s="61" t="s">
        <v>9735</v>
      </c>
      <c r="B1695" s="30" t="s">
        <v>9736</v>
      </c>
    </row>
    <row r="1696" spans="1:2" x14ac:dyDescent="0.2">
      <c r="A1696" s="61" t="s">
        <v>9737</v>
      </c>
      <c r="B1696" s="30" t="s">
        <v>9738</v>
      </c>
    </row>
    <row r="1697" spans="1:2" x14ac:dyDescent="0.2">
      <c r="A1697" s="61" t="s">
        <v>9739</v>
      </c>
      <c r="B1697" s="30" t="s">
        <v>9740</v>
      </c>
    </row>
    <row r="1698" spans="1:2" x14ac:dyDescent="0.2">
      <c r="A1698" s="61" t="s">
        <v>9741</v>
      </c>
      <c r="B1698" s="30" t="s">
        <v>9742</v>
      </c>
    </row>
    <row r="1699" spans="1:2" x14ac:dyDescent="0.2">
      <c r="A1699" s="61" t="s">
        <v>9743</v>
      </c>
      <c r="B1699" s="30" t="s">
        <v>9744</v>
      </c>
    </row>
    <row r="1700" spans="1:2" x14ac:dyDescent="0.2">
      <c r="A1700" s="61" t="s">
        <v>9745</v>
      </c>
      <c r="B1700" s="30" t="s">
        <v>9746</v>
      </c>
    </row>
    <row r="1701" spans="1:2" x14ac:dyDescent="0.2">
      <c r="A1701" s="61" t="s">
        <v>9747</v>
      </c>
      <c r="B1701" s="30" t="s">
        <v>9748</v>
      </c>
    </row>
    <row r="1702" spans="1:2" x14ac:dyDescent="0.2">
      <c r="A1702" s="61" t="s">
        <v>9749</v>
      </c>
      <c r="B1702" s="30" t="s">
        <v>9750</v>
      </c>
    </row>
    <row r="1703" spans="1:2" x14ac:dyDescent="0.2">
      <c r="A1703" s="61" t="s">
        <v>9751</v>
      </c>
      <c r="B1703" s="30" t="s">
        <v>9752</v>
      </c>
    </row>
    <row r="1704" spans="1:2" x14ac:dyDescent="0.2">
      <c r="A1704" s="61" t="s">
        <v>9753</v>
      </c>
      <c r="B1704" s="30" t="s">
        <v>9754</v>
      </c>
    </row>
    <row r="1705" spans="1:2" x14ac:dyDescent="0.2">
      <c r="A1705" s="61" t="s">
        <v>9755</v>
      </c>
      <c r="B1705" s="30" t="s">
        <v>9756</v>
      </c>
    </row>
    <row r="1706" spans="1:2" x14ac:dyDescent="0.2">
      <c r="A1706" s="61" t="s">
        <v>9757</v>
      </c>
      <c r="B1706" s="30" t="s">
        <v>9758</v>
      </c>
    </row>
    <row r="1707" spans="1:2" x14ac:dyDescent="0.2">
      <c r="A1707" s="61" t="s">
        <v>9759</v>
      </c>
      <c r="B1707" s="30" t="s">
        <v>9760</v>
      </c>
    </row>
    <row r="1708" spans="1:2" x14ac:dyDescent="0.2">
      <c r="A1708" s="61" t="s">
        <v>9761</v>
      </c>
      <c r="B1708" s="30" t="s">
        <v>9762</v>
      </c>
    </row>
    <row r="1709" spans="1:2" x14ac:dyDescent="0.2">
      <c r="A1709" s="61" t="s">
        <v>9763</v>
      </c>
      <c r="B1709" s="30" t="s">
        <v>9764</v>
      </c>
    </row>
    <row r="1710" spans="1:2" x14ac:dyDescent="0.2">
      <c r="A1710" s="61" t="s">
        <v>9765</v>
      </c>
      <c r="B1710" s="30" t="s">
        <v>9766</v>
      </c>
    </row>
    <row r="1711" spans="1:2" x14ac:dyDescent="0.2">
      <c r="A1711" s="61" t="s">
        <v>9767</v>
      </c>
      <c r="B1711" s="30" t="s">
        <v>9768</v>
      </c>
    </row>
    <row r="1712" spans="1:2" x14ac:dyDescent="0.2">
      <c r="A1712" s="61" t="s">
        <v>9769</v>
      </c>
      <c r="B1712" s="30" t="s">
        <v>9770</v>
      </c>
    </row>
    <row r="1713" spans="1:2" x14ac:dyDescent="0.2">
      <c r="A1713" s="61" t="s">
        <v>9771</v>
      </c>
      <c r="B1713" s="30" t="s">
        <v>9772</v>
      </c>
    </row>
    <row r="1714" spans="1:2" x14ac:dyDescent="0.2">
      <c r="A1714" s="61" t="s">
        <v>9773</v>
      </c>
      <c r="B1714" s="30" t="s">
        <v>9774</v>
      </c>
    </row>
    <row r="1715" spans="1:2" x14ac:dyDescent="0.2">
      <c r="A1715" s="61" t="s">
        <v>9775</v>
      </c>
      <c r="B1715" s="30" t="s">
        <v>9776</v>
      </c>
    </row>
    <row r="1716" spans="1:2" x14ac:dyDescent="0.2">
      <c r="A1716" s="61" t="s">
        <v>9777</v>
      </c>
      <c r="B1716" s="30" t="s">
        <v>9778</v>
      </c>
    </row>
    <row r="1717" spans="1:2" x14ac:dyDescent="0.2">
      <c r="A1717" s="61" t="s">
        <v>9779</v>
      </c>
      <c r="B1717" s="30" t="s">
        <v>9780</v>
      </c>
    </row>
    <row r="1718" spans="1:2" x14ac:dyDescent="0.2">
      <c r="A1718" s="61" t="s">
        <v>9781</v>
      </c>
      <c r="B1718" s="30" t="s">
        <v>9782</v>
      </c>
    </row>
    <row r="1719" spans="1:2" x14ac:dyDescent="0.2">
      <c r="A1719" s="61" t="s">
        <v>9783</v>
      </c>
      <c r="B1719" s="30" t="s">
        <v>9784</v>
      </c>
    </row>
    <row r="1720" spans="1:2" x14ac:dyDescent="0.2">
      <c r="A1720" s="61" t="s">
        <v>9785</v>
      </c>
      <c r="B1720" s="30" t="s">
        <v>9786</v>
      </c>
    </row>
    <row r="1721" spans="1:2" x14ac:dyDescent="0.2">
      <c r="A1721" s="61" t="s">
        <v>9787</v>
      </c>
      <c r="B1721" s="30" t="s">
        <v>9788</v>
      </c>
    </row>
    <row r="1722" spans="1:2" x14ac:dyDescent="0.2">
      <c r="A1722" s="61" t="s">
        <v>9789</v>
      </c>
      <c r="B1722" s="30" t="s">
        <v>9790</v>
      </c>
    </row>
    <row r="1723" spans="1:2" x14ac:dyDescent="0.2">
      <c r="A1723" s="61" t="s">
        <v>390</v>
      </c>
      <c r="B1723" s="30" t="s">
        <v>391</v>
      </c>
    </row>
    <row r="1724" spans="1:2" x14ac:dyDescent="0.2">
      <c r="A1724" s="61" t="s">
        <v>9791</v>
      </c>
      <c r="B1724" s="30" t="s">
        <v>9792</v>
      </c>
    </row>
    <row r="1725" spans="1:2" x14ac:dyDescent="0.2">
      <c r="A1725" s="61" t="s">
        <v>9793</v>
      </c>
      <c r="B1725" s="30" t="s">
        <v>9792</v>
      </c>
    </row>
    <row r="1726" spans="1:2" x14ac:dyDescent="0.2">
      <c r="A1726" s="61" t="s">
        <v>9794</v>
      </c>
      <c r="B1726" s="30" t="s">
        <v>9795</v>
      </c>
    </row>
    <row r="1727" spans="1:2" x14ac:dyDescent="0.2">
      <c r="A1727" s="61" t="s">
        <v>9796</v>
      </c>
      <c r="B1727" s="30" t="s">
        <v>9797</v>
      </c>
    </row>
    <row r="1728" spans="1:2" x14ac:dyDescent="0.2">
      <c r="A1728" s="61" t="s">
        <v>9798</v>
      </c>
      <c r="B1728" s="30" t="s">
        <v>9799</v>
      </c>
    </row>
    <row r="1729" spans="1:2" x14ac:dyDescent="0.2">
      <c r="A1729" s="61" t="s">
        <v>9800</v>
      </c>
      <c r="B1729" s="30" t="s">
        <v>9801</v>
      </c>
    </row>
    <row r="1730" spans="1:2" x14ac:dyDescent="0.2">
      <c r="A1730" s="61" t="s">
        <v>9802</v>
      </c>
      <c r="B1730" s="30" t="s">
        <v>9803</v>
      </c>
    </row>
    <row r="1731" spans="1:2" x14ac:dyDescent="0.2">
      <c r="A1731" s="61" t="s">
        <v>9804</v>
      </c>
      <c r="B1731" s="30" t="s">
        <v>9805</v>
      </c>
    </row>
    <row r="1732" spans="1:2" x14ac:dyDescent="0.2">
      <c r="A1732" s="61" t="s">
        <v>9806</v>
      </c>
      <c r="B1732" s="30" t="s">
        <v>9807</v>
      </c>
    </row>
    <row r="1733" spans="1:2" x14ac:dyDescent="0.2">
      <c r="A1733" s="61" t="s">
        <v>9808</v>
      </c>
      <c r="B1733" s="30" t="s">
        <v>9809</v>
      </c>
    </row>
    <row r="1734" spans="1:2" x14ac:dyDescent="0.2">
      <c r="A1734" s="61" t="s">
        <v>9810</v>
      </c>
      <c r="B1734" s="30" t="s">
        <v>9811</v>
      </c>
    </row>
    <row r="1735" spans="1:2" x14ac:dyDescent="0.2">
      <c r="A1735" s="61" t="s">
        <v>9812</v>
      </c>
      <c r="B1735" s="30" t="s">
        <v>9813</v>
      </c>
    </row>
    <row r="1736" spans="1:2" x14ac:dyDescent="0.2">
      <c r="A1736" s="61" t="s">
        <v>9814</v>
      </c>
      <c r="B1736" s="30" t="s">
        <v>9815</v>
      </c>
    </row>
    <row r="1737" spans="1:2" x14ac:dyDescent="0.2">
      <c r="A1737" s="61" t="s">
        <v>9816</v>
      </c>
      <c r="B1737" s="30" t="s">
        <v>9817</v>
      </c>
    </row>
    <row r="1738" spans="1:2" x14ac:dyDescent="0.2">
      <c r="A1738" s="61" t="s">
        <v>9818</v>
      </c>
      <c r="B1738" s="30" t="s">
        <v>9819</v>
      </c>
    </row>
    <row r="1739" spans="1:2" x14ac:dyDescent="0.2">
      <c r="A1739" s="61" t="s">
        <v>9820</v>
      </c>
      <c r="B1739" s="30" t="s">
        <v>9819</v>
      </c>
    </row>
    <row r="1740" spans="1:2" x14ac:dyDescent="0.2">
      <c r="A1740" s="61" t="s">
        <v>9821</v>
      </c>
      <c r="B1740" s="30" t="s">
        <v>9178</v>
      </c>
    </row>
    <row r="1741" spans="1:2" x14ac:dyDescent="0.2">
      <c r="A1741" s="61" t="s">
        <v>9822</v>
      </c>
      <c r="B1741" s="30" t="s">
        <v>9823</v>
      </c>
    </row>
    <row r="1742" spans="1:2" x14ac:dyDescent="0.2">
      <c r="A1742" s="61" t="s">
        <v>9824</v>
      </c>
      <c r="B1742" s="30" t="s">
        <v>9180</v>
      </c>
    </row>
    <row r="1743" spans="1:2" x14ac:dyDescent="0.2">
      <c r="A1743" s="61" t="s">
        <v>9825</v>
      </c>
      <c r="B1743" s="30" t="s">
        <v>9182</v>
      </c>
    </row>
    <row r="1744" spans="1:2" x14ac:dyDescent="0.2">
      <c r="A1744" s="61" t="s">
        <v>9826</v>
      </c>
      <c r="B1744" s="30" t="s">
        <v>9827</v>
      </c>
    </row>
    <row r="1745" spans="1:2" x14ac:dyDescent="0.2">
      <c r="A1745" s="61" t="s">
        <v>9828</v>
      </c>
      <c r="B1745" s="30" t="s">
        <v>9829</v>
      </c>
    </row>
    <row r="1746" spans="1:2" x14ac:dyDescent="0.2">
      <c r="A1746" s="61" t="s">
        <v>9830</v>
      </c>
      <c r="B1746" s="30" t="s">
        <v>9831</v>
      </c>
    </row>
    <row r="1747" spans="1:2" x14ac:dyDescent="0.2">
      <c r="A1747" s="61" t="s">
        <v>9832</v>
      </c>
      <c r="B1747" s="30" t="s">
        <v>9833</v>
      </c>
    </row>
    <row r="1748" spans="1:2" x14ac:dyDescent="0.2">
      <c r="A1748" s="61" t="s">
        <v>9834</v>
      </c>
      <c r="B1748" s="30" t="s">
        <v>9835</v>
      </c>
    </row>
    <row r="1749" spans="1:2" x14ac:dyDescent="0.2">
      <c r="A1749" s="61" t="s">
        <v>9836</v>
      </c>
      <c r="B1749" s="30" t="s">
        <v>9837</v>
      </c>
    </row>
    <row r="1750" spans="1:2" x14ac:dyDescent="0.2">
      <c r="A1750" s="61" t="s">
        <v>9838</v>
      </c>
      <c r="B1750" s="30" t="s">
        <v>9839</v>
      </c>
    </row>
    <row r="1751" spans="1:2" x14ac:dyDescent="0.2">
      <c r="A1751" s="61" t="s">
        <v>9840</v>
      </c>
      <c r="B1751" s="30" t="s">
        <v>9831</v>
      </c>
    </row>
    <row r="1752" spans="1:2" x14ac:dyDescent="0.2">
      <c r="A1752" s="61" t="s">
        <v>9841</v>
      </c>
      <c r="B1752" s="30" t="s">
        <v>9833</v>
      </c>
    </row>
    <row r="1753" spans="1:2" x14ac:dyDescent="0.2">
      <c r="A1753" s="61" t="s">
        <v>9842</v>
      </c>
      <c r="B1753" s="30" t="s">
        <v>9835</v>
      </c>
    </row>
    <row r="1754" spans="1:2" x14ac:dyDescent="0.2">
      <c r="A1754" s="61" t="s">
        <v>9843</v>
      </c>
      <c r="B1754" s="30" t="s">
        <v>9837</v>
      </c>
    </row>
    <row r="1755" spans="1:2" x14ac:dyDescent="0.2">
      <c r="A1755" s="61" t="s">
        <v>9844</v>
      </c>
      <c r="B1755" s="30" t="s">
        <v>9839</v>
      </c>
    </row>
    <row r="1756" spans="1:2" x14ac:dyDescent="0.2">
      <c r="A1756" s="61" t="s">
        <v>9845</v>
      </c>
      <c r="B1756" s="30" t="s">
        <v>9846</v>
      </c>
    </row>
    <row r="1757" spans="1:2" x14ac:dyDescent="0.2">
      <c r="A1757" s="61" t="s">
        <v>9847</v>
      </c>
      <c r="B1757" s="30" t="s">
        <v>9848</v>
      </c>
    </row>
    <row r="1758" spans="1:2" x14ac:dyDescent="0.2">
      <c r="A1758" s="61" t="s">
        <v>9849</v>
      </c>
      <c r="B1758" s="30" t="s">
        <v>9846</v>
      </c>
    </row>
    <row r="1759" spans="1:2" x14ac:dyDescent="0.2">
      <c r="A1759" s="61" t="s">
        <v>9850</v>
      </c>
      <c r="B1759" s="30" t="s">
        <v>9848</v>
      </c>
    </row>
    <row r="1760" spans="1:2" x14ac:dyDescent="0.2">
      <c r="A1760" s="61" t="s">
        <v>9851</v>
      </c>
      <c r="B1760" s="30" t="s">
        <v>9852</v>
      </c>
    </row>
    <row r="1761" spans="1:2" x14ac:dyDescent="0.2">
      <c r="A1761" s="61" t="s">
        <v>9853</v>
      </c>
      <c r="B1761" s="30" t="s">
        <v>9854</v>
      </c>
    </row>
    <row r="1762" spans="1:2" x14ac:dyDescent="0.2">
      <c r="A1762" s="61" t="s">
        <v>9855</v>
      </c>
      <c r="B1762" s="30" t="s">
        <v>9852</v>
      </c>
    </row>
    <row r="1763" spans="1:2" x14ac:dyDescent="0.2">
      <c r="A1763" s="61" t="s">
        <v>9856</v>
      </c>
      <c r="B1763" s="30" t="s">
        <v>9854</v>
      </c>
    </row>
    <row r="1764" spans="1:2" x14ac:dyDescent="0.2">
      <c r="A1764" s="61" t="s">
        <v>9857</v>
      </c>
      <c r="B1764" s="30" t="s">
        <v>9858</v>
      </c>
    </row>
    <row r="1765" spans="1:2" x14ac:dyDescent="0.2">
      <c r="A1765" s="61" t="s">
        <v>9859</v>
      </c>
      <c r="B1765" s="30" t="s">
        <v>9858</v>
      </c>
    </row>
    <row r="1766" spans="1:2" x14ac:dyDescent="0.2">
      <c r="A1766" s="61" t="s">
        <v>9860</v>
      </c>
      <c r="B1766" s="30" t="s">
        <v>9861</v>
      </c>
    </row>
    <row r="1767" spans="1:2" x14ac:dyDescent="0.2">
      <c r="A1767" s="61" t="s">
        <v>9862</v>
      </c>
      <c r="B1767" s="30" t="s">
        <v>9863</v>
      </c>
    </row>
    <row r="1768" spans="1:2" x14ac:dyDescent="0.2">
      <c r="A1768" s="61" t="s">
        <v>9864</v>
      </c>
      <c r="B1768" s="30" t="s">
        <v>9865</v>
      </c>
    </row>
    <row r="1769" spans="1:2" x14ac:dyDescent="0.2">
      <c r="A1769" s="61" t="s">
        <v>9866</v>
      </c>
      <c r="B1769" s="30" t="s">
        <v>9867</v>
      </c>
    </row>
    <row r="1770" spans="1:2" x14ac:dyDescent="0.2">
      <c r="A1770" s="61" t="s">
        <v>9868</v>
      </c>
      <c r="B1770" s="30" t="s">
        <v>9869</v>
      </c>
    </row>
    <row r="1771" spans="1:2" x14ac:dyDescent="0.2">
      <c r="A1771" s="61" t="s">
        <v>9870</v>
      </c>
      <c r="B1771" s="30" t="s">
        <v>9871</v>
      </c>
    </row>
    <row r="1772" spans="1:2" x14ac:dyDescent="0.2">
      <c r="A1772" s="61" t="s">
        <v>9872</v>
      </c>
      <c r="B1772" s="30" t="s">
        <v>9873</v>
      </c>
    </row>
    <row r="1773" spans="1:2" x14ac:dyDescent="0.2">
      <c r="A1773" s="61" t="s">
        <v>9874</v>
      </c>
      <c r="B1773" s="30" t="s">
        <v>9875</v>
      </c>
    </row>
    <row r="1774" spans="1:2" x14ac:dyDescent="0.2">
      <c r="A1774" s="61" t="s">
        <v>9876</v>
      </c>
      <c r="B1774" s="30" t="s">
        <v>9877</v>
      </c>
    </row>
    <row r="1775" spans="1:2" x14ac:dyDescent="0.2">
      <c r="A1775" s="61" t="s">
        <v>9878</v>
      </c>
      <c r="B1775" s="30" t="s">
        <v>9879</v>
      </c>
    </row>
    <row r="1776" spans="1:2" x14ac:dyDescent="0.2">
      <c r="A1776" s="61" t="s">
        <v>9880</v>
      </c>
      <c r="B1776" s="30" t="s">
        <v>9881</v>
      </c>
    </row>
    <row r="1777" spans="1:2" x14ac:dyDescent="0.2">
      <c r="A1777" s="61" t="s">
        <v>9882</v>
      </c>
      <c r="B1777" s="30" t="s">
        <v>9883</v>
      </c>
    </row>
    <row r="1778" spans="1:2" x14ac:dyDescent="0.2">
      <c r="A1778" s="61" t="s">
        <v>9884</v>
      </c>
      <c r="B1778" s="30" t="s">
        <v>9885</v>
      </c>
    </row>
    <row r="1779" spans="1:2" x14ac:dyDescent="0.2">
      <c r="A1779" s="61" t="s">
        <v>9886</v>
      </c>
      <c r="B1779" s="30" t="s">
        <v>9887</v>
      </c>
    </row>
    <row r="1780" spans="1:2" x14ac:dyDescent="0.2">
      <c r="A1780" s="61" t="s">
        <v>9888</v>
      </c>
      <c r="B1780" s="30" t="s">
        <v>9889</v>
      </c>
    </row>
    <row r="1781" spans="1:2" x14ac:dyDescent="0.2">
      <c r="A1781" s="61" t="s">
        <v>9890</v>
      </c>
      <c r="B1781" s="30" t="s">
        <v>9891</v>
      </c>
    </row>
    <row r="1782" spans="1:2" x14ac:dyDescent="0.2">
      <c r="A1782" s="61" t="s">
        <v>393</v>
      </c>
      <c r="B1782" s="30" t="s">
        <v>394</v>
      </c>
    </row>
    <row r="1783" spans="1:2" x14ac:dyDescent="0.2">
      <c r="A1783" s="61" t="s">
        <v>9892</v>
      </c>
      <c r="B1783" s="30" t="s">
        <v>9893</v>
      </c>
    </row>
    <row r="1784" spans="1:2" x14ac:dyDescent="0.2">
      <c r="A1784" s="61" t="s">
        <v>9894</v>
      </c>
      <c r="B1784" s="30" t="s">
        <v>9895</v>
      </c>
    </row>
    <row r="1785" spans="1:2" x14ac:dyDescent="0.2">
      <c r="A1785" s="61" t="s">
        <v>9896</v>
      </c>
      <c r="B1785" s="30" t="s">
        <v>9897</v>
      </c>
    </row>
    <row r="1786" spans="1:2" x14ac:dyDescent="0.2">
      <c r="A1786" s="61" t="s">
        <v>9898</v>
      </c>
      <c r="B1786" s="30" t="s">
        <v>9899</v>
      </c>
    </row>
    <row r="1787" spans="1:2" x14ac:dyDescent="0.2">
      <c r="A1787" s="61" t="s">
        <v>9900</v>
      </c>
      <c r="B1787" s="30" t="s">
        <v>9901</v>
      </c>
    </row>
    <row r="1788" spans="1:2" x14ac:dyDescent="0.2">
      <c r="A1788" s="61" t="s">
        <v>9902</v>
      </c>
      <c r="B1788" s="30" t="s">
        <v>9903</v>
      </c>
    </row>
    <row r="1789" spans="1:2" x14ac:dyDescent="0.2">
      <c r="A1789" s="61" t="s">
        <v>9904</v>
      </c>
      <c r="B1789" s="30" t="s">
        <v>9905</v>
      </c>
    </row>
    <row r="1790" spans="1:2" x14ac:dyDescent="0.2">
      <c r="A1790" s="61" t="s">
        <v>9906</v>
      </c>
      <c r="B1790" s="30" t="s">
        <v>9907</v>
      </c>
    </row>
    <row r="1791" spans="1:2" x14ac:dyDescent="0.2">
      <c r="A1791" s="61" t="s">
        <v>9908</v>
      </c>
      <c r="B1791" s="30" t="s">
        <v>9909</v>
      </c>
    </row>
    <row r="1792" spans="1:2" x14ac:dyDescent="0.2">
      <c r="A1792" s="61" t="s">
        <v>9910</v>
      </c>
      <c r="B1792" s="30" t="s">
        <v>9911</v>
      </c>
    </row>
    <row r="1793" spans="1:2" x14ac:dyDescent="0.2">
      <c r="A1793" s="61" t="s">
        <v>9912</v>
      </c>
      <c r="B1793" s="30" t="s">
        <v>9913</v>
      </c>
    </row>
    <row r="1794" spans="1:2" x14ac:dyDescent="0.2">
      <c r="A1794" s="61" t="s">
        <v>9914</v>
      </c>
      <c r="B1794" s="30" t="s">
        <v>9915</v>
      </c>
    </row>
    <row r="1795" spans="1:2" x14ac:dyDescent="0.2">
      <c r="A1795" s="61" t="s">
        <v>9916</v>
      </c>
      <c r="B1795" s="30" t="s">
        <v>9917</v>
      </c>
    </row>
    <row r="1796" spans="1:2" x14ac:dyDescent="0.2">
      <c r="A1796" s="61" t="s">
        <v>9918</v>
      </c>
      <c r="B1796" s="30" t="s">
        <v>9919</v>
      </c>
    </row>
    <row r="1797" spans="1:2" x14ac:dyDescent="0.2">
      <c r="A1797" s="61" t="s">
        <v>9920</v>
      </c>
      <c r="B1797" s="30" t="s">
        <v>9921</v>
      </c>
    </row>
    <row r="1798" spans="1:2" x14ac:dyDescent="0.2">
      <c r="A1798" s="61" t="s">
        <v>9922</v>
      </c>
      <c r="B1798" s="30" t="s">
        <v>9923</v>
      </c>
    </row>
    <row r="1799" spans="1:2" x14ac:dyDescent="0.2">
      <c r="A1799" s="61" t="s">
        <v>9924</v>
      </c>
      <c r="B1799" s="30" t="s">
        <v>9925</v>
      </c>
    </row>
    <row r="1800" spans="1:2" x14ac:dyDescent="0.2">
      <c r="A1800" s="61" t="s">
        <v>9926</v>
      </c>
      <c r="B1800" s="30" t="s">
        <v>9927</v>
      </c>
    </row>
    <row r="1801" spans="1:2" x14ac:dyDescent="0.2">
      <c r="A1801" s="61" t="s">
        <v>9928</v>
      </c>
      <c r="B1801" s="30" t="s">
        <v>9929</v>
      </c>
    </row>
    <row r="1802" spans="1:2" x14ac:dyDescent="0.2">
      <c r="A1802" s="61" t="s">
        <v>9930</v>
      </c>
      <c r="B1802" s="30" t="s">
        <v>9931</v>
      </c>
    </row>
    <row r="1803" spans="1:2" x14ac:dyDescent="0.2">
      <c r="A1803" s="61" t="s">
        <v>9932</v>
      </c>
      <c r="B1803" s="30" t="s">
        <v>9933</v>
      </c>
    </row>
    <row r="1804" spans="1:2" x14ac:dyDescent="0.2">
      <c r="A1804" s="61" t="s">
        <v>9934</v>
      </c>
      <c r="B1804" s="30" t="s">
        <v>9935</v>
      </c>
    </row>
    <row r="1805" spans="1:2" x14ac:dyDescent="0.2">
      <c r="A1805" s="61" t="s">
        <v>9936</v>
      </c>
      <c r="B1805" s="30" t="s">
        <v>9937</v>
      </c>
    </row>
    <row r="1806" spans="1:2" x14ac:dyDescent="0.2">
      <c r="A1806" s="61" t="s">
        <v>9938</v>
      </c>
      <c r="B1806" s="30" t="s">
        <v>9939</v>
      </c>
    </row>
    <row r="1807" spans="1:2" x14ac:dyDescent="0.2">
      <c r="A1807" s="61" t="s">
        <v>9940</v>
      </c>
      <c r="B1807" s="30" t="s">
        <v>9941</v>
      </c>
    </row>
    <row r="1808" spans="1:2" x14ac:dyDescent="0.2">
      <c r="A1808" s="61" t="s">
        <v>9942</v>
      </c>
      <c r="B1808" s="30" t="s">
        <v>9943</v>
      </c>
    </row>
    <row r="1809" spans="1:2" x14ac:dyDescent="0.2">
      <c r="A1809" s="61" t="s">
        <v>9944</v>
      </c>
      <c r="B1809" s="30" t="s">
        <v>9945</v>
      </c>
    </row>
    <row r="1810" spans="1:2" x14ac:dyDescent="0.2">
      <c r="A1810" s="61" t="s">
        <v>9946</v>
      </c>
      <c r="B1810" s="30" t="s">
        <v>9947</v>
      </c>
    </row>
    <row r="1811" spans="1:2" x14ac:dyDescent="0.2">
      <c r="A1811" s="61" t="s">
        <v>9948</v>
      </c>
      <c r="B1811" s="30" t="s">
        <v>9949</v>
      </c>
    </row>
    <row r="1812" spans="1:2" x14ac:dyDescent="0.2">
      <c r="A1812" s="61" t="s">
        <v>9950</v>
      </c>
      <c r="B1812" s="30" t="s">
        <v>9951</v>
      </c>
    </row>
    <row r="1813" spans="1:2" x14ac:dyDescent="0.2">
      <c r="A1813" s="61" t="s">
        <v>9952</v>
      </c>
      <c r="B1813" s="30" t="s">
        <v>9953</v>
      </c>
    </row>
    <row r="1814" spans="1:2" x14ac:dyDescent="0.2">
      <c r="A1814" s="61" t="s">
        <v>9954</v>
      </c>
      <c r="B1814" s="30" t="s">
        <v>9955</v>
      </c>
    </row>
    <row r="1815" spans="1:2" x14ac:dyDescent="0.2">
      <c r="A1815" s="61" t="s">
        <v>9956</v>
      </c>
      <c r="B1815" s="30" t="s">
        <v>9957</v>
      </c>
    </row>
    <row r="1816" spans="1:2" x14ac:dyDescent="0.2">
      <c r="A1816" s="61" t="s">
        <v>9958</v>
      </c>
      <c r="B1816" s="30" t="s">
        <v>9959</v>
      </c>
    </row>
    <row r="1817" spans="1:2" x14ac:dyDescent="0.2">
      <c r="A1817" s="61" t="s">
        <v>9960</v>
      </c>
      <c r="B1817" s="30" t="s">
        <v>9961</v>
      </c>
    </row>
    <row r="1818" spans="1:2" x14ac:dyDescent="0.2">
      <c r="A1818" s="61" t="s">
        <v>9962</v>
      </c>
      <c r="B1818" s="30" t="s">
        <v>9963</v>
      </c>
    </row>
    <row r="1819" spans="1:2" x14ac:dyDescent="0.2">
      <c r="A1819" s="61" t="s">
        <v>9964</v>
      </c>
      <c r="B1819" s="30" t="s">
        <v>9965</v>
      </c>
    </row>
    <row r="1820" spans="1:2" x14ac:dyDescent="0.2">
      <c r="A1820" s="61" t="s">
        <v>9966</v>
      </c>
      <c r="B1820" s="30" t="s">
        <v>9967</v>
      </c>
    </row>
    <row r="1821" spans="1:2" x14ac:dyDescent="0.2">
      <c r="A1821" s="61" t="s">
        <v>9968</v>
      </c>
      <c r="B1821" s="30" t="s">
        <v>9969</v>
      </c>
    </row>
    <row r="1822" spans="1:2" x14ac:dyDescent="0.2">
      <c r="A1822" s="61" t="s">
        <v>9970</v>
      </c>
      <c r="B1822" s="30" t="s">
        <v>9971</v>
      </c>
    </row>
    <row r="1823" spans="1:2" x14ac:dyDescent="0.2">
      <c r="A1823" s="61" t="s">
        <v>9972</v>
      </c>
      <c r="B1823" s="30" t="s">
        <v>9973</v>
      </c>
    </row>
    <row r="1824" spans="1:2" x14ac:dyDescent="0.2">
      <c r="A1824" s="61" t="s">
        <v>9974</v>
      </c>
      <c r="B1824" s="30" t="s">
        <v>9975</v>
      </c>
    </row>
    <row r="1825" spans="1:2" x14ac:dyDescent="0.2">
      <c r="A1825" s="61" t="s">
        <v>9976</v>
      </c>
      <c r="B1825" s="30" t="s">
        <v>9977</v>
      </c>
    </row>
    <row r="1826" spans="1:2" x14ac:dyDescent="0.2">
      <c r="A1826" s="61" t="s">
        <v>9978</v>
      </c>
      <c r="B1826" s="30" t="s">
        <v>9979</v>
      </c>
    </row>
    <row r="1827" spans="1:2" x14ac:dyDescent="0.2">
      <c r="A1827" s="61" t="s">
        <v>9980</v>
      </c>
      <c r="B1827" s="30" t="s">
        <v>9981</v>
      </c>
    </row>
    <row r="1828" spans="1:2" x14ac:dyDescent="0.2">
      <c r="A1828" s="61" t="s">
        <v>9982</v>
      </c>
      <c r="B1828" s="30" t="s">
        <v>9983</v>
      </c>
    </row>
    <row r="1829" spans="1:2" x14ac:dyDescent="0.2">
      <c r="A1829" s="61" t="s">
        <v>9984</v>
      </c>
      <c r="B1829" s="30" t="s">
        <v>9985</v>
      </c>
    </row>
    <row r="1830" spans="1:2" x14ac:dyDescent="0.2">
      <c r="A1830" s="61" t="s">
        <v>9986</v>
      </c>
      <c r="B1830" s="30" t="s">
        <v>9987</v>
      </c>
    </row>
    <row r="1831" spans="1:2" x14ac:dyDescent="0.2">
      <c r="A1831" s="61" t="s">
        <v>9988</v>
      </c>
      <c r="B1831" s="30" t="s">
        <v>9989</v>
      </c>
    </row>
    <row r="1832" spans="1:2" x14ac:dyDescent="0.2">
      <c r="A1832" s="61" t="s">
        <v>9990</v>
      </c>
      <c r="B1832" s="30" t="s">
        <v>9991</v>
      </c>
    </row>
    <row r="1833" spans="1:2" x14ac:dyDescent="0.2">
      <c r="A1833" s="61" t="s">
        <v>9992</v>
      </c>
      <c r="B1833" s="30" t="s">
        <v>9993</v>
      </c>
    </row>
    <row r="1834" spans="1:2" x14ac:dyDescent="0.2">
      <c r="A1834" s="61" t="s">
        <v>9994</v>
      </c>
      <c r="B1834" s="30" t="s">
        <v>9995</v>
      </c>
    </row>
    <row r="1835" spans="1:2" x14ac:dyDescent="0.2">
      <c r="A1835" s="61" t="s">
        <v>9996</v>
      </c>
      <c r="B1835" s="30" t="s">
        <v>9997</v>
      </c>
    </row>
    <row r="1836" spans="1:2" x14ac:dyDescent="0.2">
      <c r="A1836" s="61" t="s">
        <v>9998</v>
      </c>
      <c r="B1836" s="30" t="s">
        <v>9999</v>
      </c>
    </row>
    <row r="1837" spans="1:2" x14ac:dyDescent="0.2">
      <c r="A1837" s="61" t="s">
        <v>10000</v>
      </c>
      <c r="B1837" s="30" t="s">
        <v>10001</v>
      </c>
    </row>
    <row r="1838" spans="1:2" x14ac:dyDescent="0.2">
      <c r="A1838" s="61" t="s">
        <v>10002</v>
      </c>
      <c r="B1838" s="30" t="s">
        <v>10003</v>
      </c>
    </row>
    <row r="1839" spans="1:2" x14ac:dyDescent="0.2">
      <c r="A1839" s="61" t="s">
        <v>10004</v>
      </c>
      <c r="B1839" s="30" t="s">
        <v>10005</v>
      </c>
    </row>
    <row r="1840" spans="1:2" x14ac:dyDescent="0.2">
      <c r="A1840" s="61" t="s">
        <v>10006</v>
      </c>
      <c r="B1840" s="30" t="s">
        <v>10007</v>
      </c>
    </row>
    <row r="1841" spans="1:2" x14ac:dyDescent="0.2">
      <c r="A1841" s="61" t="s">
        <v>10008</v>
      </c>
      <c r="B1841" s="30" t="s">
        <v>10009</v>
      </c>
    </row>
    <row r="1842" spans="1:2" x14ac:dyDescent="0.2">
      <c r="A1842" s="61" t="s">
        <v>10010</v>
      </c>
      <c r="B1842" s="30" t="s">
        <v>10011</v>
      </c>
    </row>
    <row r="1843" spans="1:2" x14ac:dyDescent="0.2">
      <c r="A1843" s="61" t="s">
        <v>10012</v>
      </c>
      <c r="B1843" s="30" t="s">
        <v>10013</v>
      </c>
    </row>
    <row r="1844" spans="1:2" x14ac:dyDescent="0.2">
      <c r="A1844" s="61" t="s">
        <v>10014</v>
      </c>
      <c r="B1844" s="30" t="s">
        <v>10015</v>
      </c>
    </row>
    <row r="1845" spans="1:2" x14ac:dyDescent="0.2">
      <c r="A1845" s="61" t="s">
        <v>10016</v>
      </c>
      <c r="B1845" s="30" t="s">
        <v>10017</v>
      </c>
    </row>
    <row r="1846" spans="1:2" x14ac:dyDescent="0.2">
      <c r="A1846" s="61" t="s">
        <v>10018</v>
      </c>
      <c r="B1846" s="30" t="s">
        <v>10019</v>
      </c>
    </row>
    <row r="1847" spans="1:2" x14ac:dyDescent="0.2">
      <c r="A1847" s="61" t="s">
        <v>10020</v>
      </c>
      <c r="B1847" s="30" t="s">
        <v>10021</v>
      </c>
    </row>
    <row r="1848" spans="1:2" x14ac:dyDescent="0.2">
      <c r="A1848" s="61" t="s">
        <v>10022</v>
      </c>
      <c r="B1848" s="30" t="s">
        <v>10023</v>
      </c>
    </row>
    <row r="1849" spans="1:2" x14ac:dyDescent="0.2">
      <c r="A1849" s="61" t="s">
        <v>10024</v>
      </c>
      <c r="B1849" s="30" t="s">
        <v>10025</v>
      </c>
    </row>
    <row r="1850" spans="1:2" x14ac:dyDescent="0.2">
      <c r="A1850" s="61" t="s">
        <v>10026</v>
      </c>
      <c r="B1850" s="30" t="s">
        <v>10027</v>
      </c>
    </row>
    <row r="1851" spans="1:2" x14ac:dyDescent="0.2">
      <c r="A1851" s="61" t="s">
        <v>10028</v>
      </c>
      <c r="B1851" s="30" t="s">
        <v>10029</v>
      </c>
    </row>
    <row r="1852" spans="1:2" x14ac:dyDescent="0.2">
      <c r="A1852" s="61" t="s">
        <v>10030</v>
      </c>
      <c r="B1852" s="30" t="s">
        <v>10031</v>
      </c>
    </row>
    <row r="1853" spans="1:2" x14ac:dyDescent="0.2">
      <c r="A1853" s="61" t="s">
        <v>10032</v>
      </c>
      <c r="B1853" s="30" t="s">
        <v>10033</v>
      </c>
    </row>
    <row r="1854" spans="1:2" x14ac:dyDescent="0.2">
      <c r="A1854" s="61" t="s">
        <v>10034</v>
      </c>
      <c r="B1854" s="30" t="s">
        <v>10035</v>
      </c>
    </row>
    <row r="1855" spans="1:2" x14ac:dyDescent="0.2">
      <c r="A1855" s="61" t="s">
        <v>10036</v>
      </c>
      <c r="B1855" s="30" t="s">
        <v>10037</v>
      </c>
    </row>
    <row r="1856" spans="1:2" x14ac:dyDescent="0.2">
      <c r="A1856" s="61" t="s">
        <v>10038</v>
      </c>
      <c r="B1856" s="30" t="s">
        <v>10039</v>
      </c>
    </row>
    <row r="1857" spans="1:2" x14ac:dyDescent="0.2">
      <c r="A1857" s="61" t="s">
        <v>10040</v>
      </c>
      <c r="B1857" s="30" t="s">
        <v>10041</v>
      </c>
    </row>
    <row r="1858" spans="1:2" x14ac:dyDescent="0.2">
      <c r="A1858" s="61" t="s">
        <v>10042</v>
      </c>
      <c r="B1858" s="30" t="s">
        <v>10043</v>
      </c>
    </row>
    <row r="1859" spans="1:2" x14ac:dyDescent="0.2">
      <c r="A1859" s="61" t="s">
        <v>10044</v>
      </c>
      <c r="B1859" s="30" t="s">
        <v>10045</v>
      </c>
    </row>
    <row r="1860" spans="1:2" x14ac:dyDescent="0.2">
      <c r="A1860" s="61" t="s">
        <v>10046</v>
      </c>
      <c r="B1860" s="30" t="s">
        <v>10047</v>
      </c>
    </row>
    <row r="1861" spans="1:2" x14ac:dyDescent="0.2">
      <c r="A1861" s="61" t="s">
        <v>10048</v>
      </c>
      <c r="B1861" s="30" t="s">
        <v>10049</v>
      </c>
    </row>
    <row r="1862" spans="1:2" x14ac:dyDescent="0.2">
      <c r="A1862" s="61" t="s">
        <v>10050</v>
      </c>
      <c r="B1862" s="30" t="s">
        <v>10051</v>
      </c>
    </row>
    <row r="1863" spans="1:2" x14ac:dyDescent="0.2">
      <c r="A1863" s="61" t="s">
        <v>10052</v>
      </c>
      <c r="B1863" s="30" t="s">
        <v>10053</v>
      </c>
    </row>
    <row r="1864" spans="1:2" x14ac:dyDescent="0.2">
      <c r="A1864" s="61" t="s">
        <v>10054</v>
      </c>
      <c r="B1864" s="30" t="s">
        <v>10055</v>
      </c>
    </row>
    <row r="1865" spans="1:2" x14ac:dyDescent="0.2">
      <c r="A1865" s="61" t="s">
        <v>10056</v>
      </c>
      <c r="B1865" s="30" t="s">
        <v>10057</v>
      </c>
    </row>
    <row r="1866" spans="1:2" x14ac:dyDescent="0.2">
      <c r="A1866" s="61" t="s">
        <v>10058</v>
      </c>
      <c r="B1866" s="30" t="s">
        <v>10059</v>
      </c>
    </row>
    <row r="1867" spans="1:2" x14ac:dyDescent="0.2">
      <c r="A1867" s="61" t="s">
        <v>10060</v>
      </c>
      <c r="B1867" s="30" t="s">
        <v>10061</v>
      </c>
    </row>
    <row r="1868" spans="1:2" x14ac:dyDescent="0.2">
      <c r="A1868" s="61" t="s">
        <v>10062</v>
      </c>
      <c r="B1868" s="30" t="s">
        <v>10063</v>
      </c>
    </row>
    <row r="1869" spans="1:2" x14ac:dyDescent="0.2">
      <c r="A1869" s="61" t="s">
        <v>10064</v>
      </c>
      <c r="B1869" s="30" t="s">
        <v>10065</v>
      </c>
    </row>
    <row r="1870" spans="1:2" x14ac:dyDescent="0.2">
      <c r="A1870" s="61" t="s">
        <v>10066</v>
      </c>
      <c r="B1870" s="30" t="s">
        <v>10067</v>
      </c>
    </row>
    <row r="1871" spans="1:2" x14ac:dyDescent="0.2">
      <c r="A1871" s="61" t="s">
        <v>10068</v>
      </c>
      <c r="B1871" s="30" t="s">
        <v>10069</v>
      </c>
    </row>
    <row r="1872" spans="1:2" x14ac:dyDescent="0.2">
      <c r="A1872" s="61" t="s">
        <v>10070</v>
      </c>
      <c r="B1872" s="30" t="s">
        <v>10071</v>
      </c>
    </row>
    <row r="1873" spans="1:2" x14ac:dyDescent="0.2">
      <c r="A1873" s="61" t="s">
        <v>10072</v>
      </c>
      <c r="B1873" s="30" t="s">
        <v>10073</v>
      </c>
    </row>
    <row r="1874" spans="1:2" x14ac:dyDescent="0.2">
      <c r="A1874" s="61" t="s">
        <v>10074</v>
      </c>
      <c r="B1874" s="30" t="s">
        <v>10075</v>
      </c>
    </row>
    <row r="1875" spans="1:2" x14ac:dyDescent="0.2">
      <c r="A1875" s="61" t="s">
        <v>10076</v>
      </c>
      <c r="B1875" s="30" t="s">
        <v>10077</v>
      </c>
    </row>
    <row r="1876" spans="1:2" x14ac:dyDescent="0.2">
      <c r="A1876" s="61" t="s">
        <v>10078</v>
      </c>
      <c r="B1876" s="30" t="s">
        <v>10079</v>
      </c>
    </row>
    <row r="1877" spans="1:2" x14ac:dyDescent="0.2">
      <c r="A1877" s="61" t="s">
        <v>10080</v>
      </c>
      <c r="B1877" s="30" t="s">
        <v>10081</v>
      </c>
    </row>
    <row r="1878" spans="1:2" x14ac:dyDescent="0.2">
      <c r="A1878" s="61" t="s">
        <v>10082</v>
      </c>
      <c r="B1878" s="30" t="s">
        <v>10083</v>
      </c>
    </row>
    <row r="1879" spans="1:2" x14ac:dyDescent="0.2">
      <c r="A1879" s="61" t="s">
        <v>10084</v>
      </c>
      <c r="B1879" s="30" t="s">
        <v>10085</v>
      </c>
    </row>
    <row r="1880" spans="1:2" x14ac:dyDescent="0.2">
      <c r="A1880" s="61" t="s">
        <v>10086</v>
      </c>
      <c r="B1880" s="30" t="s">
        <v>10087</v>
      </c>
    </row>
    <row r="1881" spans="1:2" x14ac:dyDescent="0.2">
      <c r="A1881" s="61" t="s">
        <v>10088</v>
      </c>
      <c r="B1881" s="30" t="s">
        <v>10089</v>
      </c>
    </row>
    <row r="1882" spans="1:2" x14ac:dyDescent="0.2">
      <c r="A1882" s="61" t="s">
        <v>10090</v>
      </c>
      <c r="B1882" s="30" t="s">
        <v>10091</v>
      </c>
    </row>
    <row r="1883" spans="1:2" x14ac:dyDescent="0.2">
      <c r="A1883" s="61" t="s">
        <v>10092</v>
      </c>
      <c r="B1883" s="30" t="s">
        <v>10093</v>
      </c>
    </row>
    <row r="1884" spans="1:2" x14ac:dyDescent="0.2">
      <c r="A1884" s="61" t="s">
        <v>10094</v>
      </c>
      <c r="B1884" s="30" t="s">
        <v>10095</v>
      </c>
    </row>
    <row r="1885" spans="1:2" x14ac:dyDescent="0.2">
      <c r="A1885" s="61" t="s">
        <v>10096</v>
      </c>
      <c r="B1885" s="30" t="s">
        <v>10097</v>
      </c>
    </row>
    <row r="1886" spans="1:2" x14ac:dyDescent="0.2">
      <c r="A1886" s="61" t="s">
        <v>10098</v>
      </c>
      <c r="B1886" s="30" t="s">
        <v>10099</v>
      </c>
    </row>
    <row r="1887" spans="1:2" x14ac:dyDescent="0.2">
      <c r="A1887" s="61" t="s">
        <v>10100</v>
      </c>
      <c r="B1887" s="30" t="s">
        <v>10101</v>
      </c>
    </row>
    <row r="1888" spans="1:2" x14ac:dyDescent="0.2">
      <c r="A1888" s="61" t="s">
        <v>10102</v>
      </c>
      <c r="B1888" s="30" t="s">
        <v>10103</v>
      </c>
    </row>
    <row r="1889" spans="1:2" x14ac:dyDescent="0.2">
      <c r="A1889" s="61" t="s">
        <v>10104</v>
      </c>
      <c r="B1889" s="30" t="s">
        <v>10105</v>
      </c>
    </row>
    <row r="1890" spans="1:2" x14ac:dyDescent="0.2">
      <c r="A1890" s="61" t="s">
        <v>10106</v>
      </c>
      <c r="B1890" s="30" t="s">
        <v>10107</v>
      </c>
    </row>
    <row r="1891" spans="1:2" x14ac:dyDescent="0.2">
      <c r="A1891" s="61" t="s">
        <v>10108</v>
      </c>
      <c r="B1891" s="30" t="s">
        <v>10109</v>
      </c>
    </row>
    <row r="1892" spans="1:2" x14ac:dyDescent="0.2">
      <c r="A1892" s="61" t="s">
        <v>10110</v>
      </c>
      <c r="B1892" s="30" t="s">
        <v>10111</v>
      </c>
    </row>
    <row r="1893" spans="1:2" x14ac:dyDescent="0.2">
      <c r="A1893" s="61" t="s">
        <v>10112</v>
      </c>
      <c r="B1893" s="30" t="s">
        <v>10113</v>
      </c>
    </row>
    <row r="1894" spans="1:2" x14ac:dyDescent="0.2">
      <c r="A1894" s="61" t="s">
        <v>10114</v>
      </c>
      <c r="B1894" s="30" t="s">
        <v>10115</v>
      </c>
    </row>
    <row r="1895" spans="1:2" x14ac:dyDescent="0.2">
      <c r="A1895" s="61" t="s">
        <v>10116</v>
      </c>
      <c r="B1895" s="30" t="s">
        <v>10117</v>
      </c>
    </row>
    <row r="1896" spans="1:2" x14ac:dyDescent="0.2">
      <c r="A1896" s="61" t="s">
        <v>10118</v>
      </c>
      <c r="B1896" s="30" t="s">
        <v>10119</v>
      </c>
    </row>
    <row r="1897" spans="1:2" x14ac:dyDescent="0.2">
      <c r="A1897" s="61" t="s">
        <v>10120</v>
      </c>
      <c r="B1897" s="30" t="s">
        <v>10121</v>
      </c>
    </row>
    <row r="1898" spans="1:2" x14ac:dyDescent="0.2">
      <c r="A1898" s="61" t="s">
        <v>10122</v>
      </c>
      <c r="B1898" s="30" t="s">
        <v>10123</v>
      </c>
    </row>
    <row r="1899" spans="1:2" x14ac:dyDescent="0.2">
      <c r="A1899" s="61" t="s">
        <v>10124</v>
      </c>
      <c r="B1899" s="30" t="s">
        <v>10125</v>
      </c>
    </row>
    <row r="1900" spans="1:2" x14ac:dyDescent="0.2">
      <c r="A1900" s="61" t="s">
        <v>10126</v>
      </c>
      <c r="B1900" s="30" t="s">
        <v>10127</v>
      </c>
    </row>
    <row r="1901" spans="1:2" x14ac:dyDescent="0.2">
      <c r="A1901" s="61" t="s">
        <v>10128</v>
      </c>
      <c r="B1901" s="30" t="s">
        <v>10129</v>
      </c>
    </row>
    <row r="1902" spans="1:2" x14ac:dyDescent="0.2">
      <c r="A1902" s="61" t="s">
        <v>10130</v>
      </c>
      <c r="B1902" s="30" t="s">
        <v>10131</v>
      </c>
    </row>
    <row r="1903" spans="1:2" x14ac:dyDescent="0.2">
      <c r="A1903" s="61" t="s">
        <v>10132</v>
      </c>
      <c r="B1903" s="30" t="s">
        <v>10133</v>
      </c>
    </row>
    <row r="1904" spans="1:2" x14ac:dyDescent="0.2">
      <c r="A1904" s="61" t="s">
        <v>10134</v>
      </c>
      <c r="B1904" s="30" t="s">
        <v>10135</v>
      </c>
    </row>
    <row r="1905" spans="1:2" x14ac:dyDescent="0.2">
      <c r="A1905" s="61" t="s">
        <v>10136</v>
      </c>
      <c r="B1905" s="30" t="s">
        <v>10137</v>
      </c>
    </row>
    <row r="1906" spans="1:2" x14ac:dyDescent="0.2">
      <c r="A1906" s="61" t="s">
        <v>10138</v>
      </c>
      <c r="B1906" s="30" t="s">
        <v>10139</v>
      </c>
    </row>
    <row r="1907" spans="1:2" x14ac:dyDescent="0.2">
      <c r="A1907" s="61" t="s">
        <v>10140</v>
      </c>
      <c r="B1907" s="30" t="s">
        <v>10141</v>
      </c>
    </row>
    <row r="1908" spans="1:2" x14ac:dyDescent="0.2">
      <c r="A1908" s="61" t="s">
        <v>10142</v>
      </c>
      <c r="B1908" s="30" t="s">
        <v>10143</v>
      </c>
    </row>
    <row r="1909" spans="1:2" x14ac:dyDescent="0.2">
      <c r="A1909" s="61" t="s">
        <v>10144</v>
      </c>
      <c r="B1909" s="30" t="s">
        <v>10145</v>
      </c>
    </row>
    <row r="1910" spans="1:2" x14ac:dyDescent="0.2">
      <c r="A1910" s="61" t="s">
        <v>10146</v>
      </c>
      <c r="B1910" s="30" t="s">
        <v>10147</v>
      </c>
    </row>
    <row r="1911" spans="1:2" x14ac:dyDescent="0.2">
      <c r="A1911" s="61" t="s">
        <v>396</v>
      </c>
      <c r="B1911" s="30" t="s">
        <v>397</v>
      </c>
    </row>
    <row r="1912" spans="1:2" x14ac:dyDescent="0.2">
      <c r="A1912" s="61" t="s">
        <v>10148</v>
      </c>
      <c r="B1912" s="30" t="s">
        <v>10149</v>
      </c>
    </row>
    <row r="1913" spans="1:2" x14ac:dyDescent="0.2">
      <c r="A1913" s="61" t="s">
        <v>10150</v>
      </c>
      <c r="B1913" s="30" t="s">
        <v>10151</v>
      </c>
    </row>
    <row r="1914" spans="1:2" x14ac:dyDescent="0.2">
      <c r="A1914" s="61" t="s">
        <v>10152</v>
      </c>
      <c r="B1914" s="30" t="s">
        <v>10153</v>
      </c>
    </row>
    <row r="1915" spans="1:2" x14ac:dyDescent="0.2">
      <c r="A1915" s="61" t="s">
        <v>10154</v>
      </c>
      <c r="B1915" s="30" t="s">
        <v>10155</v>
      </c>
    </row>
    <row r="1916" spans="1:2" x14ac:dyDescent="0.2">
      <c r="A1916" s="61" t="s">
        <v>10156</v>
      </c>
      <c r="B1916" s="30" t="s">
        <v>10157</v>
      </c>
    </row>
    <row r="1917" spans="1:2" x14ac:dyDescent="0.2">
      <c r="A1917" s="61" t="s">
        <v>10158</v>
      </c>
      <c r="B1917" s="30" t="s">
        <v>10159</v>
      </c>
    </row>
    <row r="1918" spans="1:2" x14ac:dyDescent="0.2">
      <c r="A1918" s="61" t="s">
        <v>10160</v>
      </c>
      <c r="B1918" s="30" t="s">
        <v>10161</v>
      </c>
    </row>
    <row r="1919" spans="1:2" x14ac:dyDescent="0.2">
      <c r="A1919" s="61" t="s">
        <v>10162</v>
      </c>
      <c r="B1919" s="30" t="s">
        <v>10163</v>
      </c>
    </row>
    <row r="1920" spans="1:2" x14ac:dyDescent="0.2">
      <c r="A1920" s="61" t="s">
        <v>10164</v>
      </c>
      <c r="B1920" s="30" t="s">
        <v>10165</v>
      </c>
    </row>
    <row r="1921" spans="1:2" x14ac:dyDescent="0.2">
      <c r="A1921" s="61" t="s">
        <v>10166</v>
      </c>
      <c r="B1921" s="30" t="s">
        <v>10167</v>
      </c>
    </row>
    <row r="1922" spans="1:2" x14ac:dyDescent="0.2">
      <c r="A1922" s="61" t="s">
        <v>10168</v>
      </c>
      <c r="B1922" s="30" t="s">
        <v>10169</v>
      </c>
    </row>
    <row r="1923" spans="1:2" x14ac:dyDescent="0.2">
      <c r="A1923" s="61" t="s">
        <v>10170</v>
      </c>
      <c r="B1923" s="30" t="s">
        <v>10171</v>
      </c>
    </row>
    <row r="1924" spans="1:2" x14ac:dyDescent="0.2">
      <c r="A1924" s="61" t="s">
        <v>10172</v>
      </c>
      <c r="B1924" s="30" t="s">
        <v>10173</v>
      </c>
    </row>
    <row r="1925" spans="1:2" x14ac:dyDescent="0.2">
      <c r="A1925" s="61" t="s">
        <v>10174</v>
      </c>
      <c r="B1925" s="30" t="s">
        <v>10175</v>
      </c>
    </row>
    <row r="1926" spans="1:2" x14ac:dyDescent="0.2">
      <c r="A1926" s="61" t="s">
        <v>10176</v>
      </c>
      <c r="B1926" s="30" t="s">
        <v>10177</v>
      </c>
    </row>
    <row r="1927" spans="1:2" x14ac:dyDescent="0.2">
      <c r="A1927" s="61" t="s">
        <v>10178</v>
      </c>
      <c r="B1927" s="30" t="s">
        <v>10179</v>
      </c>
    </row>
    <row r="1928" spans="1:2" x14ac:dyDescent="0.2">
      <c r="A1928" s="61" t="s">
        <v>10180</v>
      </c>
      <c r="B1928" s="30" t="s">
        <v>10181</v>
      </c>
    </row>
    <row r="1929" spans="1:2" x14ac:dyDescent="0.2">
      <c r="A1929" s="61" t="s">
        <v>10182</v>
      </c>
      <c r="B1929" s="30" t="s">
        <v>10183</v>
      </c>
    </row>
    <row r="1930" spans="1:2" x14ac:dyDescent="0.2">
      <c r="A1930" s="61" t="s">
        <v>10184</v>
      </c>
      <c r="B1930" s="30" t="s">
        <v>10185</v>
      </c>
    </row>
    <row r="1931" spans="1:2" x14ac:dyDescent="0.2">
      <c r="A1931" s="61" t="s">
        <v>10186</v>
      </c>
      <c r="B1931" s="30" t="s">
        <v>10187</v>
      </c>
    </row>
    <row r="1932" spans="1:2" x14ac:dyDescent="0.2">
      <c r="A1932" s="61" t="s">
        <v>10188</v>
      </c>
      <c r="B1932" s="30" t="s">
        <v>10189</v>
      </c>
    </row>
    <row r="1933" spans="1:2" x14ac:dyDescent="0.2">
      <c r="A1933" s="61" t="s">
        <v>10190</v>
      </c>
      <c r="B1933" s="30" t="s">
        <v>10191</v>
      </c>
    </row>
    <row r="1934" spans="1:2" x14ac:dyDescent="0.2">
      <c r="A1934" s="61" t="s">
        <v>10192</v>
      </c>
      <c r="B1934" s="30" t="s">
        <v>10193</v>
      </c>
    </row>
    <row r="1935" spans="1:2" x14ac:dyDescent="0.2">
      <c r="A1935" s="61" t="s">
        <v>10194</v>
      </c>
      <c r="B1935" s="30" t="s">
        <v>10195</v>
      </c>
    </row>
    <row r="1936" spans="1:2" x14ac:dyDescent="0.2">
      <c r="A1936" s="61" t="s">
        <v>10196</v>
      </c>
      <c r="B1936" s="30" t="s">
        <v>10197</v>
      </c>
    </row>
    <row r="1937" spans="1:2" x14ac:dyDescent="0.2">
      <c r="A1937" s="61" t="s">
        <v>10198</v>
      </c>
      <c r="B1937" s="30" t="s">
        <v>10199</v>
      </c>
    </row>
    <row r="1938" spans="1:2" x14ac:dyDescent="0.2">
      <c r="A1938" s="61" t="s">
        <v>10200</v>
      </c>
      <c r="B1938" s="30" t="s">
        <v>10201</v>
      </c>
    </row>
    <row r="1939" spans="1:2" x14ac:dyDescent="0.2">
      <c r="A1939" s="61" t="s">
        <v>10202</v>
      </c>
      <c r="B1939" s="30" t="s">
        <v>10203</v>
      </c>
    </row>
    <row r="1940" spans="1:2" x14ac:dyDescent="0.2">
      <c r="A1940" s="61" t="s">
        <v>10204</v>
      </c>
      <c r="B1940" s="30" t="s">
        <v>10205</v>
      </c>
    </row>
    <row r="1941" spans="1:2" x14ac:dyDescent="0.2">
      <c r="A1941" s="61" t="s">
        <v>10206</v>
      </c>
      <c r="B1941" s="30" t="s">
        <v>10207</v>
      </c>
    </row>
    <row r="1942" spans="1:2" x14ac:dyDescent="0.2">
      <c r="A1942" s="61" t="s">
        <v>10208</v>
      </c>
      <c r="B1942" s="30" t="s">
        <v>10209</v>
      </c>
    </row>
    <row r="1943" spans="1:2" x14ac:dyDescent="0.2">
      <c r="A1943" s="61" t="s">
        <v>10210</v>
      </c>
      <c r="B1943" s="30" t="s">
        <v>10211</v>
      </c>
    </row>
    <row r="1944" spans="1:2" x14ac:dyDescent="0.2">
      <c r="A1944" s="61" t="s">
        <v>10212</v>
      </c>
      <c r="B1944" s="30" t="s">
        <v>10213</v>
      </c>
    </row>
    <row r="1945" spans="1:2" x14ac:dyDescent="0.2">
      <c r="A1945" s="61" t="s">
        <v>10214</v>
      </c>
      <c r="B1945" s="30" t="s">
        <v>10209</v>
      </c>
    </row>
    <row r="1946" spans="1:2" x14ac:dyDescent="0.2">
      <c r="A1946" s="61" t="s">
        <v>10215</v>
      </c>
      <c r="B1946" s="30" t="s">
        <v>10211</v>
      </c>
    </row>
    <row r="1947" spans="1:2" x14ac:dyDescent="0.2">
      <c r="A1947" s="61" t="s">
        <v>10216</v>
      </c>
      <c r="B1947" s="30" t="s">
        <v>10213</v>
      </c>
    </row>
    <row r="1948" spans="1:2" x14ac:dyDescent="0.2">
      <c r="A1948" s="61" t="s">
        <v>10217</v>
      </c>
      <c r="B1948" s="30" t="s">
        <v>10218</v>
      </c>
    </row>
    <row r="1949" spans="1:2" x14ac:dyDescent="0.2">
      <c r="A1949" s="61" t="s">
        <v>10219</v>
      </c>
      <c r="B1949" s="30" t="s">
        <v>10220</v>
      </c>
    </row>
    <row r="1950" spans="1:2" x14ac:dyDescent="0.2">
      <c r="A1950" s="61" t="s">
        <v>10221</v>
      </c>
      <c r="B1950" s="30" t="s">
        <v>10222</v>
      </c>
    </row>
    <row r="1951" spans="1:2" x14ac:dyDescent="0.2">
      <c r="A1951" s="61" t="s">
        <v>10223</v>
      </c>
      <c r="B1951" s="30" t="s">
        <v>10224</v>
      </c>
    </row>
    <row r="1952" spans="1:2" x14ac:dyDescent="0.2">
      <c r="A1952" s="61" t="s">
        <v>10225</v>
      </c>
      <c r="B1952" s="30" t="s">
        <v>10226</v>
      </c>
    </row>
    <row r="1953" spans="1:2" x14ac:dyDescent="0.2">
      <c r="A1953" s="61" t="s">
        <v>10227</v>
      </c>
      <c r="B1953" s="30" t="s">
        <v>10228</v>
      </c>
    </row>
    <row r="1954" spans="1:2" x14ac:dyDescent="0.2">
      <c r="A1954" s="61" t="s">
        <v>10229</v>
      </c>
      <c r="B1954" s="30" t="s">
        <v>10230</v>
      </c>
    </row>
    <row r="1955" spans="1:2" x14ac:dyDescent="0.2">
      <c r="A1955" s="61" t="s">
        <v>10231</v>
      </c>
      <c r="B1955" s="30" t="s">
        <v>10232</v>
      </c>
    </row>
    <row r="1956" spans="1:2" x14ac:dyDescent="0.2">
      <c r="A1956" s="61" t="s">
        <v>10233</v>
      </c>
      <c r="B1956" s="30" t="s">
        <v>10234</v>
      </c>
    </row>
    <row r="1957" spans="1:2" x14ac:dyDescent="0.2">
      <c r="A1957" s="61" t="s">
        <v>10235</v>
      </c>
      <c r="B1957" s="30" t="s">
        <v>10236</v>
      </c>
    </row>
    <row r="1958" spans="1:2" x14ac:dyDescent="0.2">
      <c r="A1958" s="61" t="s">
        <v>10237</v>
      </c>
      <c r="B1958" s="30" t="s">
        <v>10238</v>
      </c>
    </row>
    <row r="1959" spans="1:2" x14ac:dyDescent="0.2">
      <c r="A1959" s="61" t="s">
        <v>10239</v>
      </c>
      <c r="B1959" s="30" t="s">
        <v>10240</v>
      </c>
    </row>
    <row r="1960" spans="1:2" x14ac:dyDescent="0.2">
      <c r="A1960" s="61" t="s">
        <v>10241</v>
      </c>
      <c r="B1960" s="30" t="s">
        <v>10242</v>
      </c>
    </row>
    <row r="1961" spans="1:2" x14ac:dyDescent="0.2">
      <c r="A1961" s="61" t="s">
        <v>10243</v>
      </c>
      <c r="B1961" s="30" t="s">
        <v>10244</v>
      </c>
    </row>
    <row r="1962" spans="1:2" x14ac:dyDescent="0.2">
      <c r="A1962" s="61" t="s">
        <v>10245</v>
      </c>
      <c r="B1962" s="30" t="s">
        <v>10246</v>
      </c>
    </row>
    <row r="1963" spans="1:2" x14ac:dyDescent="0.2">
      <c r="A1963" s="61" t="s">
        <v>10247</v>
      </c>
      <c r="B1963" s="30" t="s">
        <v>10248</v>
      </c>
    </row>
    <row r="1964" spans="1:2" x14ac:dyDescent="0.2">
      <c r="A1964" s="61" t="s">
        <v>10249</v>
      </c>
      <c r="B1964" s="30" t="s">
        <v>10250</v>
      </c>
    </row>
    <row r="1965" spans="1:2" x14ac:dyDescent="0.2">
      <c r="A1965" s="61" t="s">
        <v>10251</v>
      </c>
      <c r="B1965" s="30" t="s">
        <v>10252</v>
      </c>
    </row>
    <row r="1966" spans="1:2" x14ac:dyDescent="0.2">
      <c r="A1966" s="61" t="s">
        <v>10253</v>
      </c>
      <c r="B1966" s="30" t="s">
        <v>10254</v>
      </c>
    </row>
    <row r="1967" spans="1:2" x14ac:dyDescent="0.2">
      <c r="A1967" s="61" t="s">
        <v>10255</v>
      </c>
      <c r="B1967" s="30" t="s">
        <v>10256</v>
      </c>
    </row>
    <row r="1968" spans="1:2" x14ac:dyDescent="0.2">
      <c r="A1968" s="61" t="s">
        <v>10257</v>
      </c>
      <c r="B1968" s="30" t="s">
        <v>10258</v>
      </c>
    </row>
    <row r="1969" spans="1:2" x14ac:dyDescent="0.2">
      <c r="A1969" s="61" t="s">
        <v>10259</v>
      </c>
      <c r="B1969" s="30" t="s">
        <v>10260</v>
      </c>
    </row>
    <row r="1970" spans="1:2" x14ac:dyDescent="0.2">
      <c r="A1970" s="61" t="s">
        <v>10261</v>
      </c>
      <c r="B1970" s="30" t="s">
        <v>10262</v>
      </c>
    </row>
    <row r="1971" spans="1:2" x14ac:dyDescent="0.2">
      <c r="A1971" s="61" t="s">
        <v>10263</v>
      </c>
      <c r="B1971" s="30" t="s">
        <v>7473</v>
      </c>
    </row>
    <row r="1972" spans="1:2" x14ac:dyDescent="0.2">
      <c r="A1972" s="61" t="s">
        <v>10264</v>
      </c>
      <c r="B1972" s="30" t="s">
        <v>10265</v>
      </c>
    </row>
    <row r="1973" spans="1:2" x14ac:dyDescent="0.2">
      <c r="A1973" s="61" t="s">
        <v>10266</v>
      </c>
      <c r="B1973" s="30" t="s">
        <v>10267</v>
      </c>
    </row>
    <row r="1974" spans="1:2" x14ac:dyDescent="0.2">
      <c r="A1974" s="61" t="s">
        <v>10268</v>
      </c>
      <c r="B1974" s="30" t="s">
        <v>10269</v>
      </c>
    </row>
    <row r="1975" spans="1:2" x14ac:dyDescent="0.2">
      <c r="A1975" s="61" t="s">
        <v>10270</v>
      </c>
      <c r="B1975" s="30" t="s">
        <v>10271</v>
      </c>
    </row>
    <row r="1976" spans="1:2" x14ac:dyDescent="0.2">
      <c r="A1976" s="61" t="s">
        <v>10272</v>
      </c>
      <c r="B1976" s="30" t="s">
        <v>10273</v>
      </c>
    </row>
    <row r="1977" spans="1:2" x14ac:dyDescent="0.2">
      <c r="A1977" s="61" t="s">
        <v>10274</v>
      </c>
      <c r="B1977" s="30" t="s">
        <v>10244</v>
      </c>
    </row>
    <row r="1978" spans="1:2" x14ac:dyDescent="0.2">
      <c r="A1978" s="61" t="s">
        <v>10275</v>
      </c>
      <c r="B1978" s="30" t="s">
        <v>10246</v>
      </c>
    </row>
    <row r="1979" spans="1:2" x14ac:dyDescent="0.2">
      <c r="A1979" s="61" t="s">
        <v>10276</v>
      </c>
      <c r="B1979" s="30" t="s">
        <v>10248</v>
      </c>
    </row>
    <row r="1980" spans="1:2" x14ac:dyDescent="0.2">
      <c r="A1980" s="61" t="s">
        <v>10277</v>
      </c>
      <c r="B1980" s="30" t="s">
        <v>10250</v>
      </c>
    </row>
    <row r="1981" spans="1:2" x14ac:dyDescent="0.2">
      <c r="A1981" s="61" t="s">
        <v>10278</v>
      </c>
      <c r="B1981" s="30" t="s">
        <v>10252</v>
      </c>
    </row>
    <row r="1982" spans="1:2" x14ac:dyDescent="0.2">
      <c r="A1982" s="61" t="s">
        <v>10279</v>
      </c>
      <c r="B1982" s="30" t="s">
        <v>10280</v>
      </c>
    </row>
    <row r="1983" spans="1:2" x14ac:dyDescent="0.2">
      <c r="A1983" s="61" t="s">
        <v>10281</v>
      </c>
      <c r="B1983" s="30" t="s">
        <v>10282</v>
      </c>
    </row>
    <row r="1984" spans="1:2" x14ac:dyDescent="0.2">
      <c r="A1984" s="61" t="s">
        <v>10283</v>
      </c>
      <c r="B1984" s="30" t="s">
        <v>10284</v>
      </c>
    </row>
    <row r="1985" spans="1:2" x14ac:dyDescent="0.2">
      <c r="A1985" s="61" t="s">
        <v>10285</v>
      </c>
      <c r="B1985" s="30" t="s">
        <v>10286</v>
      </c>
    </row>
    <row r="1986" spans="1:2" x14ac:dyDescent="0.2">
      <c r="A1986" s="61" t="s">
        <v>10287</v>
      </c>
      <c r="B1986" s="30" t="s">
        <v>10288</v>
      </c>
    </row>
    <row r="1987" spans="1:2" x14ac:dyDescent="0.2">
      <c r="A1987" s="61" t="s">
        <v>10289</v>
      </c>
      <c r="B1987" s="30" t="s">
        <v>7473</v>
      </c>
    </row>
    <row r="1988" spans="1:2" x14ac:dyDescent="0.2">
      <c r="A1988" s="61" t="s">
        <v>10290</v>
      </c>
      <c r="B1988" s="30" t="s">
        <v>10265</v>
      </c>
    </row>
    <row r="1989" spans="1:2" x14ac:dyDescent="0.2">
      <c r="A1989" s="61" t="s">
        <v>10291</v>
      </c>
      <c r="B1989" s="30" t="s">
        <v>10267</v>
      </c>
    </row>
    <row r="1990" spans="1:2" x14ac:dyDescent="0.2">
      <c r="A1990" s="61" t="s">
        <v>10292</v>
      </c>
      <c r="B1990" s="30" t="s">
        <v>10269</v>
      </c>
    </row>
    <row r="1991" spans="1:2" x14ac:dyDescent="0.2">
      <c r="A1991" s="61" t="s">
        <v>10293</v>
      </c>
      <c r="B1991" s="30" t="s">
        <v>10271</v>
      </c>
    </row>
    <row r="1992" spans="1:2" x14ac:dyDescent="0.2">
      <c r="A1992" s="61" t="s">
        <v>10294</v>
      </c>
      <c r="B1992" s="30" t="s">
        <v>10273</v>
      </c>
    </row>
    <row r="1993" spans="1:2" x14ac:dyDescent="0.2">
      <c r="A1993" s="61" t="s">
        <v>10295</v>
      </c>
      <c r="B1993" s="30" t="s">
        <v>10296</v>
      </c>
    </row>
    <row r="1994" spans="1:2" x14ac:dyDescent="0.2">
      <c r="A1994" s="61" t="s">
        <v>10297</v>
      </c>
      <c r="B1994" s="30" t="s">
        <v>10298</v>
      </c>
    </row>
    <row r="1995" spans="1:2" x14ac:dyDescent="0.2">
      <c r="A1995" s="61" t="s">
        <v>10299</v>
      </c>
      <c r="B1995" s="30" t="s">
        <v>10300</v>
      </c>
    </row>
    <row r="1996" spans="1:2" x14ac:dyDescent="0.2">
      <c r="A1996" s="61" t="s">
        <v>10301</v>
      </c>
      <c r="B1996" s="30" t="s">
        <v>10302</v>
      </c>
    </row>
    <row r="1997" spans="1:2" x14ac:dyDescent="0.2">
      <c r="A1997" s="61" t="s">
        <v>10303</v>
      </c>
      <c r="B1997" s="30" t="s">
        <v>10304</v>
      </c>
    </row>
    <row r="1998" spans="1:2" x14ac:dyDescent="0.2">
      <c r="A1998" s="61" t="s">
        <v>10305</v>
      </c>
      <c r="B1998" s="30" t="s">
        <v>10254</v>
      </c>
    </row>
    <row r="1999" spans="1:2" x14ac:dyDescent="0.2">
      <c r="A1999" s="61" t="s">
        <v>10306</v>
      </c>
      <c r="B1999" s="30" t="s">
        <v>10256</v>
      </c>
    </row>
    <row r="2000" spans="1:2" x14ac:dyDescent="0.2">
      <c r="A2000" s="61" t="s">
        <v>10307</v>
      </c>
      <c r="B2000" s="30" t="s">
        <v>10258</v>
      </c>
    </row>
    <row r="2001" spans="1:2" x14ac:dyDescent="0.2">
      <c r="A2001" s="61" t="s">
        <v>10308</v>
      </c>
      <c r="B2001" s="30" t="s">
        <v>10260</v>
      </c>
    </row>
    <row r="2002" spans="1:2" x14ac:dyDescent="0.2">
      <c r="A2002" s="61" t="s">
        <v>10309</v>
      </c>
      <c r="B2002" s="30" t="s">
        <v>10262</v>
      </c>
    </row>
    <row r="2003" spans="1:2" x14ac:dyDescent="0.2">
      <c r="A2003" s="61" t="s">
        <v>10310</v>
      </c>
      <c r="B2003" s="30" t="s">
        <v>7473</v>
      </c>
    </row>
    <row r="2004" spans="1:2" x14ac:dyDescent="0.2">
      <c r="A2004" s="61" t="s">
        <v>10311</v>
      </c>
      <c r="B2004" s="30" t="s">
        <v>10312</v>
      </c>
    </row>
    <row r="2005" spans="1:2" x14ac:dyDescent="0.2">
      <c r="A2005" s="61" t="s">
        <v>10313</v>
      </c>
      <c r="B2005" s="30" t="s">
        <v>10314</v>
      </c>
    </row>
    <row r="2006" spans="1:2" x14ac:dyDescent="0.2">
      <c r="A2006" s="61" t="s">
        <v>10315</v>
      </c>
      <c r="B2006" s="30" t="s">
        <v>10316</v>
      </c>
    </row>
    <row r="2007" spans="1:2" x14ac:dyDescent="0.2">
      <c r="A2007" s="61" t="s">
        <v>10317</v>
      </c>
      <c r="B2007" s="30" t="s">
        <v>10318</v>
      </c>
    </row>
    <row r="2008" spans="1:2" x14ac:dyDescent="0.2">
      <c r="A2008" s="61" t="s">
        <v>10319</v>
      </c>
      <c r="B2008" s="30" t="s">
        <v>10320</v>
      </c>
    </row>
    <row r="2009" spans="1:2" x14ac:dyDescent="0.2">
      <c r="A2009" s="61" t="s">
        <v>10321</v>
      </c>
      <c r="B2009" s="30" t="s">
        <v>10322</v>
      </c>
    </row>
    <row r="2010" spans="1:2" x14ac:dyDescent="0.2">
      <c r="A2010" s="61" t="s">
        <v>10323</v>
      </c>
      <c r="B2010" s="30" t="s">
        <v>10324</v>
      </c>
    </row>
    <row r="2011" spans="1:2" x14ac:dyDescent="0.2">
      <c r="A2011" s="61" t="s">
        <v>10325</v>
      </c>
      <c r="B2011" s="30" t="s">
        <v>10326</v>
      </c>
    </row>
    <row r="2012" spans="1:2" x14ac:dyDescent="0.2">
      <c r="A2012" s="61" t="s">
        <v>10327</v>
      </c>
      <c r="B2012" s="30" t="s">
        <v>10328</v>
      </c>
    </row>
    <row r="2013" spans="1:2" x14ac:dyDescent="0.2">
      <c r="A2013" s="61" t="s">
        <v>10329</v>
      </c>
      <c r="B2013" s="30" t="s">
        <v>10330</v>
      </c>
    </row>
    <row r="2014" spans="1:2" x14ac:dyDescent="0.2">
      <c r="A2014" s="61" t="s">
        <v>10331</v>
      </c>
      <c r="B2014" s="30" t="s">
        <v>10280</v>
      </c>
    </row>
    <row r="2015" spans="1:2" x14ac:dyDescent="0.2">
      <c r="A2015" s="61" t="s">
        <v>10332</v>
      </c>
      <c r="B2015" s="30" t="s">
        <v>10282</v>
      </c>
    </row>
    <row r="2016" spans="1:2" x14ac:dyDescent="0.2">
      <c r="A2016" s="61" t="s">
        <v>10333</v>
      </c>
      <c r="B2016" s="30" t="s">
        <v>10284</v>
      </c>
    </row>
    <row r="2017" spans="1:2" x14ac:dyDescent="0.2">
      <c r="A2017" s="61" t="s">
        <v>10334</v>
      </c>
      <c r="B2017" s="30" t="s">
        <v>10286</v>
      </c>
    </row>
    <row r="2018" spans="1:2" x14ac:dyDescent="0.2">
      <c r="A2018" s="61" t="s">
        <v>10335</v>
      </c>
      <c r="B2018" s="30" t="s">
        <v>10288</v>
      </c>
    </row>
    <row r="2019" spans="1:2" x14ac:dyDescent="0.2">
      <c r="A2019" s="61" t="s">
        <v>10336</v>
      </c>
      <c r="B2019" s="30" t="s">
        <v>7473</v>
      </c>
    </row>
    <row r="2020" spans="1:2" x14ac:dyDescent="0.2">
      <c r="A2020" s="61" t="s">
        <v>10337</v>
      </c>
      <c r="B2020" s="30" t="s">
        <v>10338</v>
      </c>
    </row>
    <row r="2021" spans="1:2" x14ac:dyDescent="0.2">
      <c r="A2021" s="61" t="s">
        <v>10339</v>
      </c>
      <c r="B2021" s="30" t="s">
        <v>10340</v>
      </c>
    </row>
    <row r="2022" spans="1:2" x14ac:dyDescent="0.2">
      <c r="A2022" s="61" t="s">
        <v>10341</v>
      </c>
      <c r="B2022" s="30" t="s">
        <v>10342</v>
      </c>
    </row>
    <row r="2023" spans="1:2" x14ac:dyDescent="0.2">
      <c r="A2023" s="61" t="s">
        <v>10343</v>
      </c>
      <c r="B2023" s="30" t="s">
        <v>10344</v>
      </c>
    </row>
    <row r="2024" spans="1:2" x14ac:dyDescent="0.2">
      <c r="A2024" s="61" t="s">
        <v>10345</v>
      </c>
      <c r="B2024" s="30" t="s">
        <v>10346</v>
      </c>
    </row>
    <row r="2025" spans="1:2" x14ac:dyDescent="0.2">
      <c r="A2025" s="61" t="s">
        <v>10347</v>
      </c>
      <c r="B2025" s="30" t="s">
        <v>10348</v>
      </c>
    </row>
    <row r="2026" spans="1:2" x14ac:dyDescent="0.2">
      <c r="A2026" s="61" t="s">
        <v>10349</v>
      </c>
      <c r="B2026" s="30" t="s">
        <v>10350</v>
      </c>
    </row>
    <row r="2027" spans="1:2" x14ac:dyDescent="0.2">
      <c r="A2027" s="61" t="s">
        <v>10351</v>
      </c>
      <c r="B2027" s="30" t="s">
        <v>10352</v>
      </c>
    </row>
    <row r="2028" spans="1:2" x14ac:dyDescent="0.2">
      <c r="A2028" s="61" t="s">
        <v>10353</v>
      </c>
      <c r="B2028" s="30" t="s">
        <v>10354</v>
      </c>
    </row>
    <row r="2029" spans="1:2" x14ac:dyDescent="0.2">
      <c r="A2029" s="61" t="s">
        <v>10355</v>
      </c>
      <c r="B2029" s="30" t="s">
        <v>10356</v>
      </c>
    </row>
    <row r="2030" spans="1:2" x14ac:dyDescent="0.2">
      <c r="A2030" s="61" t="s">
        <v>10357</v>
      </c>
      <c r="B2030" s="30" t="s">
        <v>10358</v>
      </c>
    </row>
    <row r="2031" spans="1:2" x14ac:dyDescent="0.2">
      <c r="A2031" s="61" t="s">
        <v>10359</v>
      </c>
      <c r="B2031" s="30" t="s">
        <v>10360</v>
      </c>
    </row>
    <row r="2032" spans="1:2" x14ac:dyDescent="0.2">
      <c r="A2032" s="61" t="s">
        <v>10361</v>
      </c>
      <c r="B2032" s="30" t="s">
        <v>10362</v>
      </c>
    </row>
    <row r="2033" spans="1:2" x14ac:dyDescent="0.2">
      <c r="A2033" s="61" t="s">
        <v>399</v>
      </c>
      <c r="B2033" s="30" t="s">
        <v>400</v>
      </c>
    </row>
    <row r="2034" spans="1:2" x14ac:dyDescent="0.2">
      <c r="A2034" s="61" t="s">
        <v>10363</v>
      </c>
      <c r="B2034" s="30" t="s">
        <v>10364</v>
      </c>
    </row>
    <row r="2035" spans="1:2" x14ac:dyDescent="0.2">
      <c r="A2035" s="61" t="s">
        <v>10365</v>
      </c>
      <c r="B2035" s="30" t="s">
        <v>10366</v>
      </c>
    </row>
    <row r="2036" spans="1:2" x14ac:dyDescent="0.2">
      <c r="A2036" s="61" t="s">
        <v>402</v>
      </c>
      <c r="B2036" s="30" t="s">
        <v>403</v>
      </c>
    </row>
    <row r="2037" spans="1:2" x14ac:dyDescent="0.2">
      <c r="A2037" s="61" t="s">
        <v>10367</v>
      </c>
      <c r="B2037" s="30" t="s">
        <v>10368</v>
      </c>
    </row>
    <row r="2038" spans="1:2" x14ac:dyDescent="0.2">
      <c r="A2038" s="61" t="s">
        <v>404</v>
      </c>
      <c r="B2038" s="30" t="s">
        <v>405</v>
      </c>
    </row>
    <row r="2039" spans="1:2" x14ac:dyDescent="0.2">
      <c r="A2039" s="61" t="s">
        <v>10369</v>
      </c>
      <c r="B2039" s="30" t="s">
        <v>10370</v>
      </c>
    </row>
    <row r="2040" spans="1:2" x14ac:dyDescent="0.2">
      <c r="A2040" s="61" t="s">
        <v>10371</v>
      </c>
      <c r="B2040" s="30" t="s">
        <v>10372</v>
      </c>
    </row>
    <row r="2041" spans="1:2" x14ac:dyDescent="0.2">
      <c r="A2041" s="61" t="s">
        <v>10373</v>
      </c>
      <c r="B2041" s="30" t="s">
        <v>10374</v>
      </c>
    </row>
    <row r="2042" spans="1:2" x14ac:dyDescent="0.2">
      <c r="A2042" s="61" t="s">
        <v>10375</v>
      </c>
      <c r="B2042" s="30" t="s">
        <v>10376</v>
      </c>
    </row>
    <row r="2043" spans="1:2" x14ac:dyDescent="0.2">
      <c r="A2043" s="61" t="s">
        <v>10377</v>
      </c>
      <c r="B2043" s="30" t="s">
        <v>10378</v>
      </c>
    </row>
    <row r="2044" spans="1:2" x14ac:dyDescent="0.2">
      <c r="A2044" s="61" t="s">
        <v>10379</v>
      </c>
      <c r="B2044" s="30" t="s">
        <v>10380</v>
      </c>
    </row>
    <row r="2045" spans="1:2" x14ac:dyDescent="0.2">
      <c r="A2045" s="61" t="s">
        <v>10381</v>
      </c>
      <c r="B2045" s="30" t="s">
        <v>10382</v>
      </c>
    </row>
    <row r="2046" spans="1:2" x14ac:dyDescent="0.2">
      <c r="A2046" s="61" t="s">
        <v>10383</v>
      </c>
      <c r="B2046" s="30" t="s">
        <v>10384</v>
      </c>
    </row>
    <row r="2047" spans="1:2" x14ac:dyDescent="0.2">
      <c r="A2047" s="61" t="s">
        <v>10385</v>
      </c>
      <c r="B2047" s="30" t="s">
        <v>10386</v>
      </c>
    </row>
    <row r="2048" spans="1:2" x14ac:dyDescent="0.2">
      <c r="A2048" s="61" t="s">
        <v>10387</v>
      </c>
      <c r="B2048" s="30" t="s">
        <v>10388</v>
      </c>
    </row>
    <row r="2049" spans="1:2" x14ac:dyDescent="0.2">
      <c r="A2049" s="61" t="s">
        <v>10389</v>
      </c>
      <c r="B2049" s="30" t="s">
        <v>10390</v>
      </c>
    </row>
    <row r="2050" spans="1:2" x14ac:dyDescent="0.2">
      <c r="A2050" s="61" t="s">
        <v>10391</v>
      </c>
      <c r="B2050" s="30" t="s">
        <v>10392</v>
      </c>
    </row>
    <row r="2051" spans="1:2" x14ac:dyDescent="0.2">
      <c r="A2051" s="61" t="s">
        <v>10393</v>
      </c>
      <c r="B2051" s="30" t="s">
        <v>10394</v>
      </c>
    </row>
    <row r="2052" spans="1:2" x14ac:dyDescent="0.2">
      <c r="A2052" s="61" t="s">
        <v>10395</v>
      </c>
      <c r="B2052" s="30" t="s">
        <v>10396</v>
      </c>
    </row>
    <row r="2053" spans="1:2" x14ac:dyDescent="0.2">
      <c r="A2053" s="61" t="s">
        <v>10397</v>
      </c>
      <c r="B2053" s="30" t="s">
        <v>10398</v>
      </c>
    </row>
    <row r="2054" spans="1:2" x14ac:dyDescent="0.2">
      <c r="A2054" s="61" t="s">
        <v>10399</v>
      </c>
      <c r="B2054" s="30" t="s">
        <v>10400</v>
      </c>
    </row>
    <row r="2055" spans="1:2" x14ac:dyDescent="0.2">
      <c r="A2055" s="61" t="s">
        <v>10401</v>
      </c>
      <c r="B2055" s="30" t="s">
        <v>10402</v>
      </c>
    </row>
    <row r="2056" spans="1:2" x14ac:dyDescent="0.2">
      <c r="A2056" s="61" t="s">
        <v>10403</v>
      </c>
      <c r="B2056" s="30" t="s">
        <v>10404</v>
      </c>
    </row>
    <row r="2057" spans="1:2" x14ac:dyDescent="0.2">
      <c r="A2057" s="61" t="s">
        <v>10405</v>
      </c>
      <c r="B2057" s="30" t="s">
        <v>10406</v>
      </c>
    </row>
    <row r="2058" spans="1:2" x14ac:dyDescent="0.2">
      <c r="A2058" s="61" t="s">
        <v>10407</v>
      </c>
      <c r="B2058" s="30" t="s">
        <v>10408</v>
      </c>
    </row>
    <row r="2059" spans="1:2" x14ac:dyDescent="0.2">
      <c r="A2059" s="61" t="s">
        <v>10409</v>
      </c>
      <c r="B2059" s="30" t="s">
        <v>10410</v>
      </c>
    </row>
    <row r="2060" spans="1:2" x14ac:dyDescent="0.2">
      <c r="A2060" s="61" t="s">
        <v>10411</v>
      </c>
      <c r="B2060" s="30" t="s">
        <v>10412</v>
      </c>
    </row>
    <row r="2061" spans="1:2" x14ac:dyDescent="0.2">
      <c r="A2061" s="61" t="s">
        <v>10413</v>
      </c>
      <c r="B2061" s="30" t="s">
        <v>10414</v>
      </c>
    </row>
    <row r="2062" spans="1:2" x14ac:dyDescent="0.2">
      <c r="A2062" s="61" t="s">
        <v>10415</v>
      </c>
      <c r="B2062" s="30" t="s">
        <v>10416</v>
      </c>
    </row>
    <row r="2063" spans="1:2" x14ac:dyDescent="0.2">
      <c r="A2063" s="61" t="s">
        <v>10417</v>
      </c>
      <c r="B2063" s="30" t="s">
        <v>10418</v>
      </c>
    </row>
    <row r="2064" spans="1:2" x14ac:dyDescent="0.2">
      <c r="A2064" s="61" t="s">
        <v>10419</v>
      </c>
      <c r="B2064" s="30" t="s">
        <v>10420</v>
      </c>
    </row>
    <row r="2065" spans="1:2" x14ac:dyDescent="0.2">
      <c r="A2065" s="61" t="s">
        <v>10421</v>
      </c>
      <c r="B2065" s="30" t="s">
        <v>10422</v>
      </c>
    </row>
    <row r="2066" spans="1:2" x14ac:dyDescent="0.2">
      <c r="A2066" s="61" t="s">
        <v>10423</v>
      </c>
      <c r="B2066" s="30" t="s">
        <v>10424</v>
      </c>
    </row>
    <row r="2067" spans="1:2" x14ac:dyDescent="0.2">
      <c r="A2067" s="61" t="s">
        <v>10425</v>
      </c>
      <c r="B2067" s="30" t="s">
        <v>10426</v>
      </c>
    </row>
    <row r="2068" spans="1:2" x14ac:dyDescent="0.2">
      <c r="A2068" s="61" t="s">
        <v>10427</v>
      </c>
      <c r="B2068" s="30" t="s">
        <v>10428</v>
      </c>
    </row>
    <row r="2069" spans="1:2" x14ac:dyDescent="0.2">
      <c r="A2069" s="61" t="s">
        <v>10429</v>
      </c>
      <c r="B2069" s="30" t="s">
        <v>10430</v>
      </c>
    </row>
    <row r="2070" spans="1:2" x14ac:dyDescent="0.2">
      <c r="A2070" s="61" t="s">
        <v>10431</v>
      </c>
      <c r="B2070" s="30" t="s">
        <v>10432</v>
      </c>
    </row>
    <row r="2071" spans="1:2" x14ac:dyDescent="0.2">
      <c r="A2071" s="61" t="s">
        <v>10433</v>
      </c>
      <c r="B2071" s="30" t="s">
        <v>10434</v>
      </c>
    </row>
    <row r="2072" spans="1:2" x14ac:dyDescent="0.2">
      <c r="A2072" s="61" t="s">
        <v>10435</v>
      </c>
      <c r="B2072" s="30" t="s">
        <v>10436</v>
      </c>
    </row>
    <row r="2073" spans="1:2" x14ac:dyDescent="0.2">
      <c r="A2073" s="61" t="s">
        <v>10437</v>
      </c>
      <c r="B2073" s="30" t="s">
        <v>10438</v>
      </c>
    </row>
    <row r="2074" spans="1:2" x14ac:dyDescent="0.2">
      <c r="A2074" s="61" t="s">
        <v>10439</v>
      </c>
      <c r="B2074" s="30" t="s">
        <v>10440</v>
      </c>
    </row>
    <row r="2075" spans="1:2" x14ac:dyDescent="0.2">
      <c r="A2075" s="61" t="s">
        <v>10441</v>
      </c>
      <c r="B2075" s="30" t="s">
        <v>10442</v>
      </c>
    </row>
    <row r="2076" spans="1:2" x14ac:dyDescent="0.2">
      <c r="A2076" s="61" t="s">
        <v>10443</v>
      </c>
      <c r="B2076" s="30" t="s">
        <v>10444</v>
      </c>
    </row>
    <row r="2077" spans="1:2" x14ac:dyDescent="0.2">
      <c r="A2077" s="61" t="s">
        <v>10445</v>
      </c>
      <c r="B2077" s="30" t="s">
        <v>10446</v>
      </c>
    </row>
    <row r="2078" spans="1:2" x14ac:dyDescent="0.2">
      <c r="A2078" s="61" t="s">
        <v>10447</v>
      </c>
      <c r="B2078" s="30" t="s">
        <v>10448</v>
      </c>
    </row>
    <row r="2079" spans="1:2" x14ac:dyDescent="0.2">
      <c r="A2079" s="61" t="s">
        <v>10449</v>
      </c>
      <c r="B2079" s="30" t="s">
        <v>10450</v>
      </c>
    </row>
    <row r="2080" spans="1:2" x14ac:dyDescent="0.2">
      <c r="A2080" s="61" t="s">
        <v>10451</v>
      </c>
      <c r="B2080" s="30" t="s">
        <v>10452</v>
      </c>
    </row>
    <row r="2081" spans="1:2" x14ac:dyDescent="0.2">
      <c r="A2081" s="61" t="s">
        <v>10453</v>
      </c>
      <c r="B2081" s="30" t="s">
        <v>10454</v>
      </c>
    </row>
    <row r="2082" spans="1:2" x14ac:dyDescent="0.2">
      <c r="A2082" s="61" t="s">
        <v>10455</v>
      </c>
      <c r="B2082" s="30" t="s">
        <v>10456</v>
      </c>
    </row>
    <row r="2083" spans="1:2" x14ac:dyDescent="0.2">
      <c r="A2083" s="61" t="s">
        <v>10457</v>
      </c>
      <c r="B2083" s="30" t="s">
        <v>10458</v>
      </c>
    </row>
    <row r="2084" spans="1:2" x14ac:dyDescent="0.2">
      <c r="A2084" s="61" t="s">
        <v>10459</v>
      </c>
      <c r="B2084" s="30" t="s">
        <v>10460</v>
      </c>
    </row>
    <row r="2085" spans="1:2" x14ac:dyDescent="0.2">
      <c r="A2085" s="61" t="s">
        <v>10461</v>
      </c>
      <c r="B2085" s="30" t="s">
        <v>10462</v>
      </c>
    </row>
    <row r="2086" spans="1:2" x14ac:dyDescent="0.2">
      <c r="A2086" s="61" t="s">
        <v>10463</v>
      </c>
      <c r="B2086" s="30" t="s">
        <v>10464</v>
      </c>
    </row>
    <row r="2087" spans="1:2" x14ac:dyDescent="0.2">
      <c r="A2087" s="61" t="s">
        <v>10465</v>
      </c>
      <c r="B2087" s="30" t="s">
        <v>10466</v>
      </c>
    </row>
    <row r="2088" spans="1:2" x14ac:dyDescent="0.2">
      <c r="A2088" s="61" t="s">
        <v>10467</v>
      </c>
      <c r="B2088" s="30" t="s">
        <v>10468</v>
      </c>
    </row>
    <row r="2089" spans="1:2" x14ac:dyDescent="0.2">
      <c r="A2089" s="61" t="s">
        <v>10469</v>
      </c>
      <c r="B2089" s="30" t="s">
        <v>10470</v>
      </c>
    </row>
    <row r="2090" spans="1:2" x14ac:dyDescent="0.2">
      <c r="A2090" s="61" t="s">
        <v>10471</v>
      </c>
      <c r="B2090" s="30" t="s">
        <v>10472</v>
      </c>
    </row>
    <row r="2091" spans="1:2" x14ac:dyDescent="0.2">
      <c r="A2091" s="61" t="s">
        <v>10473</v>
      </c>
      <c r="B2091" s="30" t="s">
        <v>10474</v>
      </c>
    </row>
    <row r="2092" spans="1:2" x14ac:dyDescent="0.2">
      <c r="A2092" s="61" t="s">
        <v>10475</v>
      </c>
      <c r="B2092" s="30" t="s">
        <v>10476</v>
      </c>
    </row>
    <row r="2093" spans="1:2" x14ac:dyDescent="0.2">
      <c r="A2093" s="61" t="s">
        <v>10477</v>
      </c>
      <c r="B2093" s="30" t="s">
        <v>10478</v>
      </c>
    </row>
    <row r="2094" spans="1:2" x14ac:dyDescent="0.2">
      <c r="A2094" s="61" t="s">
        <v>10479</v>
      </c>
      <c r="B2094" s="30" t="s">
        <v>10480</v>
      </c>
    </row>
    <row r="2095" spans="1:2" x14ac:dyDescent="0.2">
      <c r="A2095" s="61" t="s">
        <v>10481</v>
      </c>
      <c r="B2095" s="30" t="s">
        <v>10482</v>
      </c>
    </row>
    <row r="2096" spans="1:2" x14ac:dyDescent="0.2">
      <c r="A2096" s="61" t="s">
        <v>10483</v>
      </c>
      <c r="B2096" s="30" t="s">
        <v>10484</v>
      </c>
    </row>
    <row r="2097" spans="1:2" x14ac:dyDescent="0.2">
      <c r="A2097" s="61" t="s">
        <v>10485</v>
      </c>
      <c r="B2097" s="30" t="s">
        <v>10486</v>
      </c>
    </row>
    <row r="2098" spans="1:2" x14ac:dyDescent="0.2">
      <c r="A2098" s="61" t="s">
        <v>10487</v>
      </c>
      <c r="B2098" s="30" t="s">
        <v>10488</v>
      </c>
    </row>
    <row r="2099" spans="1:2" x14ac:dyDescent="0.2">
      <c r="A2099" s="61" t="s">
        <v>10489</v>
      </c>
      <c r="B2099" s="30" t="s">
        <v>10490</v>
      </c>
    </row>
    <row r="2100" spans="1:2" x14ac:dyDescent="0.2">
      <c r="A2100" s="61" t="s">
        <v>10491</v>
      </c>
      <c r="B2100" s="30" t="s">
        <v>10492</v>
      </c>
    </row>
    <row r="2101" spans="1:2" x14ac:dyDescent="0.2">
      <c r="A2101" s="61" t="s">
        <v>10493</v>
      </c>
      <c r="B2101" s="30" t="s">
        <v>10494</v>
      </c>
    </row>
    <row r="2102" spans="1:2" x14ac:dyDescent="0.2">
      <c r="A2102" s="61" t="s">
        <v>10495</v>
      </c>
      <c r="B2102" s="30" t="s">
        <v>10496</v>
      </c>
    </row>
    <row r="2103" spans="1:2" x14ac:dyDescent="0.2">
      <c r="A2103" s="61" t="s">
        <v>10497</v>
      </c>
      <c r="B2103" s="30" t="s">
        <v>10498</v>
      </c>
    </row>
    <row r="2104" spans="1:2" x14ac:dyDescent="0.2">
      <c r="A2104" s="61" t="s">
        <v>10499</v>
      </c>
      <c r="B2104" s="30" t="s">
        <v>10500</v>
      </c>
    </row>
    <row r="2105" spans="1:2" x14ac:dyDescent="0.2">
      <c r="A2105" s="61" t="s">
        <v>10501</v>
      </c>
      <c r="B2105" s="30" t="s">
        <v>10502</v>
      </c>
    </row>
    <row r="2106" spans="1:2" x14ac:dyDescent="0.2">
      <c r="A2106" s="61" t="s">
        <v>10503</v>
      </c>
      <c r="B2106" s="30" t="s">
        <v>10504</v>
      </c>
    </row>
    <row r="2107" spans="1:2" x14ac:dyDescent="0.2">
      <c r="A2107" s="61" t="s">
        <v>10505</v>
      </c>
      <c r="B2107" s="30" t="s">
        <v>10506</v>
      </c>
    </row>
    <row r="2108" spans="1:2" x14ac:dyDescent="0.2">
      <c r="A2108" s="61" t="s">
        <v>10507</v>
      </c>
      <c r="B2108" s="30" t="s">
        <v>10508</v>
      </c>
    </row>
    <row r="2109" spans="1:2" x14ac:dyDescent="0.2">
      <c r="A2109" s="61" t="s">
        <v>10509</v>
      </c>
      <c r="B2109" s="30" t="s">
        <v>10510</v>
      </c>
    </row>
    <row r="2110" spans="1:2" x14ac:dyDescent="0.2">
      <c r="A2110" s="61" t="s">
        <v>10511</v>
      </c>
      <c r="B2110" s="30" t="s">
        <v>10512</v>
      </c>
    </row>
    <row r="2111" spans="1:2" x14ac:dyDescent="0.2">
      <c r="A2111" s="61" t="s">
        <v>10513</v>
      </c>
      <c r="B2111" s="30" t="s">
        <v>10514</v>
      </c>
    </row>
    <row r="2112" spans="1:2" x14ac:dyDescent="0.2">
      <c r="A2112" s="61" t="s">
        <v>10515</v>
      </c>
      <c r="B2112" s="30" t="s">
        <v>10516</v>
      </c>
    </row>
    <row r="2113" spans="1:2" x14ac:dyDescent="0.2">
      <c r="A2113" s="61" t="s">
        <v>10517</v>
      </c>
      <c r="B2113" s="30" t="s">
        <v>10518</v>
      </c>
    </row>
    <row r="2114" spans="1:2" x14ac:dyDescent="0.2">
      <c r="A2114" s="61" t="s">
        <v>10519</v>
      </c>
      <c r="B2114" s="30" t="s">
        <v>10520</v>
      </c>
    </row>
    <row r="2115" spans="1:2" x14ac:dyDescent="0.2">
      <c r="A2115" s="61" t="s">
        <v>10521</v>
      </c>
      <c r="B2115" s="30" t="s">
        <v>10522</v>
      </c>
    </row>
    <row r="2116" spans="1:2" x14ac:dyDescent="0.2">
      <c r="A2116" s="61" t="s">
        <v>10523</v>
      </c>
      <c r="B2116" s="30" t="s">
        <v>10524</v>
      </c>
    </row>
    <row r="2117" spans="1:2" x14ac:dyDescent="0.2">
      <c r="A2117" s="61" t="s">
        <v>10525</v>
      </c>
      <c r="B2117" s="30" t="s">
        <v>10526</v>
      </c>
    </row>
    <row r="2118" spans="1:2" x14ac:dyDescent="0.2">
      <c r="A2118" s="61" t="s">
        <v>10527</v>
      </c>
      <c r="B2118" s="30" t="s">
        <v>10528</v>
      </c>
    </row>
    <row r="2119" spans="1:2" x14ac:dyDescent="0.2">
      <c r="A2119" s="61" t="s">
        <v>10529</v>
      </c>
      <c r="B2119" s="30" t="s">
        <v>10530</v>
      </c>
    </row>
    <row r="2120" spans="1:2" x14ac:dyDescent="0.2">
      <c r="A2120" s="61" t="s">
        <v>10531</v>
      </c>
      <c r="B2120" s="30" t="s">
        <v>10532</v>
      </c>
    </row>
    <row r="2121" spans="1:2" x14ac:dyDescent="0.2">
      <c r="A2121" s="61" t="s">
        <v>10533</v>
      </c>
      <c r="B2121" s="30" t="s">
        <v>10534</v>
      </c>
    </row>
    <row r="2122" spans="1:2" x14ac:dyDescent="0.2">
      <c r="A2122" s="61" t="s">
        <v>10535</v>
      </c>
      <c r="B2122" s="30" t="s">
        <v>10536</v>
      </c>
    </row>
    <row r="2123" spans="1:2" x14ac:dyDescent="0.2">
      <c r="A2123" s="61" t="s">
        <v>10537</v>
      </c>
      <c r="B2123" s="30" t="s">
        <v>10538</v>
      </c>
    </row>
    <row r="2124" spans="1:2" x14ac:dyDescent="0.2">
      <c r="A2124" s="61" t="s">
        <v>10539</v>
      </c>
      <c r="B2124" s="30" t="s">
        <v>10540</v>
      </c>
    </row>
    <row r="2125" spans="1:2" x14ac:dyDescent="0.2">
      <c r="A2125" s="61" t="s">
        <v>10541</v>
      </c>
      <c r="B2125" s="30" t="s">
        <v>10542</v>
      </c>
    </row>
    <row r="2126" spans="1:2" x14ac:dyDescent="0.2">
      <c r="A2126" s="61" t="s">
        <v>10543</v>
      </c>
      <c r="B2126" s="30" t="s">
        <v>10544</v>
      </c>
    </row>
    <row r="2127" spans="1:2" x14ac:dyDescent="0.2">
      <c r="A2127" s="61" t="s">
        <v>10545</v>
      </c>
      <c r="B2127" s="30" t="s">
        <v>10546</v>
      </c>
    </row>
    <row r="2128" spans="1:2" x14ac:dyDescent="0.2">
      <c r="A2128" s="61" t="s">
        <v>10547</v>
      </c>
      <c r="B2128" s="30" t="s">
        <v>10548</v>
      </c>
    </row>
    <row r="2129" spans="1:2" x14ac:dyDescent="0.2">
      <c r="A2129" s="61" t="s">
        <v>10549</v>
      </c>
      <c r="B2129" s="30" t="s">
        <v>10550</v>
      </c>
    </row>
    <row r="2130" spans="1:2" x14ac:dyDescent="0.2">
      <c r="A2130" s="61" t="s">
        <v>10551</v>
      </c>
      <c r="B2130" s="30" t="s">
        <v>10552</v>
      </c>
    </row>
    <row r="2131" spans="1:2" x14ac:dyDescent="0.2">
      <c r="A2131" s="61" t="s">
        <v>10553</v>
      </c>
      <c r="B2131" s="30" t="s">
        <v>10554</v>
      </c>
    </row>
    <row r="2132" spans="1:2" x14ac:dyDescent="0.2">
      <c r="A2132" s="61" t="s">
        <v>10555</v>
      </c>
      <c r="B2132" s="30" t="s">
        <v>10556</v>
      </c>
    </row>
    <row r="2133" spans="1:2" x14ac:dyDescent="0.2">
      <c r="A2133" s="61" t="s">
        <v>10557</v>
      </c>
      <c r="B2133" s="30" t="s">
        <v>10558</v>
      </c>
    </row>
    <row r="2134" spans="1:2" x14ac:dyDescent="0.2">
      <c r="A2134" s="61" t="s">
        <v>10559</v>
      </c>
      <c r="B2134" s="30" t="s">
        <v>10560</v>
      </c>
    </row>
    <row r="2135" spans="1:2" x14ac:dyDescent="0.2">
      <c r="A2135" s="61" t="s">
        <v>10561</v>
      </c>
      <c r="B2135" s="30" t="s">
        <v>10562</v>
      </c>
    </row>
    <row r="2136" spans="1:2" x14ac:dyDescent="0.2">
      <c r="A2136" s="61" t="s">
        <v>10563</v>
      </c>
      <c r="B2136" s="30" t="s">
        <v>10564</v>
      </c>
    </row>
    <row r="2137" spans="1:2" x14ac:dyDescent="0.2">
      <c r="A2137" s="61" t="s">
        <v>10565</v>
      </c>
      <c r="B2137" s="30" t="s">
        <v>10566</v>
      </c>
    </row>
    <row r="2138" spans="1:2" x14ac:dyDescent="0.2">
      <c r="A2138" s="61" t="s">
        <v>10567</v>
      </c>
      <c r="B2138" s="30" t="s">
        <v>10568</v>
      </c>
    </row>
    <row r="2139" spans="1:2" x14ac:dyDescent="0.2">
      <c r="A2139" s="61" t="s">
        <v>10569</v>
      </c>
      <c r="B2139" s="30" t="s">
        <v>10570</v>
      </c>
    </row>
    <row r="2140" spans="1:2" x14ac:dyDescent="0.2">
      <c r="A2140" s="61" t="s">
        <v>10571</v>
      </c>
      <c r="B2140" s="30" t="s">
        <v>10572</v>
      </c>
    </row>
    <row r="2141" spans="1:2" x14ac:dyDescent="0.2">
      <c r="A2141" s="61" t="s">
        <v>10573</v>
      </c>
      <c r="B2141" s="30" t="s">
        <v>10574</v>
      </c>
    </row>
    <row r="2142" spans="1:2" x14ac:dyDescent="0.2">
      <c r="A2142" s="61" t="s">
        <v>10575</v>
      </c>
      <c r="B2142" s="30" t="s">
        <v>10576</v>
      </c>
    </row>
    <row r="2143" spans="1:2" x14ac:dyDescent="0.2">
      <c r="A2143" s="61" t="s">
        <v>10577</v>
      </c>
      <c r="B2143" s="30" t="s">
        <v>10578</v>
      </c>
    </row>
    <row r="2144" spans="1:2" x14ac:dyDescent="0.2">
      <c r="A2144" s="61" t="s">
        <v>10579</v>
      </c>
      <c r="B2144" s="30" t="s">
        <v>10580</v>
      </c>
    </row>
    <row r="2145" spans="1:2" x14ac:dyDescent="0.2">
      <c r="A2145" s="61" t="s">
        <v>10581</v>
      </c>
      <c r="B2145" s="30" t="s">
        <v>10582</v>
      </c>
    </row>
    <row r="2146" spans="1:2" x14ac:dyDescent="0.2">
      <c r="A2146" s="61" t="s">
        <v>10583</v>
      </c>
      <c r="B2146" s="30" t="s">
        <v>10584</v>
      </c>
    </row>
    <row r="2147" spans="1:2" x14ac:dyDescent="0.2">
      <c r="A2147" s="61" t="s">
        <v>10585</v>
      </c>
      <c r="B2147" s="30" t="s">
        <v>10586</v>
      </c>
    </row>
    <row r="2148" spans="1:2" x14ac:dyDescent="0.2">
      <c r="A2148" s="61" t="s">
        <v>10587</v>
      </c>
      <c r="B2148" s="30" t="s">
        <v>10588</v>
      </c>
    </row>
    <row r="2149" spans="1:2" x14ac:dyDescent="0.2">
      <c r="A2149" s="61" t="s">
        <v>10589</v>
      </c>
      <c r="B2149" s="30" t="s">
        <v>10590</v>
      </c>
    </row>
    <row r="2150" spans="1:2" x14ac:dyDescent="0.2">
      <c r="A2150" s="61" t="s">
        <v>10591</v>
      </c>
      <c r="B2150" s="30" t="s">
        <v>10592</v>
      </c>
    </row>
    <row r="2151" spans="1:2" x14ac:dyDescent="0.2">
      <c r="A2151" s="61" t="s">
        <v>10593</v>
      </c>
      <c r="B2151" s="30" t="s">
        <v>10594</v>
      </c>
    </row>
    <row r="2152" spans="1:2" x14ac:dyDescent="0.2">
      <c r="A2152" s="61" t="s">
        <v>10595</v>
      </c>
      <c r="B2152" s="30" t="s">
        <v>10596</v>
      </c>
    </row>
    <row r="2153" spans="1:2" x14ac:dyDescent="0.2">
      <c r="A2153" s="61" t="s">
        <v>10597</v>
      </c>
      <c r="B2153" s="30" t="s">
        <v>10598</v>
      </c>
    </row>
    <row r="2154" spans="1:2" x14ac:dyDescent="0.2">
      <c r="A2154" s="61" t="s">
        <v>10599</v>
      </c>
      <c r="B2154" s="30" t="s">
        <v>10600</v>
      </c>
    </row>
    <row r="2155" spans="1:2" x14ac:dyDescent="0.2">
      <c r="A2155" s="61" t="s">
        <v>10601</v>
      </c>
      <c r="B2155" s="30" t="s">
        <v>10602</v>
      </c>
    </row>
    <row r="2156" spans="1:2" x14ac:dyDescent="0.2">
      <c r="A2156" s="61" t="s">
        <v>10603</v>
      </c>
      <c r="B2156" s="30" t="s">
        <v>10604</v>
      </c>
    </row>
    <row r="2157" spans="1:2" x14ac:dyDescent="0.2">
      <c r="A2157" s="61" t="s">
        <v>10605</v>
      </c>
      <c r="B2157" s="30" t="s">
        <v>10606</v>
      </c>
    </row>
    <row r="2158" spans="1:2" x14ac:dyDescent="0.2">
      <c r="A2158" s="61" t="s">
        <v>10607</v>
      </c>
      <c r="B2158" s="30" t="s">
        <v>10608</v>
      </c>
    </row>
    <row r="2159" spans="1:2" x14ac:dyDescent="0.2">
      <c r="A2159" s="61" t="s">
        <v>10609</v>
      </c>
      <c r="B2159" s="30" t="s">
        <v>10610</v>
      </c>
    </row>
    <row r="2160" spans="1:2" x14ac:dyDescent="0.2">
      <c r="A2160" s="61" t="s">
        <v>10611</v>
      </c>
      <c r="B2160" s="30" t="s">
        <v>10612</v>
      </c>
    </row>
    <row r="2161" spans="1:2" x14ac:dyDescent="0.2">
      <c r="A2161" s="61" t="s">
        <v>10613</v>
      </c>
      <c r="B2161" s="30" t="s">
        <v>10614</v>
      </c>
    </row>
    <row r="2162" spans="1:2" x14ac:dyDescent="0.2">
      <c r="A2162" s="61" t="s">
        <v>10615</v>
      </c>
      <c r="B2162" s="30" t="s">
        <v>10616</v>
      </c>
    </row>
    <row r="2163" spans="1:2" x14ac:dyDescent="0.2">
      <c r="A2163" s="61" t="s">
        <v>10617</v>
      </c>
      <c r="B2163" s="30" t="s">
        <v>10618</v>
      </c>
    </row>
    <row r="2164" spans="1:2" x14ac:dyDescent="0.2">
      <c r="A2164" s="61" t="s">
        <v>10619</v>
      </c>
      <c r="B2164" s="30" t="s">
        <v>10620</v>
      </c>
    </row>
    <row r="2165" spans="1:2" x14ac:dyDescent="0.2">
      <c r="A2165" s="61" t="s">
        <v>10621</v>
      </c>
      <c r="B2165" s="30" t="s">
        <v>10622</v>
      </c>
    </row>
    <row r="2166" spans="1:2" x14ac:dyDescent="0.2">
      <c r="A2166" s="61" t="s">
        <v>10623</v>
      </c>
      <c r="B2166" s="30" t="s">
        <v>10624</v>
      </c>
    </row>
    <row r="2167" spans="1:2" x14ac:dyDescent="0.2">
      <c r="A2167" s="61" t="s">
        <v>10625</v>
      </c>
      <c r="B2167" s="30" t="s">
        <v>10626</v>
      </c>
    </row>
    <row r="2168" spans="1:2" x14ac:dyDescent="0.2">
      <c r="A2168" s="61" t="s">
        <v>10627</v>
      </c>
      <c r="B2168" s="30" t="s">
        <v>10628</v>
      </c>
    </row>
    <row r="2169" spans="1:2" x14ac:dyDescent="0.2">
      <c r="A2169" s="61" t="s">
        <v>10629</v>
      </c>
      <c r="B2169" s="30" t="s">
        <v>10630</v>
      </c>
    </row>
    <row r="2170" spans="1:2" x14ac:dyDescent="0.2">
      <c r="A2170" s="61" t="s">
        <v>10631</v>
      </c>
      <c r="B2170" s="30" t="s">
        <v>10632</v>
      </c>
    </row>
    <row r="2171" spans="1:2" x14ac:dyDescent="0.2">
      <c r="A2171" s="61" t="s">
        <v>10633</v>
      </c>
      <c r="B2171" s="30" t="s">
        <v>10634</v>
      </c>
    </row>
    <row r="2172" spans="1:2" x14ac:dyDescent="0.2">
      <c r="A2172" s="61" t="s">
        <v>10635</v>
      </c>
      <c r="B2172" s="30" t="s">
        <v>10636</v>
      </c>
    </row>
    <row r="2173" spans="1:2" x14ac:dyDescent="0.2">
      <c r="A2173" s="61" t="s">
        <v>10637</v>
      </c>
      <c r="B2173" s="30" t="s">
        <v>10636</v>
      </c>
    </row>
    <row r="2174" spans="1:2" x14ac:dyDescent="0.2">
      <c r="A2174" s="61" t="s">
        <v>10638</v>
      </c>
      <c r="B2174" s="30" t="s">
        <v>10636</v>
      </c>
    </row>
    <row r="2175" spans="1:2" x14ac:dyDescent="0.2">
      <c r="A2175" s="61" t="s">
        <v>10639</v>
      </c>
      <c r="B2175" s="30" t="s">
        <v>10636</v>
      </c>
    </row>
    <row r="2176" spans="1:2" x14ac:dyDescent="0.2">
      <c r="A2176" s="61" t="s">
        <v>10640</v>
      </c>
      <c r="B2176" s="30" t="s">
        <v>10636</v>
      </c>
    </row>
    <row r="2177" spans="1:2" x14ac:dyDescent="0.2">
      <c r="A2177" s="61" t="s">
        <v>10641</v>
      </c>
      <c r="B2177" s="30" t="s">
        <v>10636</v>
      </c>
    </row>
    <row r="2178" spans="1:2" x14ac:dyDescent="0.2">
      <c r="A2178" s="61" t="s">
        <v>10642</v>
      </c>
      <c r="B2178" s="30" t="s">
        <v>10643</v>
      </c>
    </row>
    <row r="2179" spans="1:2" x14ac:dyDescent="0.2">
      <c r="A2179" s="61" t="s">
        <v>10644</v>
      </c>
      <c r="B2179" s="30" t="s">
        <v>10643</v>
      </c>
    </row>
    <row r="2180" spans="1:2" x14ac:dyDescent="0.2">
      <c r="A2180" s="61" t="s">
        <v>10645</v>
      </c>
      <c r="B2180" s="30" t="s">
        <v>10643</v>
      </c>
    </row>
    <row r="2181" spans="1:2" x14ac:dyDescent="0.2">
      <c r="A2181" s="61" t="s">
        <v>10646</v>
      </c>
      <c r="B2181" s="30" t="s">
        <v>10643</v>
      </c>
    </row>
    <row r="2182" spans="1:2" x14ac:dyDescent="0.2">
      <c r="A2182" s="61" t="s">
        <v>10647</v>
      </c>
      <c r="B2182" s="30" t="s">
        <v>10643</v>
      </c>
    </row>
    <row r="2183" spans="1:2" x14ac:dyDescent="0.2">
      <c r="A2183" s="61" t="s">
        <v>10648</v>
      </c>
      <c r="B2183" s="30" t="s">
        <v>10643</v>
      </c>
    </row>
    <row r="2184" spans="1:2" x14ac:dyDescent="0.2">
      <c r="A2184" s="61" t="s">
        <v>10649</v>
      </c>
      <c r="B2184" s="30" t="s">
        <v>10650</v>
      </c>
    </row>
    <row r="2185" spans="1:2" x14ac:dyDescent="0.2">
      <c r="A2185" s="61" t="s">
        <v>10651</v>
      </c>
      <c r="B2185" s="30" t="s">
        <v>10652</v>
      </c>
    </row>
    <row r="2186" spans="1:2" x14ac:dyDescent="0.2">
      <c r="A2186" s="61" t="s">
        <v>10653</v>
      </c>
      <c r="B2186" s="30" t="s">
        <v>10654</v>
      </c>
    </row>
    <row r="2187" spans="1:2" x14ac:dyDescent="0.2">
      <c r="A2187" s="61" t="s">
        <v>10655</v>
      </c>
      <c r="B2187" s="30" t="s">
        <v>10656</v>
      </c>
    </row>
    <row r="2188" spans="1:2" x14ac:dyDescent="0.2">
      <c r="A2188" s="61" t="s">
        <v>10657</v>
      </c>
      <c r="B2188" s="30" t="s">
        <v>10658</v>
      </c>
    </row>
    <row r="2189" spans="1:2" x14ac:dyDescent="0.2">
      <c r="A2189" s="61" t="s">
        <v>10659</v>
      </c>
      <c r="B2189" s="30" t="s">
        <v>10660</v>
      </c>
    </row>
    <row r="2190" spans="1:2" x14ac:dyDescent="0.2">
      <c r="A2190" s="61" t="s">
        <v>10661</v>
      </c>
      <c r="B2190" s="30" t="s">
        <v>10662</v>
      </c>
    </row>
    <row r="2191" spans="1:2" x14ac:dyDescent="0.2">
      <c r="A2191" s="61" t="s">
        <v>10663</v>
      </c>
      <c r="B2191" s="30" t="s">
        <v>10664</v>
      </c>
    </row>
    <row r="2192" spans="1:2" x14ac:dyDescent="0.2">
      <c r="A2192" s="61" t="s">
        <v>10665</v>
      </c>
      <c r="B2192" s="30" t="s">
        <v>10666</v>
      </c>
    </row>
    <row r="2193" spans="1:2" x14ac:dyDescent="0.2">
      <c r="A2193" s="61" t="s">
        <v>10667</v>
      </c>
      <c r="B2193" s="30" t="s">
        <v>10668</v>
      </c>
    </row>
    <row r="2194" spans="1:2" x14ac:dyDescent="0.2">
      <c r="A2194" s="61" t="s">
        <v>10669</v>
      </c>
      <c r="B2194" s="30" t="s">
        <v>10670</v>
      </c>
    </row>
    <row r="2195" spans="1:2" x14ac:dyDescent="0.2">
      <c r="A2195" s="61" t="s">
        <v>10671</v>
      </c>
      <c r="B2195" s="30" t="s">
        <v>10672</v>
      </c>
    </row>
    <row r="2196" spans="1:2" x14ac:dyDescent="0.2">
      <c r="A2196" s="61" t="s">
        <v>10673</v>
      </c>
      <c r="B2196" s="30" t="s">
        <v>10674</v>
      </c>
    </row>
    <row r="2197" spans="1:2" x14ac:dyDescent="0.2">
      <c r="A2197" s="61" t="s">
        <v>10675</v>
      </c>
      <c r="B2197" s="30" t="s">
        <v>10676</v>
      </c>
    </row>
    <row r="2198" spans="1:2" x14ac:dyDescent="0.2">
      <c r="A2198" s="61" t="s">
        <v>10677</v>
      </c>
      <c r="B2198" s="30" t="s">
        <v>10678</v>
      </c>
    </row>
    <row r="2199" spans="1:2" x14ac:dyDescent="0.2">
      <c r="A2199" s="61" t="s">
        <v>10679</v>
      </c>
      <c r="B2199" s="30" t="s">
        <v>10680</v>
      </c>
    </row>
    <row r="2200" spans="1:2" x14ac:dyDescent="0.2">
      <c r="A2200" s="61" t="s">
        <v>10681</v>
      </c>
      <c r="B2200" s="30" t="s">
        <v>10682</v>
      </c>
    </row>
    <row r="2201" spans="1:2" x14ac:dyDescent="0.2">
      <c r="A2201" s="61" t="s">
        <v>10683</v>
      </c>
      <c r="B2201" s="30" t="s">
        <v>10684</v>
      </c>
    </row>
    <row r="2202" spans="1:2" x14ac:dyDescent="0.2">
      <c r="A2202" s="61" t="s">
        <v>10685</v>
      </c>
      <c r="B2202" s="30" t="s">
        <v>10686</v>
      </c>
    </row>
    <row r="2203" spans="1:2" x14ac:dyDescent="0.2">
      <c r="A2203" s="61" t="s">
        <v>10687</v>
      </c>
      <c r="B2203" s="30" t="s">
        <v>10688</v>
      </c>
    </row>
    <row r="2204" spans="1:2" x14ac:dyDescent="0.2">
      <c r="A2204" s="61" t="s">
        <v>10689</v>
      </c>
      <c r="B2204" s="30" t="s">
        <v>10690</v>
      </c>
    </row>
    <row r="2205" spans="1:2" x14ac:dyDescent="0.2">
      <c r="A2205" s="61" t="s">
        <v>10691</v>
      </c>
      <c r="B2205" s="30" t="s">
        <v>10692</v>
      </c>
    </row>
    <row r="2206" spans="1:2" x14ac:dyDescent="0.2">
      <c r="A2206" s="61" t="s">
        <v>10693</v>
      </c>
      <c r="B2206" s="30" t="s">
        <v>10694</v>
      </c>
    </row>
    <row r="2207" spans="1:2" x14ac:dyDescent="0.2">
      <c r="A2207" s="61" t="s">
        <v>10695</v>
      </c>
      <c r="B2207" s="30" t="s">
        <v>10696</v>
      </c>
    </row>
    <row r="2208" spans="1:2" x14ac:dyDescent="0.2">
      <c r="A2208" s="61" t="s">
        <v>10697</v>
      </c>
      <c r="B2208" s="30" t="s">
        <v>10698</v>
      </c>
    </row>
    <row r="2209" spans="1:2" x14ac:dyDescent="0.2">
      <c r="A2209" s="61" t="s">
        <v>10699</v>
      </c>
      <c r="B2209" s="30" t="s">
        <v>10700</v>
      </c>
    </row>
    <row r="2210" spans="1:2" x14ac:dyDescent="0.2">
      <c r="A2210" s="61" t="s">
        <v>10701</v>
      </c>
      <c r="B2210" s="30" t="s">
        <v>10702</v>
      </c>
    </row>
    <row r="2211" spans="1:2" x14ac:dyDescent="0.2">
      <c r="A2211" s="61" t="s">
        <v>10703</v>
      </c>
      <c r="B2211" s="30" t="s">
        <v>10704</v>
      </c>
    </row>
    <row r="2212" spans="1:2" x14ac:dyDescent="0.2">
      <c r="A2212" s="61" t="s">
        <v>10705</v>
      </c>
      <c r="B2212" s="30" t="s">
        <v>10706</v>
      </c>
    </row>
    <row r="2213" spans="1:2" x14ac:dyDescent="0.2">
      <c r="A2213" s="61" t="s">
        <v>10707</v>
      </c>
      <c r="B2213" s="30" t="s">
        <v>10708</v>
      </c>
    </row>
    <row r="2214" spans="1:2" x14ac:dyDescent="0.2">
      <c r="A2214" s="61" t="s">
        <v>10709</v>
      </c>
      <c r="B2214" s="30" t="s">
        <v>10710</v>
      </c>
    </row>
    <row r="2215" spans="1:2" x14ac:dyDescent="0.2">
      <c r="A2215" s="61" t="s">
        <v>10711</v>
      </c>
      <c r="B2215" s="30" t="s">
        <v>10712</v>
      </c>
    </row>
    <row r="2216" spans="1:2" x14ac:dyDescent="0.2">
      <c r="A2216" s="61" t="s">
        <v>10713</v>
      </c>
      <c r="B2216" s="30" t="s">
        <v>10714</v>
      </c>
    </row>
    <row r="2217" spans="1:2" x14ac:dyDescent="0.2">
      <c r="A2217" s="61" t="s">
        <v>10715</v>
      </c>
      <c r="B2217" s="30" t="s">
        <v>10716</v>
      </c>
    </row>
    <row r="2218" spans="1:2" x14ac:dyDescent="0.2">
      <c r="A2218" s="61" t="s">
        <v>10717</v>
      </c>
      <c r="B2218" s="30" t="s">
        <v>10718</v>
      </c>
    </row>
    <row r="2219" spans="1:2" x14ac:dyDescent="0.2">
      <c r="A2219" s="61" t="s">
        <v>10719</v>
      </c>
      <c r="B2219" s="30" t="s">
        <v>10720</v>
      </c>
    </row>
    <row r="2220" spans="1:2" x14ac:dyDescent="0.2">
      <c r="A2220" s="61" t="s">
        <v>10721</v>
      </c>
      <c r="B2220" s="30" t="s">
        <v>10722</v>
      </c>
    </row>
    <row r="2221" spans="1:2" x14ac:dyDescent="0.2">
      <c r="A2221" s="61" t="s">
        <v>10723</v>
      </c>
      <c r="B2221" s="30" t="s">
        <v>10724</v>
      </c>
    </row>
    <row r="2222" spans="1:2" x14ac:dyDescent="0.2">
      <c r="A2222" s="61" t="s">
        <v>10725</v>
      </c>
      <c r="B2222" s="30" t="s">
        <v>10726</v>
      </c>
    </row>
    <row r="2223" spans="1:2" x14ac:dyDescent="0.2">
      <c r="A2223" s="61" t="s">
        <v>10727</v>
      </c>
      <c r="B2223" s="30" t="s">
        <v>10728</v>
      </c>
    </row>
    <row r="2224" spans="1:2" x14ac:dyDescent="0.2">
      <c r="A2224" s="61" t="s">
        <v>10729</v>
      </c>
      <c r="B2224" s="30" t="s">
        <v>10730</v>
      </c>
    </row>
    <row r="2225" spans="1:2" x14ac:dyDescent="0.2">
      <c r="A2225" s="61" t="s">
        <v>10731</v>
      </c>
      <c r="B2225" s="30" t="s">
        <v>10732</v>
      </c>
    </row>
    <row r="2226" spans="1:2" x14ac:dyDescent="0.2">
      <c r="A2226" s="61" t="s">
        <v>10733</v>
      </c>
      <c r="B2226" s="30" t="s">
        <v>10734</v>
      </c>
    </row>
    <row r="2227" spans="1:2" x14ac:dyDescent="0.2">
      <c r="A2227" s="61" t="s">
        <v>10735</v>
      </c>
      <c r="B2227" s="30" t="s">
        <v>10736</v>
      </c>
    </row>
    <row r="2228" spans="1:2" x14ac:dyDescent="0.2">
      <c r="A2228" s="61" t="s">
        <v>10737</v>
      </c>
      <c r="B2228" s="30" t="s">
        <v>10738</v>
      </c>
    </row>
    <row r="2229" spans="1:2" x14ac:dyDescent="0.2">
      <c r="A2229" s="61" t="s">
        <v>10739</v>
      </c>
      <c r="B2229" s="30" t="s">
        <v>10740</v>
      </c>
    </row>
    <row r="2230" spans="1:2" x14ac:dyDescent="0.2">
      <c r="A2230" s="61" t="s">
        <v>10741</v>
      </c>
      <c r="B2230" s="30" t="s">
        <v>10742</v>
      </c>
    </row>
    <row r="2231" spans="1:2" x14ac:dyDescent="0.2">
      <c r="A2231" s="61" t="s">
        <v>10743</v>
      </c>
      <c r="B2231" s="30" t="s">
        <v>10744</v>
      </c>
    </row>
    <row r="2232" spans="1:2" x14ac:dyDescent="0.2">
      <c r="A2232" s="61" t="s">
        <v>10745</v>
      </c>
      <c r="B2232" s="30" t="s">
        <v>10746</v>
      </c>
    </row>
    <row r="2233" spans="1:2" x14ac:dyDescent="0.2">
      <c r="A2233" s="61" t="s">
        <v>10747</v>
      </c>
      <c r="B2233" s="30" t="s">
        <v>10748</v>
      </c>
    </row>
    <row r="2234" spans="1:2" x14ac:dyDescent="0.2">
      <c r="A2234" s="61" t="s">
        <v>10749</v>
      </c>
      <c r="B2234" s="30" t="s">
        <v>10750</v>
      </c>
    </row>
    <row r="2235" spans="1:2" x14ac:dyDescent="0.2">
      <c r="A2235" s="61" t="s">
        <v>10751</v>
      </c>
      <c r="B2235" s="30" t="s">
        <v>10752</v>
      </c>
    </row>
    <row r="2236" spans="1:2" x14ac:dyDescent="0.2">
      <c r="A2236" s="61" t="s">
        <v>10753</v>
      </c>
      <c r="B2236" s="30" t="s">
        <v>10754</v>
      </c>
    </row>
    <row r="2237" spans="1:2" x14ac:dyDescent="0.2">
      <c r="A2237" s="61" t="s">
        <v>10755</v>
      </c>
      <c r="B2237" s="30" t="s">
        <v>10756</v>
      </c>
    </row>
    <row r="2238" spans="1:2" x14ac:dyDescent="0.2">
      <c r="A2238" s="61" t="s">
        <v>10757</v>
      </c>
      <c r="B2238" s="30" t="s">
        <v>10758</v>
      </c>
    </row>
    <row r="2239" spans="1:2" x14ac:dyDescent="0.2">
      <c r="A2239" s="61" t="s">
        <v>10759</v>
      </c>
      <c r="B2239" s="30" t="s">
        <v>10760</v>
      </c>
    </row>
    <row r="2240" spans="1:2" x14ac:dyDescent="0.2">
      <c r="A2240" s="61" t="s">
        <v>10761</v>
      </c>
      <c r="B2240" s="30" t="s">
        <v>10762</v>
      </c>
    </row>
    <row r="2241" spans="1:2" x14ac:dyDescent="0.2">
      <c r="A2241" s="61" t="s">
        <v>10763</v>
      </c>
      <c r="B2241" s="30" t="s">
        <v>10764</v>
      </c>
    </row>
    <row r="2242" spans="1:2" x14ac:dyDescent="0.2">
      <c r="A2242" s="61" t="s">
        <v>10765</v>
      </c>
      <c r="B2242" s="30" t="s">
        <v>10766</v>
      </c>
    </row>
    <row r="2243" spans="1:2" x14ac:dyDescent="0.2">
      <c r="A2243" s="61" t="s">
        <v>10767</v>
      </c>
      <c r="B2243" s="30" t="s">
        <v>10768</v>
      </c>
    </row>
    <row r="2244" spans="1:2" x14ac:dyDescent="0.2">
      <c r="A2244" s="61" t="s">
        <v>10769</v>
      </c>
      <c r="B2244" s="30" t="s">
        <v>10770</v>
      </c>
    </row>
    <row r="2245" spans="1:2" x14ac:dyDescent="0.2">
      <c r="A2245" s="61" t="s">
        <v>10771</v>
      </c>
      <c r="B2245" s="30" t="s">
        <v>10772</v>
      </c>
    </row>
    <row r="2246" spans="1:2" x14ac:dyDescent="0.2">
      <c r="A2246" s="61" t="s">
        <v>10773</v>
      </c>
      <c r="B2246" s="30" t="s">
        <v>10774</v>
      </c>
    </row>
    <row r="2247" spans="1:2" x14ac:dyDescent="0.2">
      <c r="A2247" s="61" t="s">
        <v>10775</v>
      </c>
      <c r="B2247" s="30" t="s">
        <v>10776</v>
      </c>
    </row>
    <row r="2248" spans="1:2" x14ac:dyDescent="0.2">
      <c r="A2248" s="61" t="s">
        <v>10777</v>
      </c>
      <c r="B2248" s="30" t="s">
        <v>10778</v>
      </c>
    </row>
    <row r="2249" spans="1:2" x14ac:dyDescent="0.2">
      <c r="A2249" s="61" t="s">
        <v>10779</v>
      </c>
      <c r="B2249" s="30" t="s">
        <v>10780</v>
      </c>
    </row>
    <row r="2250" spans="1:2" x14ac:dyDescent="0.2">
      <c r="A2250" s="61" t="s">
        <v>10781</v>
      </c>
      <c r="B2250" s="30" t="s">
        <v>10782</v>
      </c>
    </row>
    <row r="2251" spans="1:2" x14ac:dyDescent="0.2">
      <c r="A2251" s="61" t="s">
        <v>10783</v>
      </c>
      <c r="B2251" s="30" t="s">
        <v>10784</v>
      </c>
    </row>
    <row r="2252" spans="1:2" x14ac:dyDescent="0.2">
      <c r="A2252" s="61" t="s">
        <v>10785</v>
      </c>
      <c r="B2252" s="30" t="s">
        <v>10786</v>
      </c>
    </row>
    <row r="2253" spans="1:2" x14ac:dyDescent="0.2">
      <c r="A2253" s="61" t="s">
        <v>10787</v>
      </c>
      <c r="B2253" s="30" t="s">
        <v>10788</v>
      </c>
    </row>
    <row r="2254" spans="1:2" x14ac:dyDescent="0.2">
      <c r="A2254" s="61" t="s">
        <v>10789</v>
      </c>
      <c r="B2254" s="30" t="s">
        <v>10790</v>
      </c>
    </row>
    <row r="2255" spans="1:2" x14ac:dyDescent="0.2">
      <c r="A2255" s="61" t="s">
        <v>10791</v>
      </c>
      <c r="B2255" s="30" t="s">
        <v>10792</v>
      </c>
    </row>
    <row r="2256" spans="1:2" x14ac:dyDescent="0.2">
      <c r="A2256" s="61" t="s">
        <v>10793</v>
      </c>
      <c r="B2256" s="30" t="s">
        <v>10794</v>
      </c>
    </row>
    <row r="2257" spans="1:2" x14ac:dyDescent="0.2">
      <c r="A2257" s="61" t="s">
        <v>10795</v>
      </c>
      <c r="B2257" s="30" t="s">
        <v>10796</v>
      </c>
    </row>
    <row r="2258" spans="1:2" x14ac:dyDescent="0.2">
      <c r="A2258" s="61" t="s">
        <v>10797</v>
      </c>
      <c r="B2258" s="30" t="s">
        <v>10798</v>
      </c>
    </row>
    <row r="2259" spans="1:2" x14ac:dyDescent="0.2">
      <c r="A2259" s="61" t="s">
        <v>10799</v>
      </c>
      <c r="B2259" s="30" t="s">
        <v>10800</v>
      </c>
    </row>
    <row r="2260" spans="1:2" x14ac:dyDescent="0.2">
      <c r="A2260" s="61" t="s">
        <v>10801</v>
      </c>
      <c r="B2260" s="30" t="s">
        <v>10802</v>
      </c>
    </row>
    <row r="2261" spans="1:2" x14ac:dyDescent="0.2">
      <c r="A2261" s="61" t="s">
        <v>10803</v>
      </c>
      <c r="B2261" s="30" t="s">
        <v>10804</v>
      </c>
    </row>
    <row r="2262" spans="1:2" x14ac:dyDescent="0.2">
      <c r="A2262" s="61" t="s">
        <v>10805</v>
      </c>
      <c r="B2262" s="30" t="s">
        <v>10806</v>
      </c>
    </row>
    <row r="2263" spans="1:2" x14ac:dyDescent="0.2">
      <c r="A2263" s="61" t="s">
        <v>10807</v>
      </c>
      <c r="B2263" s="30" t="s">
        <v>10808</v>
      </c>
    </row>
    <row r="2264" spans="1:2" x14ac:dyDescent="0.2">
      <c r="A2264" s="61" t="s">
        <v>10809</v>
      </c>
      <c r="B2264" s="30" t="s">
        <v>10810</v>
      </c>
    </row>
    <row r="2265" spans="1:2" x14ac:dyDescent="0.2">
      <c r="A2265" s="61" t="s">
        <v>10811</v>
      </c>
      <c r="B2265" s="30" t="s">
        <v>10812</v>
      </c>
    </row>
    <row r="2266" spans="1:2" x14ac:dyDescent="0.2">
      <c r="A2266" s="61" t="s">
        <v>10813</v>
      </c>
      <c r="B2266" s="30" t="s">
        <v>10814</v>
      </c>
    </row>
    <row r="2267" spans="1:2" x14ac:dyDescent="0.2">
      <c r="A2267" s="61" t="s">
        <v>10815</v>
      </c>
      <c r="B2267" s="30" t="s">
        <v>10816</v>
      </c>
    </row>
    <row r="2268" spans="1:2" x14ac:dyDescent="0.2">
      <c r="A2268" s="61" t="s">
        <v>10817</v>
      </c>
      <c r="B2268" s="30" t="s">
        <v>10818</v>
      </c>
    </row>
    <row r="2269" spans="1:2" x14ac:dyDescent="0.2">
      <c r="A2269" s="61" t="s">
        <v>10819</v>
      </c>
      <c r="B2269" s="30" t="s">
        <v>10820</v>
      </c>
    </row>
    <row r="2270" spans="1:2" x14ac:dyDescent="0.2">
      <c r="A2270" s="61" t="s">
        <v>10821</v>
      </c>
      <c r="B2270" s="30" t="s">
        <v>10822</v>
      </c>
    </row>
    <row r="2271" spans="1:2" x14ac:dyDescent="0.2">
      <c r="A2271" s="61" t="s">
        <v>10823</v>
      </c>
      <c r="B2271" s="30" t="s">
        <v>10824</v>
      </c>
    </row>
    <row r="2272" spans="1:2" x14ac:dyDescent="0.2">
      <c r="A2272" s="61" t="s">
        <v>10825</v>
      </c>
      <c r="B2272" s="30" t="s">
        <v>10826</v>
      </c>
    </row>
    <row r="2273" spans="1:2" x14ac:dyDescent="0.2">
      <c r="A2273" s="61" t="s">
        <v>10827</v>
      </c>
      <c r="B2273" s="30" t="s">
        <v>10828</v>
      </c>
    </row>
    <row r="2274" spans="1:2" x14ac:dyDescent="0.2">
      <c r="A2274" s="61" t="s">
        <v>10829</v>
      </c>
      <c r="B2274" s="30" t="s">
        <v>10830</v>
      </c>
    </row>
    <row r="2275" spans="1:2" x14ac:dyDescent="0.2">
      <c r="A2275" s="61" t="s">
        <v>10831</v>
      </c>
      <c r="B2275" s="30" t="s">
        <v>10832</v>
      </c>
    </row>
    <row r="2276" spans="1:2" x14ac:dyDescent="0.2">
      <c r="A2276" s="61" t="s">
        <v>10833</v>
      </c>
      <c r="B2276" s="30" t="s">
        <v>10834</v>
      </c>
    </row>
    <row r="2277" spans="1:2" x14ac:dyDescent="0.2">
      <c r="A2277" s="61" t="s">
        <v>10835</v>
      </c>
      <c r="B2277" s="30" t="s">
        <v>10836</v>
      </c>
    </row>
    <row r="2278" spans="1:2" x14ac:dyDescent="0.2">
      <c r="A2278" s="61" t="s">
        <v>10837</v>
      </c>
      <c r="B2278" s="30" t="s">
        <v>10838</v>
      </c>
    </row>
    <row r="2279" spans="1:2" x14ac:dyDescent="0.2">
      <c r="A2279" s="61" t="s">
        <v>10839</v>
      </c>
      <c r="B2279" s="30" t="s">
        <v>10840</v>
      </c>
    </row>
    <row r="2280" spans="1:2" x14ac:dyDescent="0.2">
      <c r="A2280" s="61" t="s">
        <v>10841</v>
      </c>
      <c r="B2280" s="30" t="s">
        <v>10842</v>
      </c>
    </row>
    <row r="2281" spans="1:2" x14ac:dyDescent="0.2">
      <c r="A2281" s="61" t="s">
        <v>10843</v>
      </c>
      <c r="B2281" s="30" t="s">
        <v>10650</v>
      </c>
    </row>
    <row r="2282" spans="1:2" x14ac:dyDescent="0.2">
      <c r="A2282" s="61" t="s">
        <v>10844</v>
      </c>
      <c r="B2282" s="30" t="s">
        <v>10845</v>
      </c>
    </row>
    <row r="2283" spans="1:2" x14ac:dyDescent="0.2">
      <c r="A2283" s="61" t="s">
        <v>10846</v>
      </c>
      <c r="B2283" s="30" t="s">
        <v>10847</v>
      </c>
    </row>
    <row r="2284" spans="1:2" x14ac:dyDescent="0.2">
      <c r="A2284" s="61" t="s">
        <v>10848</v>
      </c>
      <c r="B2284" s="30" t="s">
        <v>10849</v>
      </c>
    </row>
    <row r="2285" spans="1:2" x14ac:dyDescent="0.2">
      <c r="A2285" s="61" t="s">
        <v>10850</v>
      </c>
      <c r="B2285" s="30" t="s">
        <v>10851</v>
      </c>
    </row>
    <row r="2286" spans="1:2" x14ac:dyDescent="0.2">
      <c r="A2286" s="61" t="s">
        <v>10852</v>
      </c>
      <c r="B2286" s="30" t="s">
        <v>10853</v>
      </c>
    </row>
    <row r="2287" spans="1:2" x14ac:dyDescent="0.2">
      <c r="A2287" s="61" t="s">
        <v>10854</v>
      </c>
      <c r="B2287" s="30" t="s">
        <v>10855</v>
      </c>
    </row>
    <row r="2288" spans="1:2" x14ac:dyDescent="0.2">
      <c r="A2288" s="61" t="s">
        <v>10856</v>
      </c>
      <c r="B2288" s="30" t="s">
        <v>10857</v>
      </c>
    </row>
    <row r="2289" spans="1:2" x14ac:dyDescent="0.2">
      <c r="A2289" s="61" t="s">
        <v>10858</v>
      </c>
      <c r="B2289" s="30" t="s">
        <v>10859</v>
      </c>
    </row>
    <row r="2290" spans="1:2" x14ac:dyDescent="0.2">
      <c r="A2290" s="61" t="s">
        <v>10860</v>
      </c>
      <c r="B2290" s="30" t="s">
        <v>10861</v>
      </c>
    </row>
    <row r="2291" spans="1:2" x14ac:dyDescent="0.2">
      <c r="A2291" s="61" t="s">
        <v>10862</v>
      </c>
      <c r="B2291" s="30" t="s">
        <v>10863</v>
      </c>
    </row>
    <row r="2292" spans="1:2" x14ac:dyDescent="0.2">
      <c r="A2292" s="61" t="s">
        <v>10864</v>
      </c>
      <c r="B2292" s="30" t="s">
        <v>10865</v>
      </c>
    </row>
    <row r="2293" spans="1:2" x14ac:dyDescent="0.2">
      <c r="A2293" s="61" t="s">
        <v>10866</v>
      </c>
      <c r="B2293" s="30" t="s">
        <v>10867</v>
      </c>
    </row>
    <row r="2294" spans="1:2" x14ac:dyDescent="0.2">
      <c r="A2294" s="61" t="s">
        <v>10868</v>
      </c>
      <c r="B2294" s="30" t="s">
        <v>10869</v>
      </c>
    </row>
    <row r="2295" spans="1:2" x14ac:dyDescent="0.2">
      <c r="A2295" s="61" t="s">
        <v>10870</v>
      </c>
      <c r="B2295" s="30" t="s">
        <v>10871</v>
      </c>
    </row>
    <row r="2296" spans="1:2" x14ac:dyDescent="0.2">
      <c r="A2296" s="61" t="s">
        <v>10872</v>
      </c>
      <c r="B2296" s="30" t="s">
        <v>10873</v>
      </c>
    </row>
    <row r="2297" spans="1:2" x14ac:dyDescent="0.2">
      <c r="A2297" s="61" t="s">
        <v>10874</v>
      </c>
      <c r="B2297" s="30" t="s">
        <v>10875</v>
      </c>
    </row>
    <row r="2298" spans="1:2" x14ac:dyDescent="0.2">
      <c r="A2298" s="61" t="s">
        <v>10876</v>
      </c>
      <c r="B2298" s="30" t="s">
        <v>10877</v>
      </c>
    </row>
    <row r="2299" spans="1:2" x14ac:dyDescent="0.2">
      <c r="A2299" s="61" t="s">
        <v>10878</v>
      </c>
      <c r="B2299" s="30" t="s">
        <v>10879</v>
      </c>
    </row>
    <row r="2300" spans="1:2" x14ac:dyDescent="0.2">
      <c r="A2300" s="61" t="s">
        <v>10880</v>
      </c>
      <c r="B2300" s="30" t="s">
        <v>10881</v>
      </c>
    </row>
    <row r="2301" spans="1:2" x14ac:dyDescent="0.2">
      <c r="A2301" s="61" t="s">
        <v>10882</v>
      </c>
      <c r="B2301" s="30" t="s">
        <v>10883</v>
      </c>
    </row>
    <row r="2302" spans="1:2" x14ac:dyDescent="0.2">
      <c r="A2302" s="61" t="s">
        <v>10884</v>
      </c>
      <c r="B2302" s="30" t="s">
        <v>10885</v>
      </c>
    </row>
    <row r="2303" spans="1:2" x14ac:dyDescent="0.2">
      <c r="A2303" s="61" t="s">
        <v>10886</v>
      </c>
      <c r="B2303" s="30" t="s">
        <v>10887</v>
      </c>
    </row>
    <row r="2304" spans="1:2" x14ac:dyDescent="0.2">
      <c r="A2304" s="61" t="s">
        <v>10888</v>
      </c>
      <c r="B2304" s="30" t="s">
        <v>10889</v>
      </c>
    </row>
    <row r="2305" spans="1:2" x14ac:dyDescent="0.2">
      <c r="A2305" s="61" t="s">
        <v>10890</v>
      </c>
      <c r="B2305" s="30" t="s">
        <v>10891</v>
      </c>
    </row>
    <row r="2306" spans="1:2" x14ac:dyDescent="0.2">
      <c r="A2306" s="61" t="s">
        <v>10892</v>
      </c>
      <c r="B2306" s="30" t="s">
        <v>10893</v>
      </c>
    </row>
    <row r="2307" spans="1:2" x14ac:dyDescent="0.2">
      <c r="A2307" s="61" t="s">
        <v>10894</v>
      </c>
      <c r="B2307" s="30" t="s">
        <v>10895</v>
      </c>
    </row>
    <row r="2308" spans="1:2" x14ac:dyDescent="0.2">
      <c r="A2308" s="61" t="s">
        <v>10896</v>
      </c>
      <c r="B2308" s="30" t="s">
        <v>10897</v>
      </c>
    </row>
    <row r="2309" spans="1:2" x14ac:dyDescent="0.2">
      <c r="A2309" s="61" t="s">
        <v>10898</v>
      </c>
      <c r="B2309" s="30" t="s">
        <v>10899</v>
      </c>
    </row>
    <row r="2310" spans="1:2" x14ac:dyDescent="0.2">
      <c r="A2310" s="61" t="s">
        <v>10900</v>
      </c>
      <c r="B2310" s="30" t="s">
        <v>10901</v>
      </c>
    </row>
    <row r="2311" spans="1:2" x14ac:dyDescent="0.2">
      <c r="A2311" s="61" t="s">
        <v>10902</v>
      </c>
      <c r="B2311" s="30" t="s">
        <v>10903</v>
      </c>
    </row>
    <row r="2312" spans="1:2" x14ac:dyDescent="0.2">
      <c r="A2312" s="61" t="s">
        <v>10904</v>
      </c>
      <c r="B2312" s="30" t="s">
        <v>10905</v>
      </c>
    </row>
    <row r="2313" spans="1:2" x14ac:dyDescent="0.2">
      <c r="A2313" s="61" t="s">
        <v>10906</v>
      </c>
      <c r="B2313" s="30" t="s">
        <v>10907</v>
      </c>
    </row>
    <row r="2314" spans="1:2" x14ac:dyDescent="0.2">
      <c r="A2314" s="61" t="s">
        <v>10908</v>
      </c>
      <c r="B2314" s="30" t="s">
        <v>10909</v>
      </c>
    </row>
    <row r="2315" spans="1:2" x14ac:dyDescent="0.2">
      <c r="A2315" s="61" t="s">
        <v>10910</v>
      </c>
      <c r="B2315" s="30" t="s">
        <v>10911</v>
      </c>
    </row>
    <row r="2316" spans="1:2" x14ac:dyDescent="0.2">
      <c r="A2316" s="61" t="s">
        <v>10912</v>
      </c>
      <c r="B2316" s="30" t="s">
        <v>10913</v>
      </c>
    </row>
    <row r="2317" spans="1:2" x14ac:dyDescent="0.2">
      <c r="A2317" s="61" t="s">
        <v>10914</v>
      </c>
      <c r="B2317" s="30" t="s">
        <v>10915</v>
      </c>
    </row>
    <row r="2318" spans="1:2" x14ac:dyDescent="0.2">
      <c r="A2318" s="61" t="s">
        <v>10916</v>
      </c>
      <c r="B2318" s="30" t="s">
        <v>10917</v>
      </c>
    </row>
    <row r="2319" spans="1:2" x14ac:dyDescent="0.2">
      <c r="A2319" s="61" t="s">
        <v>10918</v>
      </c>
      <c r="B2319" s="30" t="s">
        <v>10919</v>
      </c>
    </row>
    <row r="2320" spans="1:2" x14ac:dyDescent="0.2">
      <c r="A2320" s="61" t="s">
        <v>10920</v>
      </c>
      <c r="B2320" s="30" t="s">
        <v>10921</v>
      </c>
    </row>
    <row r="2321" spans="1:2" x14ac:dyDescent="0.2">
      <c r="A2321" s="61" t="s">
        <v>10922</v>
      </c>
      <c r="B2321" s="30" t="s">
        <v>10923</v>
      </c>
    </row>
    <row r="2322" spans="1:2" x14ac:dyDescent="0.2">
      <c r="A2322" s="61" t="s">
        <v>10924</v>
      </c>
      <c r="B2322" s="30" t="s">
        <v>10925</v>
      </c>
    </row>
    <row r="2323" spans="1:2" x14ac:dyDescent="0.2">
      <c r="A2323" s="61" t="s">
        <v>10926</v>
      </c>
      <c r="B2323" s="30" t="s">
        <v>10927</v>
      </c>
    </row>
    <row r="2324" spans="1:2" x14ac:dyDescent="0.2">
      <c r="A2324" s="61" t="s">
        <v>10928</v>
      </c>
      <c r="B2324" s="30" t="s">
        <v>10929</v>
      </c>
    </row>
    <row r="2325" spans="1:2" x14ac:dyDescent="0.2">
      <c r="A2325" s="61" t="s">
        <v>10930</v>
      </c>
      <c r="B2325" s="30" t="s">
        <v>10931</v>
      </c>
    </row>
    <row r="2326" spans="1:2" x14ac:dyDescent="0.2">
      <c r="A2326" s="61" t="s">
        <v>10932</v>
      </c>
      <c r="B2326" s="30" t="s">
        <v>10933</v>
      </c>
    </row>
    <row r="2327" spans="1:2" x14ac:dyDescent="0.2">
      <c r="A2327" s="61" t="s">
        <v>10934</v>
      </c>
      <c r="B2327" s="30" t="s">
        <v>10935</v>
      </c>
    </row>
    <row r="2328" spans="1:2" x14ac:dyDescent="0.2">
      <c r="A2328" s="61" t="s">
        <v>10936</v>
      </c>
      <c r="B2328" s="30" t="s">
        <v>10937</v>
      </c>
    </row>
    <row r="2329" spans="1:2" x14ac:dyDescent="0.2">
      <c r="A2329" s="61" t="s">
        <v>10938</v>
      </c>
      <c r="B2329" s="30" t="s">
        <v>10939</v>
      </c>
    </row>
    <row r="2330" spans="1:2" x14ac:dyDescent="0.2">
      <c r="A2330" s="61" t="s">
        <v>10940</v>
      </c>
      <c r="B2330" s="30" t="s">
        <v>10941</v>
      </c>
    </row>
    <row r="2331" spans="1:2" x14ac:dyDescent="0.2">
      <c r="A2331" s="61" t="s">
        <v>10942</v>
      </c>
      <c r="B2331" s="30" t="s">
        <v>10943</v>
      </c>
    </row>
    <row r="2332" spans="1:2" x14ac:dyDescent="0.2">
      <c r="A2332" s="61" t="s">
        <v>10944</v>
      </c>
      <c r="B2332" s="30" t="s">
        <v>10945</v>
      </c>
    </row>
    <row r="2333" spans="1:2" x14ac:dyDescent="0.2">
      <c r="A2333" s="61" t="s">
        <v>10946</v>
      </c>
      <c r="B2333" s="30" t="s">
        <v>10947</v>
      </c>
    </row>
    <row r="2334" spans="1:2" x14ac:dyDescent="0.2">
      <c r="A2334" s="61" t="s">
        <v>10948</v>
      </c>
      <c r="B2334" s="30" t="s">
        <v>10949</v>
      </c>
    </row>
    <row r="2335" spans="1:2" x14ac:dyDescent="0.2">
      <c r="A2335" s="61" t="s">
        <v>10950</v>
      </c>
      <c r="B2335" s="30" t="s">
        <v>10951</v>
      </c>
    </row>
    <row r="2336" spans="1:2" x14ac:dyDescent="0.2">
      <c r="A2336" s="61" t="s">
        <v>10952</v>
      </c>
      <c r="B2336" s="30" t="s">
        <v>10953</v>
      </c>
    </row>
    <row r="2337" spans="1:2" x14ac:dyDescent="0.2">
      <c r="A2337" s="61" t="s">
        <v>10954</v>
      </c>
      <c r="B2337" s="30" t="s">
        <v>10955</v>
      </c>
    </row>
    <row r="2338" spans="1:2" x14ac:dyDescent="0.2">
      <c r="A2338" s="61" t="s">
        <v>10956</v>
      </c>
      <c r="B2338" s="30" t="s">
        <v>10957</v>
      </c>
    </row>
    <row r="2339" spans="1:2" x14ac:dyDescent="0.2">
      <c r="A2339" s="61" t="s">
        <v>10958</v>
      </c>
      <c r="B2339" s="30" t="s">
        <v>10959</v>
      </c>
    </row>
    <row r="2340" spans="1:2" x14ac:dyDescent="0.2">
      <c r="A2340" s="61" t="s">
        <v>10960</v>
      </c>
      <c r="B2340" s="30" t="s">
        <v>10961</v>
      </c>
    </row>
    <row r="2341" spans="1:2" x14ac:dyDescent="0.2">
      <c r="A2341" s="61" t="s">
        <v>10962</v>
      </c>
      <c r="B2341" s="30" t="s">
        <v>10963</v>
      </c>
    </row>
    <row r="2342" spans="1:2" x14ac:dyDescent="0.2">
      <c r="A2342" s="61" t="s">
        <v>10964</v>
      </c>
      <c r="B2342" s="30" t="s">
        <v>10965</v>
      </c>
    </row>
    <row r="2343" spans="1:2" x14ac:dyDescent="0.2">
      <c r="A2343" s="61" t="s">
        <v>10966</v>
      </c>
      <c r="B2343" s="30" t="s">
        <v>10967</v>
      </c>
    </row>
    <row r="2344" spans="1:2" x14ac:dyDescent="0.2">
      <c r="A2344" s="61" t="s">
        <v>10968</v>
      </c>
      <c r="B2344" s="30" t="s">
        <v>10969</v>
      </c>
    </row>
    <row r="2345" spans="1:2" x14ac:dyDescent="0.2">
      <c r="A2345" s="61" t="s">
        <v>10970</v>
      </c>
      <c r="B2345" s="30" t="s">
        <v>10971</v>
      </c>
    </row>
    <row r="2346" spans="1:2" x14ac:dyDescent="0.2">
      <c r="A2346" s="61" t="s">
        <v>10972</v>
      </c>
      <c r="B2346" s="30" t="s">
        <v>10973</v>
      </c>
    </row>
    <row r="2347" spans="1:2" x14ac:dyDescent="0.2">
      <c r="A2347" s="61" t="s">
        <v>10974</v>
      </c>
      <c r="B2347" s="30" t="s">
        <v>10975</v>
      </c>
    </row>
    <row r="2348" spans="1:2" x14ac:dyDescent="0.2">
      <c r="A2348" s="61" t="s">
        <v>10976</v>
      </c>
      <c r="B2348" s="30" t="s">
        <v>10977</v>
      </c>
    </row>
    <row r="2349" spans="1:2" x14ac:dyDescent="0.2">
      <c r="A2349" s="61" t="s">
        <v>10978</v>
      </c>
      <c r="B2349" s="30" t="s">
        <v>10979</v>
      </c>
    </row>
    <row r="2350" spans="1:2" x14ac:dyDescent="0.2">
      <c r="A2350" s="61" t="s">
        <v>10980</v>
      </c>
      <c r="B2350" s="30" t="s">
        <v>10981</v>
      </c>
    </row>
    <row r="2351" spans="1:2" x14ac:dyDescent="0.2">
      <c r="A2351" s="61" t="s">
        <v>10982</v>
      </c>
      <c r="B2351" s="30" t="s">
        <v>10983</v>
      </c>
    </row>
    <row r="2352" spans="1:2" x14ac:dyDescent="0.2">
      <c r="A2352" s="61" t="s">
        <v>10984</v>
      </c>
      <c r="B2352" s="30" t="s">
        <v>10985</v>
      </c>
    </row>
    <row r="2353" spans="1:2" x14ac:dyDescent="0.2">
      <c r="A2353" s="61" t="s">
        <v>10986</v>
      </c>
      <c r="B2353" s="30" t="s">
        <v>10987</v>
      </c>
    </row>
    <row r="2354" spans="1:2" x14ac:dyDescent="0.2">
      <c r="A2354" s="61" t="s">
        <v>10988</v>
      </c>
      <c r="B2354" s="30" t="s">
        <v>10989</v>
      </c>
    </row>
    <row r="2355" spans="1:2" x14ac:dyDescent="0.2">
      <c r="A2355" s="61" t="s">
        <v>10990</v>
      </c>
      <c r="B2355" s="30" t="s">
        <v>7160</v>
      </c>
    </row>
    <row r="2356" spans="1:2" x14ac:dyDescent="0.2">
      <c r="A2356" s="61" t="s">
        <v>10991</v>
      </c>
      <c r="B2356" s="30" t="s">
        <v>7160</v>
      </c>
    </row>
    <row r="2357" spans="1:2" x14ac:dyDescent="0.2">
      <c r="A2357" s="61" t="s">
        <v>10992</v>
      </c>
      <c r="B2357" s="30" t="s">
        <v>7160</v>
      </c>
    </row>
    <row r="2358" spans="1:2" x14ac:dyDescent="0.2">
      <c r="A2358" s="61" t="s">
        <v>10993</v>
      </c>
      <c r="B2358" s="30" t="s">
        <v>7160</v>
      </c>
    </row>
    <row r="2359" spans="1:2" x14ac:dyDescent="0.2">
      <c r="A2359" s="61" t="s">
        <v>10994</v>
      </c>
      <c r="B2359" s="30" t="s">
        <v>7160</v>
      </c>
    </row>
    <row r="2360" spans="1:2" x14ac:dyDescent="0.2">
      <c r="A2360" s="61" t="s">
        <v>10995</v>
      </c>
      <c r="B2360" s="30" t="s">
        <v>7160</v>
      </c>
    </row>
    <row r="2361" spans="1:2" x14ac:dyDescent="0.2">
      <c r="A2361" s="61" t="s">
        <v>10996</v>
      </c>
      <c r="B2361" s="30" t="s">
        <v>7160</v>
      </c>
    </row>
    <row r="2362" spans="1:2" x14ac:dyDescent="0.2">
      <c r="A2362" s="61" t="s">
        <v>10997</v>
      </c>
      <c r="B2362" s="30" t="s">
        <v>7160</v>
      </c>
    </row>
    <row r="2363" spans="1:2" x14ac:dyDescent="0.2">
      <c r="A2363" s="61" t="s">
        <v>10998</v>
      </c>
      <c r="B2363" s="30" t="s">
        <v>7160</v>
      </c>
    </row>
    <row r="2364" spans="1:2" x14ac:dyDescent="0.2">
      <c r="A2364" s="61" t="s">
        <v>10999</v>
      </c>
      <c r="B2364" s="30" t="s">
        <v>7160</v>
      </c>
    </row>
    <row r="2365" spans="1:2" x14ac:dyDescent="0.2">
      <c r="A2365" s="61" t="s">
        <v>11000</v>
      </c>
      <c r="B2365" s="30" t="s">
        <v>7160</v>
      </c>
    </row>
    <row r="2366" spans="1:2" x14ac:dyDescent="0.2">
      <c r="A2366" s="61" t="s">
        <v>11001</v>
      </c>
      <c r="B2366" s="30" t="s">
        <v>7160</v>
      </c>
    </row>
    <row r="2367" spans="1:2" x14ac:dyDescent="0.2">
      <c r="A2367" s="61" t="s">
        <v>11002</v>
      </c>
      <c r="B2367" s="30" t="s">
        <v>7160</v>
      </c>
    </row>
    <row r="2368" spans="1:2" x14ac:dyDescent="0.2">
      <c r="A2368" s="61" t="s">
        <v>11003</v>
      </c>
      <c r="B2368" s="30" t="s">
        <v>7160</v>
      </c>
    </row>
    <row r="2369" spans="1:2" x14ac:dyDescent="0.2">
      <c r="A2369" s="61" t="s">
        <v>11004</v>
      </c>
      <c r="B2369" s="30" t="s">
        <v>7160</v>
      </c>
    </row>
    <row r="2370" spans="1:2" x14ac:dyDescent="0.2">
      <c r="A2370" s="61" t="s">
        <v>11005</v>
      </c>
      <c r="B2370" s="30" t="s">
        <v>7160</v>
      </c>
    </row>
    <row r="2371" spans="1:2" x14ac:dyDescent="0.2">
      <c r="A2371" s="61" t="s">
        <v>11006</v>
      </c>
      <c r="B2371" s="30" t="s">
        <v>7160</v>
      </c>
    </row>
    <row r="2372" spans="1:2" x14ac:dyDescent="0.2">
      <c r="A2372" s="61" t="s">
        <v>11007</v>
      </c>
      <c r="B2372" s="30" t="s">
        <v>7160</v>
      </c>
    </row>
    <row r="2373" spans="1:2" x14ac:dyDescent="0.2">
      <c r="A2373" s="61" t="s">
        <v>11008</v>
      </c>
      <c r="B2373" s="30" t="s">
        <v>7160</v>
      </c>
    </row>
    <row r="2374" spans="1:2" x14ac:dyDescent="0.2">
      <c r="A2374" s="61" t="s">
        <v>11009</v>
      </c>
      <c r="B2374" s="30" t="s">
        <v>7160</v>
      </c>
    </row>
    <row r="2375" spans="1:2" x14ac:dyDescent="0.2">
      <c r="A2375" s="61" t="s">
        <v>11010</v>
      </c>
      <c r="B2375" s="30" t="s">
        <v>7160</v>
      </c>
    </row>
    <row r="2376" spans="1:2" x14ac:dyDescent="0.2">
      <c r="A2376" s="61" t="s">
        <v>11011</v>
      </c>
      <c r="B2376" s="30" t="s">
        <v>7160</v>
      </c>
    </row>
    <row r="2377" spans="1:2" x14ac:dyDescent="0.2">
      <c r="A2377" s="61" t="s">
        <v>11012</v>
      </c>
      <c r="B2377" s="30" t="s">
        <v>7160</v>
      </c>
    </row>
    <row r="2378" spans="1:2" x14ac:dyDescent="0.2">
      <c r="A2378" s="61" t="s">
        <v>11013</v>
      </c>
      <c r="B2378" s="30" t="s">
        <v>7160</v>
      </c>
    </row>
    <row r="2379" spans="1:2" x14ac:dyDescent="0.2">
      <c r="A2379" s="61" t="s">
        <v>11014</v>
      </c>
      <c r="B2379" s="30" t="s">
        <v>7160</v>
      </c>
    </row>
    <row r="2380" spans="1:2" x14ac:dyDescent="0.2">
      <c r="A2380" s="61" t="s">
        <v>11015</v>
      </c>
      <c r="B2380" s="30" t="s">
        <v>7160</v>
      </c>
    </row>
    <row r="2381" spans="1:2" x14ac:dyDescent="0.2">
      <c r="A2381" s="61" t="s">
        <v>11016</v>
      </c>
      <c r="B2381" s="30" t="s">
        <v>11017</v>
      </c>
    </row>
    <row r="2382" spans="1:2" x14ac:dyDescent="0.2">
      <c r="A2382" s="61" t="s">
        <v>11018</v>
      </c>
      <c r="B2382" s="30" t="s">
        <v>11019</v>
      </c>
    </row>
    <row r="2383" spans="1:2" x14ac:dyDescent="0.2">
      <c r="A2383" s="61" t="s">
        <v>11020</v>
      </c>
      <c r="B2383" s="30" t="s">
        <v>11021</v>
      </c>
    </row>
    <row r="2384" spans="1:2" x14ac:dyDescent="0.2">
      <c r="A2384" s="61" t="s">
        <v>11022</v>
      </c>
      <c r="B2384" s="30" t="s">
        <v>11023</v>
      </c>
    </row>
    <row r="2385" spans="1:2" x14ac:dyDescent="0.2">
      <c r="A2385" s="61" t="s">
        <v>11024</v>
      </c>
      <c r="B2385" s="30" t="s">
        <v>11025</v>
      </c>
    </row>
    <row r="2386" spans="1:2" x14ac:dyDescent="0.2">
      <c r="A2386" s="61" t="s">
        <v>11026</v>
      </c>
      <c r="B2386" s="30" t="s">
        <v>11027</v>
      </c>
    </row>
    <row r="2387" spans="1:2" x14ac:dyDescent="0.2">
      <c r="A2387" s="61" t="s">
        <v>11028</v>
      </c>
      <c r="B2387" s="30" t="s">
        <v>11029</v>
      </c>
    </row>
    <row r="2388" spans="1:2" x14ac:dyDescent="0.2">
      <c r="A2388" s="61" t="s">
        <v>11030</v>
      </c>
      <c r="B2388" s="30" t="s">
        <v>11031</v>
      </c>
    </row>
    <row r="2389" spans="1:2" x14ac:dyDescent="0.2">
      <c r="A2389" s="61" t="s">
        <v>11032</v>
      </c>
      <c r="B2389" s="30" t="s">
        <v>11033</v>
      </c>
    </row>
    <row r="2390" spans="1:2" x14ac:dyDescent="0.2">
      <c r="A2390" s="61" t="s">
        <v>11034</v>
      </c>
      <c r="B2390" s="30" t="s">
        <v>11035</v>
      </c>
    </row>
    <row r="2391" spans="1:2" x14ac:dyDescent="0.2">
      <c r="A2391" s="61" t="s">
        <v>11036</v>
      </c>
      <c r="B2391" s="30" t="s">
        <v>11037</v>
      </c>
    </row>
    <row r="2392" spans="1:2" x14ac:dyDescent="0.2">
      <c r="A2392" s="61" t="s">
        <v>11038</v>
      </c>
      <c r="B2392" s="30" t="s">
        <v>11039</v>
      </c>
    </row>
    <row r="2393" spans="1:2" x14ac:dyDescent="0.2">
      <c r="A2393" s="61" t="s">
        <v>11040</v>
      </c>
      <c r="B2393" s="30" t="s">
        <v>11041</v>
      </c>
    </row>
    <row r="2394" spans="1:2" x14ac:dyDescent="0.2">
      <c r="A2394" s="61" t="s">
        <v>11042</v>
      </c>
      <c r="B2394" s="30" t="s">
        <v>11043</v>
      </c>
    </row>
    <row r="2395" spans="1:2" x14ac:dyDescent="0.2">
      <c r="A2395" s="61" t="s">
        <v>11044</v>
      </c>
      <c r="B2395" s="30" t="s">
        <v>11045</v>
      </c>
    </row>
    <row r="2396" spans="1:2" x14ac:dyDescent="0.2">
      <c r="A2396" s="61" t="s">
        <v>11046</v>
      </c>
      <c r="B2396" s="30" t="s">
        <v>11047</v>
      </c>
    </row>
    <row r="2397" spans="1:2" x14ac:dyDescent="0.2">
      <c r="A2397" s="61" t="s">
        <v>11048</v>
      </c>
      <c r="B2397" s="30" t="s">
        <v>11049</v>
      </c>
    </row>
    <row r="2398" spans="1:2" x14ac:dyDescent="0.2">
      <c r="A2398" s="61" t="s">
        <v>11050</v>
      </c>
      <c r="B2398" s="30" t="s">
        <v>11051</v>
      </c>
    </row>
    <row r="2399" spans="1:2" x14ac:dyDescent="0.2">
      <c r="A2399" s="61" t="s">
        <v>11052</v>
      </c>
      <c r="B2399" s="30" t="s">
        <v>11053</v>
      </c>
    </row>
    <row r="2400" spans="1:2" x14ac:dyDescent="0.2">
      <c r="A2400" s="61" t="s">
        <v>11054</v>
      </c>
      <c r="B2400" s="30" t="s">
        <v>11055</v>
      </c>
    </row>
    <row r="2401" spans="1:2" x14ac:dyDescent="0.2">
      <c r="A2401" s="61" t="s">
        <v>11056</v>
      </c>
      <c r="B2401" s="30" t="s">
        <v>11057</v>
      </c>
    </row>
    <row r="2402" spans="1:2" x14ac:dyDescent="0.2">
      <c r="A2402" s="61" t="s">
        <v>11058</v>
      </c>
      <c r="B2402" s="30" t="s">
        <v>11059</v>
      </c>
    </row>
    <row r="2403" spans="1:2" x14ac:dyDescent="0.2">
      <c r="A2403" s="61" t="s">
        <v>406</v>
      </c>
      <c r="B2403" s="30" t="s">
        <v>407</v>
      </c>
    </row>
    <row r="2404" spans="1:2" x14ac:dyDescent="0.2">
      <c r="A2404" s="61" t="s">
        <v>11060</v>
      </c>
      <c r="B2404" s="30" t="s">
        <v>11061</v>
      </c>
    </row>
    <row r="2405" spans="1:2" x14ac:dyDescent="0.2">
      <c r="A2405" s="61" t="s">
        <v>11062</v>
      </c>
      <c r="B2405" s="30" t="s">
        <v>11063</v>
      </c>
    </row>
    <row r="2406" spans="1:2" x14ac:dyDescent="0.2">
      <c r="A2406" s="61" t="s">
        <v>11064</v>
      </c>
      <c r="B2406" s="30" t="s">
        <v>11065</v>
      </c>
    </row>
    <row r="2407" spans="1:2" x14ac:dyDescent="0.2">
      <c r="A2407" s="61" t="s">
        <v>11066</v>
      </c>
      <c r="B2407" s="30" t="s">
        <v>11067</v>
      </c>
    </row>
    <row r="2408" spans="1:2" x14ac:dyDescent="0.2">
      <c r="A2408" s="61" t="s">
        <v>11068</v>
      </c>
      <c r="B2408" s="30" t="s">
        <v>11069</v>
      </c>
    </row>
    <row r="2409" spans="1:2" x14ac:dyDescent="0.2">
      <c r="A2409" s="61" t="s">
        <v>11070</v>
      </c>
      <c r="B2409" s="30" t="s">
        <v>11071</v>
      </c>
    </row>
    <row r="2410" spans="1:2" x14ac:dyDescent="0.2">
      <c r="A2410" s="61" t="s">
        <v>11072</v>
      </c>
      <c r="B2410" s="30" t="s">
        <v>11073</v>
      </c>
    </row>
    <row r="2411" spans="1:2" x14ac:dyDescent="0.2">
      <c r="A2411" s="61" t="s">
        <v>11074</v>
      </c>
      <c r="B2411" s="30" t="s">
        <v>11075</v>
      </c>
    </row>
    <row r="2412" spans="1:2" x14ac:dyDescent="0.2">
      <c r="A2412" s="61" t="s">
        <v>11076</v>
      </c>
      <c r="B2412" s="30" t="s">
        <v>11077</v>
      </c>
    </row>
    <row r="2413" spans="1:2" x14ac:dyDescent="0.2">
      <c r="A2413" s="61" t="s">
        <v>11078</v>
      </c>
      <c r="B2413" s="30" t="s">
        <v>11079</v>
      </c>
    </row>
    <row r="2414" spans="1:2" x14ac:dyDescent="0.2">
      <c r="A2414" s="61" t="s">
        <v>11080</v>
      </c>
      <c r="B2414" s="30" t="s">
        <v>11081</v>
      </c>
    </row>
    <row r="2415" spans="1:2" x14ac:dyDescent="0.2">
      <c r="A2415" s="61" t="s">
        <v>11082</v>
      </c>
      <c r="B2415" s="30" t="s">
        <v>11083</v>
      </c>
    </row>
    <row r="2416" spans="1:2" x14ac:dyDescent="0.2">
      <c r="A2416" s="61" t="s">
        <v>11084</v>
      </c>
      <c r="B2416" s="30" t="s">
        <v>11085</v>
      </c>
    </row>
    <row r="2417" spans="1:2" x14ac:dyDescent="0.2">
      <c r="A2417" s="61" t="s">
        <v>11086</v>
      </c>
      <c r="B2417" s="30" t="s">
        <v>11085</v>
      </c>
    </row>
    <row r="2418" spans="1:2" x14ac:dyDescent="0.2">
      <c r="A2418" s="61" t="s">
        <v>11087</v>
      </c>
      <c r="B2418" s="30" t="s">
        <v>11088</v>
      </c>
    </row>
    <row r="2419" spans="1:2" x14ac:dyDescent="0.2">
      <c r="A2419" s="61" t="s">
        <v>11089</v>
      </c>
      <c r="B2419" s="30" t="s">
        <v>11090</v>
      </c>
    </row>
    <row r="2420" spans="1:2" x14ac:dyDescent="0.2">
      <c r="A2420" s="61" t="s">
        <v>11091</v>
      </c>
      <c r="B2420" s="30" t="s">
        <v>7160</v>
      </c>
    </row>
    <row r="2421" spans="1:2" x14ac:dyDescent="0.2">
      <c r="A2421" s="61" t="s">
        <v>11092</v>
      </c>
      <c r="B2421" s="30" t="s">
        <v>11093</v>
      </c>
    </row>
    <row r="2422" spans="1:2" x14ac:dyDescent="0.2">
      <c r="A2422" s="61" t="s">
        <v>11094</v>
      </c>
      <c r="B2422" s="30" t="s">
        <v>11095</v>
      </c>
    </row>
    <row r="2423" spans="1:2" x14ac:dyDescent="0.2">
      <c r="A2423" s="61" t="s">
        <v>11096</v>
      </c>
      <c r="B2423" s="30" t="s">
        <v>11097</v>
      </c>
    </row>
    <row r="2424" spans="1:2" x14ac:dyDescent="0.2">
      <c r="A2424" s="61" t="s">
        <v>11098</v>
      </c>
      <c r="B2424" s="30" t="s">
        <v>11099</v>
      </c>
    </row>
    <row r="2425" spans="1:2" x14ac:dyDescent="0.2">
      <c r="A2425" s="61" t="s">
        <v>11100</v>
      </c>
      <c r="B2425" s="30" t="s">
        <v>11101</v>
      </c>
    </row>
    <row r="2426" spans="1:2" x14ac:dyDescent="0.2">
      <c r="A2426" s="61" t="s">
        <v>11102</v>
      </c>
      <c r="B2426" s="30" t="s">
        <v>11103</v>
      </c>
    </row>
    <row r="2427" spans="1:2" x14ac:dyDescent="0.2">
      <c r="A2427" s="61" t="s">
        <v>11104</v>
      </c>
      <c r="B2427" s="30" t="s">
        <v>11105</v>
      </c>
    </row>
    <row r="2428" spans="1:2" x14ac:dyDescent="0.2">
      <c r="A2428" s="61" t="s">
        <v>11106</v>
      </c>
      <c r="B2428" s="30" t="s">
        <v>11107</v>
      </c>
    </row>
    <row r="2429" spans="1:2" x14ac:dyDescent="0.2">
      <c r="A2429" s="61" t="s">
        <v>11108</v>
      </c>
      <c r="B2429" s="30" t="s">
        <v>11109</v>
      </c>
    </row>
    <row r="2430" spans="1:2" x14ac:dyDescent="0.2">
      <c r="A2430" s="61" t="s">
        <v>11110</v>
      </c>
      <c r="B2430" s="30" t="s">
        <v>11111</v>
      </c>
    </row>
    <row r="2431" spans="1:2" x14ac:dyDescent="0.2">
      <c r="A2431" s="61" t="s">
        <v>11112</v>
      </c>
      <c r="B2431" s="30" t="s">
        <v>11113</v>
      </c>
    </row>
    <row r="2432" spans="1:2" x14ac:dyDescent="0.2">
      <c r="A2432" s="61" t="s">
        <v>11114</v>
      </c>
      <c r="B2432" s="30" t="s">
        <v>11115</v>
      </c>
    </row>
    <row r="2433" spans="1:2" x14ac:dyDescent="0.2">
      <c r="A2433" s="61" t="s">
        <v>11116</v>
      </c>
      <c r="B2433" s="30" t="s">
        <v>11117</v>
      </c>
    </row>
    <row r="2434" spans="1:2" x14ac:dyDescent="0.2">
      <c r="A2434" s="61" t="s">
        <v>11118</v>
      </c>
      <c r="B2434" s="30" t="s">
        <v>11119</v>
      </c>
    </row>
    <row r="2435" spans="1:2" x14ac:dyDescent="0.2">
      <c r="A2435" s="61" t="s">
        <v>11120</v>
      </c>
      <c r="B2435" s="30" t="s">
        <v>11121</v>
      </c>
    </row>
    <row r="2436" spans="1:2" x14ac:dyDescent="0.2">
      <c r="A2436" s="61" t="s">
        <v>11122</v>
      </c>
      <c r="B2436" s="30" t="s">
        <v>11123</v>
      </c>
    </row>
    <row r="2437" spans="1:2" x14ac:dyDescent="0.2">
      <c r="A2437" s="61" t="s">
        <v>11124</v>
      </c>
      <c r="B2437" s="30" t="s">
        <v>11125</v>
      </c>
    </row>
    <row r="2438" spans="1:2" x14ac:dyDescent="0.2">
      <c r="A2438" s="61" t="s">
        <v>11126</v>
      </c>
      <c r="B2438" s="30" t="s">
        <v>11127</v>
      </c>
    </row>
    <row r="2439" spans="1:2" x14ac:dyDescent="0.2">
      <c r="A2439" s="61" t="s">
        <v>11128</v>
      </c>
      <c r="B2439" s="30" t="s">
        <v>11129</v>
      </c>
    </row>
    <row r="2440" spans="1:2" x14ac:dyDescent="0.2">
      <c r="A2440" s="61" t="s">
        <v>11130</v>
      </c>
      <c r="B2440" s="30" t="s">
        <v>11131</v>
      </c>
    </row>
    <row r="2441" spans="1:2" x14ac:dyDescent="0.2">
      <c r="A2441" s="61" t="s">
        <v>11132</v>
      </c>
      <c r="B2441" s="30" t="s">
        <v>11133</v>
      </c>
    </row>
    <row r="2442" spans="1:2" x14ac:dyDescent="0.2">
      <c r="A2442" s="61" t="s">
        <v>11134</v>
      </c>
      <c r="B2442" s="30" t="s">
        <v>11135</v>
      </c>
    </row>
    <row r="2443" spans="1:2" x14ac:dyDescent="0.2">
      <c r="A2443" s="61" t="s">
        <v>11136</v>
      </c>
      <c r="B2443" s="30" t="s">
        <v>11137</v>
      </c>
    </row>
    <row r="2444" spans="1:2" x14ac:dyDescent="0.2">
      <c r="A2444" s="61" t="s">
        <v>11138</v>
      </c>
      <c r="B2444" s="30" t="s">
        <v>11139</v>
      </c>
    </row>
    <row r="2445" spans="1:2" x14ac:dyDescent="0.2">
      <c r="A2445" s="61" t="s">
        <v>11140</v>
      </c>
      <c r="B2445" s="30" t="s">
        <v>11141</v>
      </c>
    </row>
    <row r="2446" spans="1:2" x14ac:dyDescent="0.2">
      <c r="A2446" s="61" t="s">
        <v>11142</v>
      </c>
      <c r="B2446" s="30" t="s">
        <v>11143</v>
      </c>
    </row>
    <row r="2447" spans="1:2" x14ac:dyDescent="0.2">
      <c r="A2447" s="61" t="s">
        <v>11144</v>
      </c>
      <c r="B2447" s="30" t="s">
        <v>11145</v>
      </c>
    </row>
    <row r="2448" spans="1:2" x14ac:dyDescent="0.2">
      <c r="A2448" s="61" t="s">
        <v>11146</v>
      </c>
      <c r="B2448" s="30" t="s">
        <v>11147</v>
      </c>
    </row>
    <row r="2449" spans="1:2" x14ac:dyDescent="0.2">
      <c r="A2449" s="61" t="s">
        <v>11148</v>
      </c>
      <c r="B2449" s="30" t="s">
        <v>11149</v>
      </c>
    </row>
    <row r="2450" spans="1:2" x14ac:dyDescent="0.2">
      <c r="A2450" s="61" t="s">
        <v>11150</v>
      </c>
      <c r="B2450" s="30" t="s">
        <v>11151</v>
      </c>
    </row>
    <row r="2451" spans="1:2" x14ac:dyDescent="0.2">
      <c r="A2451" s="61" t="s">
        <v>11152</v>
      </c>
      <c r="B2451" s="30" t="s">
        <v>11153</v>
      </c>
    </row>
    <row r="2452" spans="1:2" x14ac:dyDescent="0.2">
      <c r="A2452" s="61" t="s">
        <v>11154</v>
      </c>
      <c r="B2452" s="30" t="s">
        <v>11155</v>
      </c>
    </row>
    <row r="2453" spans="1:2" x14ac:dyDescent="0.2">
      <c r="A2453" s="61" t="s">
        <v>11156</v>
      </c>
      <c r="B2453" s="30" t="s">
        <v>11157</v>
      </c>
    </row>
    <row r="2454" spans="1:2" x14ac:dyDescent="0.2">
      <c r="A2454" s="61" t="s">
        <v>11158</v>
      </c>
      <c r="B2454" s="30" t="s">
        <v>11159</v>
      </c>
    </row>
    <row r="2455" spans="1:2" x14ac:dyDescent="0.2">
      <c r="A2455" s="61" t="s">
        <v>11160</v>
      </c>
      <c r="B2455" s="30" t="s">
        <v>11161</v>
      </c>
    </row>
    <row r="2456" spans="1:2" x14ac:dyDescent="0.2">
      <c r="A2456" s="61" t="s">
        <v>11162</v>
      </c>
      <c r="B2456" s="30" t="s">
        <v>11163</v>
      </c>
    </row>
    <row r="2457" spans="1:2" x14ac:dyDescent="0.2">
      <c r="A2457" s="61" t="s">
        <v>11164</v>
      </c>
      <c r="B2457" s="30" t="s">
        <v>11165</v>
      </c>
    </row>
    <row r="2458" spans="1:2" x14ac:dyDescent="0.2">
      <c r="A2458" s="61" t="s">
        <v>11166</v>
      </c>
      <c r="B2458" s="30" t="s">
        <v>11167</v>
      </c>
    </row>
    <row r="2459" spans="1:2" x14ac:dyDescent="0.2">
      <c r="A2459" s="61" t="s">
        <v>11168</v>
      </c>
      <c r="B2459" s="30" t="s">
        <v>11169</v>
      </c>
    </row>
    <row r="2460" spans="1:2" x14ac:dyDescent="0.2">
      <c r="A2460" s="61" t="s">
        <v>11170</v>
      </c>
      <c r="B2460" s="30" t="s">
        <v>11171</v>
      </c>
    </row>
    <row r="2461" spans="1:2" x14ac:dyDescent="0.2">
      <c r="A2461" s="61" t="s">
        <v>11172</v>
      </c>
      <c r="B2461" s="30" t="s">
        <v>11173</v>
      </c>
    </row>
    <row r="2462" spans="1:2" x14ac:dyDescent="0.2">
      <c r="A2462" s="61" t="s">
        <v>11174</v>
      </c>
      <c r="B2462" s="30" t="s">
        <v>11175</v>
      </c>
    </row>
    <row r="2463" spans="1:2" x14ac:dyDescent="0.2">
      <c r="A2463" s="61" t="s">
        <v>11176</v>
      </c>
      <c r="B2463" s="30" t="s">
        <v>11177</v>
      </c>
    </row>
    <row r="2464" spans="1:2" x14ac:dyDescent="0.2">
      <c r="A2464" s="61" t="s">
        <v>11178</v>
      </c>
      <c r="B2464" s="30" t="s">
        <v>11177</v>
      </c>
    </row>
    <row r="2465" spans="1:2" x14ac:dyDescent="0.2">
      <c r="A2465" s="61" t="s">
        <v>11179</v>
      </c>
      <c r="B2465" s="30" t="s">
        <v>11180</v>
      </c>
    </row>
    <row r="2466" spans="1:2" x14ac:dyDescent="0.2">
      <c r="A2466" s="61" t="s">
        <v>11181</v>
      </c>
      <c r="B2466" s="30" t="s">
        <v>11182</v>
      </c>
    </row>
    <row r="2467" spans="1:2" x14ac:dyDescent="0.2">
      <c r="A2467" s="61" t="s">
        <v>11183</v>
      </c>
      <c r="B2467" s="30" t="s">
        <v>11184</v>
      </c>
    </row>
    <row r="2468" spans="1:2" x14ac:dyDescent="0.2">
      <c r="A2468" s="61" t="s">
        <v>11185</v>
      </c>
      <c r="B2468" s="30" t="s">
        <v>11186</v>
      </c>
    </row>
    <row r="2469" spans="1:2" x14ac:dyDescent="0.2">
      <c r="A2469" s="61" t="s">
        <v>11187</v>
      </c>
      <c r="B2469" s="30" t="s">
        <v>11188</v>
      </c>
    </row>
    <row r="2470" spans="1:2" x14ac:dyDescent="0.2">
      <c r="A2470" s="61" t="s">
        <v>11189</v>
      </c>
      <c r="B2470" s="30" t="s">
        <v>11190</v>
      </c>
    </row>
    <row r="2471" spans="1:2" x14ac:dyDescent="0.2">
      <c r="A2471" s="61" t="s">
        <v>11191</v>
      </c>
      <c r="B2471" s="30" t="s">
        <v>11192</v>
      </c>
    </row>
    <row r="2472" spans="1:2" x14ac:dyDescent="0.2">
      <c r="A2472" s="61" t="s">
        <v>11193</v>
      </c>
      <c r="B2472" s="30" t="s">
        <v>11194</v>
      </c>
    </row>
    <row r="2473" spans="1:2" x14ac:dyDescent="0.2">
      <c r="A2473" s="61" t="s">
        <v>11195</v>
      </c>
      <c r="B2473" s="30" t="s">
        <v>11196</v>
      </c>
    </row>
    <row r="2474" spans="1:2" x14ac:dyDescent="0.2">
      <c r="A2474" s="61" t="s">
        <v>11197</v>
      </c>
      <c r="B2474" s="30" t="s">
        <v>11198</v>
      </c>
    </row>
    <row r="2475" spans="1:2" x14ac:dyDescent="0.2">
      <c r="A2475" s="61" t="s">
        <v>11199</v>
      </c>
      <c r="B2475" s="30" t="s">
        <v>11200</v>
      </c>
    </row>
    <row r="2476" spans="1:2" x14ac:dyDescent="0.2">
      <c r="A2476" s="61" t="s">
        <v>11201</v>
      </c>
      <c r="B2476" s="30" t="s">
        <v>11202</v>
      </c>
    </row>
    <row r="2477" spans="1:2" x14ac:dyDescent="0.2">
      <c r="A2477" s="61" t="s">
        <v>11203</v>
      </c>
      <c r="B2477" s="30" t="s">
        <v>11204</v>
      </c>
    </row>
    <row r="2478" spans="1:2" x14ac:dyDescent="0.2">
      <c r="A2478" s="61" t="s">
        <v>11205</v>
      </c>
      <c r="B2478" s="30" t="s">
        <v>11206</v>
      </c>
    </row>
    <row r="2479" spans="1:2" x14ac:dyDescent="0.2">
      <c r="A2479" s="61" t="s">
        <v>11207</v>
      </c>
      <c r="B2479" s="30" t="s">
        <v>11208</v>
      </c>
    </row>
    <row r="2480" spans="1:2" x14ac:dyDescent="0.2">
      <c r="A2480" s="61" t="s">
        <v>11209</v>
      </c>
      <c r="B2480" s="30" t="s">
        <v>11210</v>
      </c>
    </row>
    <row r="2481" spans="1:2" x14ac:dyDescent="0.2">
      <c r="A2481" s="61" t="s">
        <v>11211</v>
      </c>
      <c r="B2481" s="30" t="s">
        <v>11212</v>
      </c>
    </row>
    <row r="2482" spans="1:2" x14ac:dyDescent="0.2">
      <c r="A2482" s="61" t="s">
        <v>11213</v>
      </c>
      <c r="B2482" s="30" t="s">
        <v>11214</v>
      </c>
    </row>
    <row r="2483" spans="1:2" x14ac:dyDescent="0.2">
      <c r="A2483" s="61" t="s">
        <v>11215</v>
      </c>
      <c r="B2483" s="30" t="s">
        <v>11216</v>
      </c>
    </row>
    <row r="2484" spans="1:2" x14ac:dyDescent="0.2">
      <c r="A2484" s="61" t="s">
        <v>11217</v>
      </c>
      <c r="B2484" s="30" t="s">
        <v>11218</v>
      </c>
    </row>
    <row r="2485" spans="1:2" x14ac:dyDescent="0.2">
      <c r="A2485" s="61" t="s">
        <v>11219</v>
      </c>
      <c r="B2485" s="30" t="s">
        <v>11220</v>
      </c>
    </row>
    <row r="2486" spans="1:2" x14ac:dyDescent="0.2">
      <c r="A2486" s="61" t="s">
        <v>11221</v>
      </c>
      <c r="B2486" s="30" t="s">
        <v>11222</v>
      </c>
    </row>
    <row r="2487" spans="1:2" x14ac:dyDescent="0.2">
      <c r="A2487" s="61" t="s">
        <v>11223</v>
      </c>
      <c r="B2487" s="30" t="s">
        <v>11224</v>
      </c>
    </row>
    <row r="2488" spans="1:2" x14ac:dyDescent="0.2">
      <c r="A2488" s="61" t="s">
        <v>11225</v>
      </c>
      <c r="B2488" s="30" t="s">
        <v>11226</v>
      </c>
    </row>
    <row r="2489" spans="1:2" x14ac:dyDescent="0.2">
      <c r="A2489" s="61" t="s">
        <v>11227</v>
      </c>
      <c r="B2489" s="30" t="s">
        <v>11228</v>
      </c>
    </row>
    <row r="2490" spans="1:2" x14ac:dyDescent="0.2">
      <c r="A2490" s="61" t="s">
        <v>11229</v>
      </c>
      <c r="B2490" s="30" t="s">
        <v>11230</v>
      </c>
    </row>
    <row r="2491" spans="1:2" x14ac:dyDescent="0.2">
      <c r="A2491" s="61" t="s">
        <v>11231</v>
      </c>
      <c r="B2491" s="30" t="s">
        <v>11232</v>
      </c>
    </row>
    <row r="2492" spans="1:2" x14ac:dyDescent="0.2">
      <c r="A2492" s="61" t="s">
        <v>11233</v>
      </c>
      <c r="B2492" s="30" t="s">
        <v>11234</v>
      </c>
    </row>
    <row r="2493" spans="1:2" x14ac:dyDescent="0.2">
      <c r="A2493" s="61" t="s">
        <v>11235</v>
      </c>
      <c r="B2493" s="30" t="s">
        <v>11236</v>
      </c>
    </row>
    <row r="2494" spans="1:2" x14ac:dyDescent="0.2">
      <c r="A2494" s="61" t="s">
        <v>11237</v>
      </c>
      <c r="B2494" s="30" t="s">
        <v>11238</v>
      </c>
    </row>
    <row r="2495" spans="1:2" x14ac:dyDescent="0.2">
      <c r="A2495" s="61" t="s">
        <v>11239</v>
      </c>
      <c r="B2495" s="30" t="s">
        <v>11240</v>
      </c>
    </row>
    <row r="2496" spans="1:2" x14ac:dyDescent="0.2">
      <c r="A2496" s="61" t="s">
        <v>11241</v>
      </c>
      <c r="B2496" s="30" t="s">
        <v>11242</v>
      </c>
    </row>
    <row r="2497" spans="1:2" x14ac:dyDescent="0.2">
      <c r="A2497" s="61" t="s">
        <v>11243</v>
      </c>
      <c r="B2497" s="30" t="s">
        <v>11244</v>
      </c>
    </row>
    <row r="2498" spans="1:2" x14ac:dyDescent="0.2">
      <c r="A2498" s="61" t="s">
        <v>11245</v>
      </c>
      <c r="B2498" s="30" t="s">
        <v>11246</v>
      </c>
    </row>
    <row r="2499" spans="1:2" x14ac:dyDescent="0.2">
      <c r="A2499" s="61" t="s">
        <v>11247</v>
      </c>
      <c r="B2499" s="30" t="s">
        <v>11248</v>
      </c>
    </row>
    <row r="2500" spans="1:2" x14ac:dyDescent="0.2">
      <c r="A2500" s="61" t="s">
        <v>11249</v>
      </c>
      <c r="B2500" s="30" t="s">
        <v>11250</v>
      </c>
    </row>
    <row r="2501" spans="1:2" x14ac:dyDescent="0.2">
      <c r="A2501" s="61" t="s">
        <v>11251</v>
      </c>
      <c r="B2501" s="30" t="s">
        <v>11252</v>
      </c>
    </row>
    <row r="2502" spans="1:2" x14ac:dyDescent="0.2">
      <c r="A2502" s="61" t="s">
        <v>11253</v>
      </c>
      <c r="B2502" s="30" t="s">
        <v>11254</v>
      </c>
    </row>
    <row r="2503" spans="1:2" x14ac:dyDescent="0.2">
      <c r="A2503" s="61" t="s">
        <v>11255</v>
      </c>
      <c r="B2503" s="30" t="s">
        <v>11256</v>
      </c>
    </row>
    <row r="2504" spans="1:2" x14ac:dyDescent="0.2">
      <c r="A2504" s="61" t="s">
        <v>11257</v>
      </c>
      <c r="B2504" s="30" t="s">
        <v>11258</v>
      </c>
    </row>
    <row r="2505" spans="1:2" x14ac:dyDescent="0.2">
      <c r="A2505" s="61" t="s">
        <v>11259</v>
      </c>
      <c r="B2505" s="30" t="s">
        <v>11260</v>
      </c>
    </row>
    <row r="2506" spans="1:2" x14ac:dyDescent="0.2">
      <c r="A2506" s="61" t="s">
        <v>11261</v>
      </c>
      <c r="B2506" s="30" t="s">
        <v>11262</v>
      </c>
    </row>
    <row r="2507" spans="1:2" x14ac:dyDescent="0.2">
      <c r="A2507" s="61" t="s">
        <v>11263</v>
      </c>
      <c r="B2507" s="30" t="s">
        <v>11264</v>
      </c>
    </row>
    <row r="2508" spans="1:2" x14ac:dyDescent="0.2">
      <c r="A2508" s="61" t="s">
        <v>11265</v>
      </c>
      <c r="B2508" s="30" t="s">
        <v>11266</v>
      </c>
    </row>
    <row r="2509" spans="1:2" x14ac:dyDescent="0.2">
      <c r="A2509" s="61" t="s">
        <v>11267</v>
      </c>
      <c r="B2509" s="30" t="s">
        <v>11268</v>
      </c>
    </row>
    <row r="2510" spans="1:2" x14ac:dyDescent="0.2">
      <c r="A2510" s="61" t="s">
        <v>11269</v>
      </c>
      <c r="B2510" s="30" t="s">
        <v>11270</v>
      </c>
    </row>
    <row r="2511" spans="1:2" x14ac:dyDescent="0.2">
      <c r="A2511" s="61" t="s">
        <v>11271</v>
      </c>
      <c r="B2511" s="30" t="s">
        <v>11272</v>
      </c>
    </row>
    <row r="2512" spans="1:2" x14ac:dyDescent="0.2">
      <c r="A2512" s="61" t="s">
        <v>11273</v>
      </c>
      <c r="B2512" s="30" t="s">
        <v>11274</v>
      </c>
    </row>
    <row r="2513" spans="1:2" x14ac:dyDescent="0.2">
      <c r="A2513" s="61" t="s">
        <v>11275</v>
      </c>
      <c r="B2513" s="30" t="s">
        <v>11276</v>
      </c>
    </row>
    <row r="2514" spans="1:2" x14ac:dyDescent="0.2">
      <c r="A2514" s="61" t="s">
        <v>11277</v>
      </c>
      <c r="B2514" s="30" t="s">
        <v>11276</v>
      </c>
    </row>
    <row r="2515" spans="1:2" x14ac:dyDescent="0.2">
      <c r="A2515" s="61" t="s">
        <v>11278</v>
      </c>
      <c r="B2515" s="30" t="s">
        <v>11279</v>
      </c>
    </row>
    <row r="2516" spans="1:2" x14ac:dyDescent="0.2">
      <c r="A2516" s="61" t="s">
        <v>11280</v>
      </c>
      <c r="B2516" s="30" t="s">
        <v>11281</v>
      </c>
    </row>
    <row r="2517" spans="1:2" x14ac:dyDescent="0.2">
      <c r="A2517" s="61" t="s">
        <v>11282</v>
      </c>
      <c r="B2517" s="30" t="s">
        <v>11283</v>
      </c>
    </row>
    <row r="2518" spans="1:2" x14ac:dyDescent="0.2">
      <c r="A2518" s="61" t="s">
        <v>11284</v>
      </c>
      <c r="B2518" s="30" t="s">
        <v>11285</v>
      </c>
    </row>
    <row r="2519" spans="1:2" x14ac:dyDescent="0.2">
      <c r="A2519" s="61" t="s">
        <v>11286</v>
      </c>
      <c r="B2519" s="30" t="s">
        <v>11287</v>
      </c>
    </row>
    <row r="2520" spans="1:2" x14ac:dyDescent="0.2">
      <c r="A2520" s="61" t="s">
        <v>11288</v>
      </c>
      <c r="B2520" s="30" t="s">
        <v>11289</v>
      </c>
    </row>
    <row r="2521" spans="1:2" x14ac:dyDescent="0.2">
      <c r="A2521" s="61" t="s">
        <v>11290</v>
      </c>
      <c r="B2521" s="30" t="s">
        <v>11291</v>
      </c>
    </row>
    <row r="2522" spans="1:2" x14ac:dyDescent="0.2">
      <c r="A2522" s="61" t="s">
        <v>11292</v>
      </c>
      <c r="B2522" s="30" t="s">
        <v>11293</v>
      </c>
    </row>
    <row r="2523" spans="1:2" x14ac:dyDescent="0.2">
      <c r="A2523" s="61" t="s">
        <v>11294</v>
      </c>
      <c r="B2523" s="30" t="s">
        <v>11295</v>
      </c>
    </row>
    <row r="2524" spans="1:2" x14ac:dyDescent="0.2">
      <c r="A2524" s="61" t="s">
        <v>11296</v>
      </c>
      <c r="B2524" s="30" t="s">
        <v>11297</v>
      </c>
    </row>
    <row r="2525" spans="1:2" x14ac:dyDescent="0.2">
      <c r="A2525" s="61" t="s">
        <v>11298</v>
      </c>
      <c r="B2525" s="30" t="s">
        <v>11299</v>
      </c>
    </row>
    <row r="2526" spans="1:2" x14ac:dyDescent="0.2">
      <c r="A2526" s="61" t="s">
        <v>11300</v>
      </c>
      <c r="B2526" s="30" t="s">
        <v>11301</v>
      </c>
    </row>
    <row r="2527" spans="1:2" x14ac:dyDescent="0.2">
      <c r="A2527" s="61" t="s">
        <v>11302</v>
      </c>
      <c r="B2527" s="30" t="s">
        <v>11303</v>
      </c>
    </row>
    <row r="2528" spans="1:2" x14ac:dyDescent="0.2">
      <c r="A2528" s="61" t="s">
        <v>11304</v>
      </c>
      <c r="B2528" s="30" t="s">
        <v>11305</v>
      </c>
    </row>
    <row r="2529" spans="1:2" x14ac:dyDescent="0.2">
      <c r="A2529" s="61" t="s">
        <v>11306</v>
      </c>
      <c r="B2529" s="30" t="s">
        <v>11307</v>
      </c>
    </row>
    <row r="2530" spans="1:2" x14ac:dyDescent="0.2">
      <c r="A2530" s="61" t="s">
        <v>11308</v>
      </c>
      <c r="B2530" s="30" t="s">
        <v>11309</v>
      </c>
    </row>
    <row r="2531" spans="1:2" x14ac:dyDescent="0.2">
      <c r="A2531" s="61" t="s">
        <v>11310</v>
      </c>
      <c r="B2531" s="30" t="s">
        <v>11311</v>
      </c>
    </row>
    <row r="2532" spans="1:2" x14ac:dyDescent="0.2">
      <c r="A2532" s="61" t="s">
        <v>11312</v>
      </c>
      <c r="B2532" s="30" t="s">
        <v>11313</v>
      </c>
    </row>
    <row r="2533" spans="1:2" x14ac:dyDescent="0.2">
      <c r="A2533" s="61" t="s">
        <v>11314</v>
      </c>
      <c r="B2533" s="30" t="s">
        <v>11315</v>
      </c>
    </row>
    <row r="2534" spans="1:2" x14ac:dyDescent="0.2">
      <c r="A2534" s="61" t="s">
        <v>11316</v>
      </c>
      <c r="B2534" s="30" t="s">
        <v>11317</v>
      </c>
    </row>
    <row r="2535" spans="1:2" x14ac:dyDescent="0.2">
      <c r="A2535" s="61" t="s">
        <v>11318</v>
      </c>
      <c r="B2535" s="30" t="s">
        <v>11319</v>
      </c>
    </row>
    <row r="2536" spans="1:2" x14ac:dyDescent="0.2">
      <c r="A2536" s="61" t="s">
        <v>11320</v>
      </c>
      <c r="B2536" s="30" t="s">
        <v>11321</v>
      </c>
    </row>
    <row r="2537" spans="1:2" x14ac:dyDescent="0.2">
      <c r="A2537" s="61" t="s">
        <v>11322</v>
      </c>
      <c r="B2537" s="30" t="s">
        <v>11323</v>
      </c>
    </row>
    <row r="2538" spans="1:2" x14ac:dyDescent="0.2">
      <c r="A2538" s="61" t="s">
        <v>11324</v>
      </c>
      <c r="B2538" s="30" t="s">
        <v>11325</v>
      </c>
    </row>
    <row r="2539" spans="1:2" x14ac:dyDescent="0.2">
      <c r="A2539" s="61" t="s">
        <v>11326</v>
      </c>
      <c r="B2539" s="30" t="s">
        <v>11327</v>
      </c>
    </row>
    <row r="2540" spans="1:2" x14ac:dyDescent="0.2">
      <c r="A2540" s="61" t="s">
        <v>11328</v>
      </c>
      <c r="B2540" s="30" t="s">
        <v>11329</v>
      </c>
    </row>
    <row r="2541" spans="1:2" x14ac:dyDescent="0.2">
      <c r="A2541" s="61" t="s">
        <v>11330</v>
      </c>
      <c r="B2541" s="30" t="s">
        <v>11331</v>
      </c>
    </row>
    <row r="2542" spans="1:2" x14ac:dyDescent="0.2">
      <c r="A2542" s="61" t="s">
        <v>11332</v>
      </c>
      <c r="B2542" s="30" t="s">
        <v>11333</v>
      </c>
    </row>
    <row r="2543" spans="1:2" x14ac:dyDescent="0.2">
      <c r="A2543" s="61" t="s">
        <v>11334</v>
      </c>
      <c r="B2543" s="30" t="s">
        <v>11335</v>
      </c>
    </row>
    <row r="2544" spans="1:2" x14ac:dyDescent="0.2">
      <c r="A2544" s="61" t="s">
        <v>11336</v>
      </c>
      <c r="B2544" s="30" t="s">
        <v>11337</v>
      </c>
    </row>
    <row r="2545" spans="1:2" x14ac:dyDescent="0.2">
      <c r="A2545" s="61" t="s">
        <v>11338</v>
      </c>
      <c r="B2545" s="30" t="s">
        <v>11339</v>
      </c>
    </row>
    <row r="2546" spans="1:2" x14ac:dyDescent="0.2">
      <c r="A2546" s="61" t="s">
        <v>11340</v>
      </c>
      <c r="B2546" s="30" t="s">
        <v>11341</v>
      </c>
    </row>
    <row r="2547" spans="1:2" x14ac:dyDescent="0.2">
      <c r="A2547" s="61" t="s">
        <v>11342</v>
      </c>
      <c r="B2547" s="30" t="s">
        <v>11343</v>
      </c>
    </row>
    <row r="2548" spans="1:2" x14ac:dyDescent="0.2">
      <c r="A2548" s="61" t="s">
        <v>11344</v>
      </c>
      <c r="B2548" s="30" t="s">
        <v>11345</v>
      </c>
    </row>
    <row r="2549" spans="1:2" x14ac:dyDescent="0.2">
      <c r="A2549" s="61" t="s">
        <v>11346</v>
      </c>
      <c r="B2549" s="30" t="s">
        <v>11347</v>
      </c>
    </row>
    <row r="2550" spans="1:2" x14ac:dyDescent="0.2">
      <c r="A2550" s="61" t="s">
        <v>11348</v>
      </c>
      <c r="B2550" s="30" t="s">
        <v>11349</v>
      </c>
    </row>
    <row r="2551" spans="1:2" x14ac:dyDescent="0.2">
      <c r="A2551" s="61" t="s">
        <v>11350</v>
      </c>
      <c r="B2551" s="30" t="s">
        <v>11351</v>
      </c>
    </row>
    <row r="2552" spans="1:2" x14ac:dyDescent="0.2">
      <c r="A2552" s="61" t="s">
        <v>11352</v>
      </c>
      <c r="B2552" s="30" t="s">
        <v>11353</v>
      </c>
    </row>
    <row r="2553" spans="1:2" x14ac:dyDescent="0.2">
      <c r="A2553" s="61" t="s">
        <v>11354</v>
      </c>
      <c r="B2553" s="30" t="s">
        <v>11355</v>
      </c>
    </row>
    <row r="2554" spans="1:2" x14ac:dyDescent="0.2">
      <c r="A2554" s="61" t="s">
        <v>11356</v>
      </c>
      <c r="B2554" s="30" t="s">
        <v>11357</v>
      </c>
    </row>
    <row r="2555" spans="1:2" x14ac:dyDescent="0.2">
      <c r="A2555" s="61" t="s">
        <v>11358</v>
      </c>
      <c r="B2555" s="30" t="s">
        <v>11359</v>
      </c>
    </row>
    <row r="2556" spans="1:2" x14ac:dyDescent="0.2">
      <c r="A2556" s="61" t="s">
        <v>11360</v>
      </c>
      <c r="B2556" s="30" t="s">
        <v>11361</v>
      </c>
    </row>
    <row r="2557" spans="1:2" x14ac:dyDescent="0.2">
      <c r="A2557" s="61" t="s">
        <v>11362</v>
      </c>
      <c r="B2557" s="30" t="s">
        <v>11363</v>
      </c>
    </row>
    <row r="2558" spans="1:2" x14ac:dyDescent="0.2">
      <c r="A2558" s="61" t="s">
        <v>11364</v>
      </c>
      <c r="B2558" s="30" t="s">
        <v>11365</v>
      </c>
    </row>
    <row r="2559" spans="1:2" x14ac:dyDescent="0.2">
      <c r="A2559" s="61" t="s">
        <v>11366</v>
      </c>
      <c r="B2559" s="30" t="s">
        <v>11367</v>
      </c>
    </row>
    <row r="2560" spans="1:2" x14ac:dyDescent="0.2">
      <c r="A2560" s="61" t="s">
        <v>11368</v>
      </c>
      <c r="B2560" s="30" t="s">
        <v>11369</v>
      </c>
    </row>
    <row r="2561" spans="1:2" x14ac:dyDescent="0.2">
      <c r="A2561" s="61" t="s">
        <v>11370</v>
      </c>
      <c r="B2561" s="30" t="s">
        <v>11371</v>
      </c>
    </row>
    <row r="2562" spans="1:2" x14ac:dyDescent="0.2">
      <c r="A2562" s="61" t="s">
        <v>11372</v>
      </c>
      <c r="B2562" s="30" t="s">
        <v>11373</v>
      </c>
    </row>
    <row r="2563" spans="1:2" x14ac:dyDescent="0.2">
      <c r="A2563" s="61" t="s">
        <v>11374</v>
      </c>
      <c r="B2563" s="30" t="s">
        <v>11375</v>
      </c>
    </row>
    <row r="2564" spans="1:2" x14ac:dyDescent="0.2">
      <c r="A2564" s="61" t="s">
        <v>11376</v>
      </c>
      <c r="B2564" s="30" t="s">
        <v>11377</v>
      </c>
    </row>
    <row r="2565" spans="1:2" x14ac:dyDescent="0.2">
      <c r="A2565" s="61" t="s">
        <v>11378</v>
      </c>
      <c r="B2565" s="30" t="s">
        <v>11379</v>
      </c>
    </row>
    <row r="2566" spans="1:2" x14ac:dyDescent="0.2">
      <c r="A2566" s="61" t="s">
        <v>11380</v>
      </c>
      <c r="B2566" s="30" t="s">
        <v>11381</v>
      </c>
    </row>
    <row r="2567" spans="1:2" x14ac:dyDescent="0.2">
      <c r="A2567" s="61" t="s">
        <v>11382</v>
      </c>
      <c r="B2567" s="30" t="s">
        <v>11383</v>
      </c>
    </row>
    <row r="2568" spans="1:2" x14ac:dyDescent="0.2">
      <c r="A2568" s="61" t="s">
        <v>11384</v>
      </c>
      <c r="B2568" s="30" t="s">
        <v>11385</v>
      </c>
    </row>
    <row r="2569" spans="1:2" x14ac:dyDescent="0.2">
      <c r="A2569" s="61" t="s">
        <v>11386</v>
      </c>
      <c r="B2569" s="30" t="s">
        <v>11387</v>
      </c>
    </row>
    <row r="2570" spans="1:2" x14ac:dyDescent="0.2">
      <c r="A2570" s="61" t="s">
        <v>11388</v>
      </c>
      <c r="B2570" s="30" t="s">
        <v>11389</v>
      </c>
    </row>
    <row r="2571" spans="1:2" x14ac:dyDescent="0.2">
      <c r="A2571" s="61" t="s">
        <v>11390</v>
      </c>
      <c r="B2571" s="30" t="s">
        <v>11391</v>
      </c>
    </row>
    <row r="2572" spans="1:2" x14ac:dyDescent="0.2">
      <c r="A2572" s="61" t="s">
        <v>11392</v>
      </c>
      <c r="B2572" s="30" t="s">
        <v>11393</v>
      </c>
    </row>
    <row r="2573" spans="1:2" x14ac:dyDescent="0.2">
      <c r="A2573" s="61" t="s">
        <v>11394</v>
      </c>
      <c r="B2573" s="30" t="s">
        <v>11395</v>
      </c>
    </row>
    <row r="2574" spans="1:2" x14ac:dyDescent="0.2">
      <c r="A2574" s="61" t="s">
        <v>11396</v>
      </c>
      <c r="B2574" s="30" t="s">
        <v>11397</v>
      </c>
    </row>
    <row r="2575" spans="1:2" x14ac:dyDescent="0.2">
      <c r="A2575" s="61" t="s">
        <v>11398</v>
      </c>
      <c r="B2575" s="30" t="s">
        <v>11399</v>
      </c>
    </row>
    <row r="2576" spans="1:2" x14ac:dyDescent="0.2">
      <c r="A2576" s="61" t="s">
        <v>11400</v>
      </c>
      <c r="B2576" s="30" t="s">
        <v>11401</v>
      </c>
    </row>
    <row r="2577" spans="1:2" x14ac:dyDescent="0.2">
      <c r="A2577" s="61" t="s">
        <v>11402</v>
      </c>
      <c r="B2577" s="30" t="s">
        <v>11403</v>
      </c>
    </row>
    <row r="2578" spans="1:2" x14ac:dyDescent="0.2">
      <c r="A2578" s="61" t="s">
        <v>11404</v>
      </c>
      <c r="B2578" s="30" t="s">
        <v>11405</v>
      </c>
    </row>
    <row r="2579" spans="1:2" x14ac:dyDescent="0.2">
      <c r="A2579" s="61" t="s">
        <v>11406</v>
      </c>
      <c r="B2579" s="30" t="s">
        <v>11407</v>
      </c>
    </row>
    <row r="2580" spans="1:2" x14ac:dyDescent="0.2">
      <c r="A2580" s="61" t="s">
        <v>11408</v>
      </c>
      <c r="B2580" s="30" t="s">
        <v>11409</v>
      </c>
    </row>
    <row r="2581" spans="1:2" x14ac:dyDescent="0.2">
      <c r="A2581" s="61" t="s">
        <v>11410</v>
      </c>
      <c r="B2581" s="30" t="s">
        <v>11411</v>
      </c>
    </row>
    <row r="2582" spans="1:2" x14ac:dyDescent="0.2">
      <c r="A2582" s="61" t="s">
        <v>11412</v>
      </c>
      <c r="B2582" s="30" t="s">
        <v>11413</v>
      </c>
    </row>
    <row r="2583" spans="1:2" x14ac:dyDescent="0.2">
      <c r="A2583" s="61" t="s">
        <v>11414</v>
      </c>
      <c r="B2583" s="30" t="s">
        <v>11415</v>
      </c>
    </row>
    <row r="2584" spans="1:2" x14ac:dyDescent="0.2">
      <c r="A2584" s="61" t="s">
        <v>11416</v>
      </c>
      <c r="B2584" s="30" t="s">
        <v>11417</v>
      </c>
    </row>
    <row r="2585" spans="1:2" x14ac:dyDescent="0.2">
      <c r="A2585" s="61" t="s">
        <v>11418</v>
      </c>
      <c r="B2585" s="30" t="s">
        <v>11419</v>
      </c>
    </row>
    <row r="2586" spans="1:2" x14ac:dyDescent="0.2">
      <c r="A2586" s="61" t="s">
        <v>11420</v>
      </c>
      <c r="B2586" s="30" t="s">
        <v>11421</v>
      </c>
    </row>
    <row r="2587" spans="1:2" x14ac:dyDescent="0.2">
      <c r="A2587" s="61" t="s">
        <v>11422</v>
      </c>
      <c r="B2587" s="30" t="s">
        <v>11423</v>
      </c>
    </row>
    <row r="2588" spans="1:2" x14ac:dyDescent="0.2">
      <c r="A2588" s="61" t="s">
        <v>11424</v>
      </c>
      <c r="B2588" s="30" t="s">
        <v>11425</v>
      </c>
    </row>
    <row r="2589" spans="1:2" x14ac:dyDescent="0.2">
      <c r="A2589" s="61" t="s">
        <v>408</v>
      </c>
      <c r="B2589" s="30" t="s">
        <v>409</v>
      </c>
    </row>
    <row r="2590" spans="1:2" x14ac:dyDescent="0.2">
      <c r="A2590" s="61" t="s">
        <v>11426</v>
      </c>
      <c r="B2590" s="30" t="s">
        <v>11427</v>
      </c>
    </row>
    <row r="2591" spans="1:2" x14ac:dyDescent="0.2">
      <c r="A2591" s="61" t="s">
        <v>11428</v>
      </c>
      <c r="B2591" s="30" t="s">
        <v>11429</v>
      </c>
    </row>
    <row r="2592" spans="1:2" x14ac:dyDescent="0.2">
      <c r="A2592" s="61" t="s">
        <v>11430</v>
      </c>
      <c r="B2592" s="30" t="s">
        <v>11431</v>
      </c>
    </row>
    <row r="2593" spans="1:2" x14ac:dyDescent="0.2">
      <c r="A2593" s="61" t="s">
        <v>11432</v>
      </c>
      <c r="B2593" s="30" t="s">
        <v>11433</v>
      </c>
    </row>
    <row r="2594" spans="1:2" x14ac:dyDescent="0.2">
      <c r="A2594" s="61" t="s">
        <v>11434</v>
      </c>
      <c r="B2594" s="30" t="s">
        <v>11435</v>
      </c>
    </row>
    <row r="2595" spans="1:2" x14ac:dyDescent="0.2">
      <c r="A2595" s="61" t="s">
        <v>11436</v>
      </c>
      <c r="B2595" s="30" t="s">
        <v>11437</v>
      </c>
    </row>
    <row r="2596" spans="1:2" x14ac:dyDescent="0.2">
      <c r="A2596" s="61" t="s">
        <v>11438</v>
      </c>
      <c r="B2596" s="30" t="s">
        <v>11439</v>
      </c>
    </row>
    <row r="2597" spans="1:2" x14ac:dyDescent="0.2">
      <c r="A2597" s="61" t="s">
        <v>11440</v>
      </c>
      <c r="B2597" s="30" t="s">
        <v>11441</v>
      </c>
    </row>
    <row r="2598" spans="1:2" x14ac:dyDescent="0.2">
      <c r="A2598" s="61" t="s">
        <v>11442</v>
      </c>
      <c r="B2598" s="30" t="s">
        <v>11443</v>
      </c>
    </row>
    <row r="2599" spans="1:2" x14ac:dyDescent="0.2">
      <c r="A2599" s="61" t="s">
        <v>11444</v>
      </c>
      <c r="B2599" s="30" t="s">
        <v>11445</v>
      </c>
    </row>
    <row r="2600" spans="1:2" x14ac:dyDescent="0.2">
      <c r="A2600" s="61" t="s">
        <v>11446</v>
      </c>
      <c r="B2600" s="30" t="s">
        <v>11447</v>
      </c>
    </row>
    <row r="2601" spans="1:2" x14ac:dyDescent="0.2">
      <c r="A2601" s="61" t="s">
        <v>11448</v>
      </c>
      <c r="B2601" s="30" t="s">
        <v>11449</v>
      </c>
    </row>
    <row r="2602" spans="1:2" x14ac:dyDescent="0.2">
      <c r="A2602" s="61" t="s">
        <v>11450</v>
      </c>
      <c r="B2602" s="30" t="s">
        <v>11451</v>
      </c>
    </row>
    <row r="2603" spans="1:2" x14ac:dyDescent="0.2">
      <c r="A2603" s="61" t="s">
        <v>11452</v>
      </c>
      <c r="B2603" s="30" t="s">
        <v>11453</v>
      </c>
    </row>
    <row r="2604" spans="1:2" x14ac:dyDescent="0.2">
      <c r="A2604" s="61" t="s">
        <v>11454</v>
      </c>
      <c r="B2604" s="30" t="s">
        <v>11455</v>
      </c>
    </row>
    <row r="2605" spans="1:2" x14ac:dyDescent="0.2">
      <c r="A2605" s="61" t="s">
        <v>11456</v>
      </c>
      <c r="B2605" s="30" t="s">
        <v>11457</v>
      </c>
    </row>
    <row r="2606" spans="1:2" x14ac:dyDescent="0.2">
      <c r="A2606" s="61" t="s">
        <v>11458</v>
      </c>
      <c r="B2606" s="30" t="s">
        <v>11459</v>
      </c>
    </row>
    <row r="2607" spans="1:2" x14ac:dyDescent="0.2">
      <c r="A2607" s="61" t="s">
        <v>11460</v>
      </c>
      <c r="B2607" s="30" t="s">
        <v>7160</v>
      </c>
    </row>
    <row r="2608" spans="1:2" x14ac:dyDescent="0.2">
      <c r="A2608" s="61" t="s">
        <v>11461</v>
      </c>
      <c r="B2608" s="30" t="s">
        <v>11462</v>
      </c>
    </row>
    <row r="2609" spans="1:2" x14ac:dyDescent="0.2">
      <c r="A2609" s="61" t="s">
        <v>11463</v>
      </c>
      <c r="B2609" s="30" t="s">
        <v>11464</v>
      </c>
    </row>
    <row r="2610" spans="1:2" x14ac:dyDescent="0.2">
      <c r="A2610" s="61" t="s">
        <v>11465</v>
      </c>
      <c r="B2610" s="30" t="s">
        <v>11466</v>
      </c>
    </row>
    <row r="2611" spans="1:2" x14ac:dyDescent="0.2">
      <c r="A2611" s="61" t="s">
        <v>11467</v>
      </c>
      <c r="B2611" s="30" t="s">
        <v>11468</v>
      </c>
    </row>
    <row r="2612" spans="1:2" x14ac:dyDescent="0.2">
      <c r="A2612" s="61" t="s">
        <v>11469</v>
      </c>
      <c r="B2612" s="30" t="s">
        <v>11470</v>
      </c>
    </row>
    <row r="2613" spans="1:2" x14ac:dyDescent="0.2">
      <c r="A2613" s="61" t="s">
        <v>11471</v>
      </c>
      <c r="B2613" s="30" t="s">
        <v>7160</v>
      </c>
    </row>
    <row r="2614" spans="1:2" x14ac:dyDescent="0.2">
      <c r="A2614" s="61" t="s">
        <v>11472</v>
      </c>
      <c r="B2614" s="30" t="s">
        <v>7160</v>
      </c>
    </row>
    <row r="2615" spans="1:2" x14ac:dyDescent="0.2">
      <c r="A2615" s="61" t="s">
        <v>11473</v>
      </c>
      <c r="B2615" s="30" t="s">
        <v>7160</v>
      </c>
    </row>
    <row r="2616" spans="1:2" x14ac:dyDescent="0.2">
      <c r="A2616" s="61" t="s">
        <v>11474</v>
      </c>
      <c r="B2616" s="30" t="s">
        <v>7160</v>
      </c>
    </row>
    <row r="2617" spans="1:2" x14ac:dyDescent="0.2">
      <c r="A2617" s="61" t="s">
        <v>11475</v>
      </c>
      <c r="B2617" s="30" t="s">
        <v>7160</v>
      </c>
    </row>
    <row r="2618" spans="1:2" x14ac:dyDescent="0.2">
      <c r="A2618" s="61" t="s">
        <v>11476</v>
      </c>
      <c r="B2618" s="30" t="s">
        <v>7160</v>
      </c>
    </row>
    <row r="2619" spans="1:2" x14ac:dyDescent="0.2">
      <c r="A2619" s="61" t="s">
        <v>11477</v>
      </c>
      <c r="B2619" s="30" t="s">
        <v>7160</v>
      </c>
    </row>
    <row r="2620" spans="1:2" x14ac:dyDescent="0.2">
      <c r="A2620" s="61" t="s">
        <v>11478</v>
      </c>
      <c r="B2620" s="30" t="s">
        <v>7160</v>
      </c>
    </row>
    <row r="2621" spans="1:2" x14ac:dyDescent="0.2">
      <c r="A2621" s="61" t="s">
        <v>11479</v>
      </c>
      <c r="B2621" s="30" t="s">
        <v>7160</v>
      </c>
    </row>
    <row r="2622" spans="1:2" x14ac:dyDescent="0.2">
      <c r="A2622" s="61" t="s">
        <v>11480</v>
      </c>
      <c r="B2622" s="30" t="s">
        <v>7160</v>
      </c>
    </row>
    <row r="2623" spans="1:2" x14ac:dyDescent="0.2">
      <c r="A2623" s="61" t="s">
        <v>11481</v>
      </c>
      <c r="B2623" s="30" t="s">
        <v>11482</v>
      </c>
    </row>
    <row r="2624" spans="1:2" x14ac:dyDescent="0.2">
      <c r="A2624" s="61" t="s">
        <v>11483</v>
      </c>
      <c r="B2624" s="30" t="s">
        <v>11484</v>
      </c>
    </row>
    <row r="2625" spans="1:2" x14ac:dyDescent="0.2">
      <c r="A2625" s="61" t="s">
        <v>11485</v>
      </c>
      <c r="B2625" s="30" t="s">
        <v>11486</v>
      </c>
    </row>
    <row r="2626" spans="1:2" x14ac:dyDescent="0.2">
      <c r="A2626" s="61" t="s">
        <v>11487</v>
      </c>
      <c r="B2626" s="30" t="s">
        <v>11488</v>
      </c>
    </row>
    <row r="2627" spans="1:2" x14ac:dyDescent="0.2">
      <c r="A2627" s="61" t="s">
        <v>11489</v>
      </c>
      <c r="B2627" s="30" t="s">
        <v>7160</v>
      </c>
    </row>
    <row r="2628" spans="1:2" x14ac:dyDescent="0.2">
      <c r="A2628" s="61" t="s">
        <v>11490</v>
      </c>
      <c r="B2628" s="30" t="s">
        <v>7160</v>
      </c>
    </row>
    <row r="2629" spans="1:2" x14ac:dyDescent="0.2">
      <c r="A2629" s="61" t="s">
        <v>11491</v>
      </c>
      <c r="B2629" s="30" t="s">
        <v>7160</v>
      </c>
    </row>
    <row r="2630" spans="1:2" x14ac:dyDescent="0.2">
      <c r="A2630" s="61" t="s">
        <v>11492</v>
      </c>
      <c r="B2630" s="30" t="s">
        <v>7160</v>
      </c>
    </row>
    <row r="2631" spans="1:2" x14ac:dyDescent="0.2">
      <c r="A2631" s="61" t="s">
        <v>11493</v>
      </c>
      <c r="B2631" s="30" t="s">
        <v>7160</v>
      </c>
    </row>
    <row r="2632" spans="1:2" x14ac:dyDescent="0.2">
      <c r="A2632" s="61" t="s">
        <v>11494</v>
      </c>
      <c r="B2632" s="30" t="s">
        <v>7160</v>
      </c>
    </row>
    <row r="2633" spans="1:2" x14ac:dyDescent="0.2">
      <c r="A2633" s="61" t="s">
        <v>11495</v>
      </c>
      <c r="B2633" s="30" t="s">
        <v>7160</v>
      </c>
    </row>
    <row r="2634" spans="1:2" x14ac:dyDescent="0.2">
      <c r="A2634" s="61" t="s">
        <v>11496</v>
      </c>
      <c r="B2634" s="30" t="s">
        <v>7160</v>
      </c>
    </row>
    <row r="2635" spans="1:2" x14ac:dyDescent="0.2">
      <c r="A2635" s="61" t="s">
        <v>11497</v>
      </c>
      <c r="B2635" s="30" t="s">
        <v>7160</v>
      </c>
    </row>
    <row r="2636" spans="1:2" x14ac:dyDescent="0.2">
      <c r="A2636" s="61" t="s">
        <v>11498</v>
      </c>
      <c r="B2636" s="30" t="s">
        <v>7160</v>
      </c>
    </row>
    <row r="2637" spans="1:2" x14ac:dyDescent="0.2">
      <c r="A2637" s="61" t="s">
        <v>11499</v>
      </c>
      <c r="B2637" s="30" t="s">
        <v>7160</v>
      </c>
    </row>
    <row r="2638" spans="1:2" x14ac:dyDescent="0.2">
      <c r="A2638" s="61" t="s">
        <v>11500</v>
      </c>
      <c r="B2638" s="30" t="s">
        <v>7160</v>
      </c>
    </row>
    <row r="2639" spans="1:2" x14ac:dyDescent="0.2">
      <c r="A2639" s="61" t="s">
        <v>11501</v>
      </c>
      <c r="B2639" s="30" t="s">
        <v>11502</v>
      </c>
    </row>
    <row r="2640" spans="1:2" x14ac:dyDescent="0.2">
      <c r="A2640" s="61" t="s">
        <v>11503</v>
      </c>
      <c r="B2640" s="30" t="s">
        <v>11504</v>
      </c>
    </row>
    <row r="2641" spans="1:2" x14ac:dyDescent="0.2">
      <c r="A2641" s="61" t="s">
        <v>11505</v>
      </c>
      <c r="B2641" s="30" t="s">
        <v>11506</v>
      </c>
    </row>
    <row r="2642" spans="1:2" x14ac:dyDescent="0.2">
      <c r="A2642" s="61" t="s">
        <v>11507</v>
      </c>
      <c r="B2642" s="30" t="s">
        <v>7160</v>
      </c>
    </row>
    <row r="2643" spans="1:2" x14ac:dyDescent="0.2">
      <c r="A2643" s="61" t="s">
        <v>11508</v>
      </c>
      <c r="B2643" s="30" t="s">
        <v>7160</v>
      </c>
    </row>
    <row r="2644" spans="1:2" x14ac:dyDescent="0.2">
      <c r="A2644" s="61" t="s">
        <v>11509</v>
      </c>
      <c r="B2644" s="30" t="s">
        <v>7160</v>
      </c>
    </row>
    <row r="2645" spans="1:2" x14ac:dyDescent="0.2">
      <c r="A2645" s="61" t="s">
        <v>11510</v>
      </c>
      <c r="B2645" s="30" t="s">
        <v>7160</v>
      </c>
    </row>
    <row r="2646" spans="1:2" x14ac:dyDescent="0.2">
      <c r="A2646" s="61" t="s">
        <v>11511</v>
      </c>
      <c r="B2646" s="30" t="s">
        <v>7160</v>
      </c>
    </row>
    <row r="2647" spans="1:2" x14ac:dyDescent="0.2">
      <c r="A2647" s="61" t="s">
        <v>11512</v>
      </c>
      <c r="B2647" s="30" t="s">
        <v>11513</v>
      </c>
    </row>
    <row r="2648" spans="1:2" x14ac:dyDescent="0.2">
      <c r="A2648" s="61" t="s">
        <v>11514</v>
      </c>
      <c r="B2648" s="30" t="s">
        <v>11515</v>
      </c>
    </row>
    <row r="2649" spans="1:2" x14ac:dyDescent="0.2">
      <c r="A2649" s="61" t="s">
        <v>11516</v>
      </c>
      <c r="B2649" s="30" t="s">
        <v>11517</v>
      </c>
    </row>
    <row r="2650" spans="1:2" x14ac:dyDescent="0.2">
      <c r="A2650" s="61" t="s">
        <v>11518</v>
      </c>
      <c r="B2650" s="30" t="s">
        <v>7160</v>
      </c>
    </row>
    <row r="2651" spans="1:2" x14ac:dyDescent="0.2">
      <c r="A2651" s="61" t="s">
        <v>11519</v>
      </c>
      <c r="B2651" s="30" t="s">
        <v>7160</v>
      </c>
    </row>
    <row r="2652" spans="1:2" x14ac:dyDescent="0.2">
      <c r="A2652" s="61" t="s">
        <v>11520</v>
      </c>
      <c r="B2652" s="30" t="s">
        <v>7160</v>
      </c>
    </row>
    <row r="2653" spans="1:2" x14ac:dyDescent="0.2">
      <c r="A2653" s="61" t="s">
        <v>11521</v>
      </c>
      <c r="B2653" s="30" t="s">
        <v>7160</v>
      </c>
    </row>
    <row r="2654" spans="1:2" x14ac:dyDescent="0.2">
      <c r="A2654" s="61" t="s">
        <v>11522</v>
      </c>
      <c r="B2654" s="30" t="s">
        <v>7160</v>
      </c>
    </row>
    <row r="2655" spans="1:2" x14ac:dyDescent="0.2">
      <c r="A2655" s="61" t="s">
        <v>11523</v>
      </c>
      <c r="B2655" s="30" t="s">
        <v>11524</v>
      </c>
    </row>
    <row r="2656" spans="1:2" x14ac:dyDescent="0.2">
      <c r="A2656" s="61" t="s">
        <v>11525</v>
      </c>
      <c r="B2656" s="30" t="s">
        <v>11526</v>
      </c>
    </row>
    <row r="2657" spans="1:2" x14ac:dyDescent="0.2">
      <c r="A2657" s="61" t="s">
        <v>11527</v>
      </c>
      <c r="B2657" s="30" t="s">
        <v>11528</v>
      </c>
    </row>
    <row r="2658" spans="1:2" x14ac:dyDescent="0.2">
      <c r="A2658" s="61" t="s">
        <v>11529</v>
      </c>
      <c r="B2658" s="30" t="s">
        <v>11530</v>
      </c>
    </row>
    <row r="2659" spans="1:2" x14ac:dyDescent="0.2">
      <c r="A2659" s="61" t="s">
        <v>11531</v>
      </c>
      <c r="B2659" s="30" t="s">
        <v>7160</v>
      </c>
    </row>
    <row r="2660" spans="1:2" x14ac:dyDescent="0.2">
      <c r="A2660" s="61" t="s">
        <v>11532</v>
      </c>
      <c r="B2660" s="30" t="s">
        <v>7160</v>
      </c>
    </row>
    <row r="2661" spans="1:2" x14ac:dyDescent="0.2">
      <c r="A2661" s="61" t="s">
        <v>11533</v>
      </c>
      <c r="B2661" s="30" t="s">
        <v>7160</v>
      </c>
    </row>
    <row r="2662" spans="1:2" x14ac:dyDescent="0.2">
      <c r="A2662" s="61" t="s">
        <v>11534</v>
      </c>
      <c r="B2662" s="30" t="s">
        <v>7160</v>
      </c>
    </row>
    <row r="2663" spans="1:2" x14ac:dyDescent="0.2">
      <c r="A2663" s="61" t="s">
        <v>11535</v>
      </c>
      <c r="B2663" s="30" t="s">
        <v>11536</v>
      </c>
    </row>
    <row r="2664" spans="1:2" x14ac:dyDescent="0.2">
      <c r="A2664" s="61" t="s">
        <v>11537</v>
      </c>
      <c r="B2664" s="30" t="s">
        <v>11538</v>
      </c>
    </row>
    <row r="2665" spans="1:2" x14ac:dyDescent="0.2">
      <c r="A2665" s="61" t="s">
        <v>11539</v>
      </c>
      <c r="B2665" s="30" t="s">
        <v>11540</v>
      </c>
    </row>
    <row r="2666" spans="1:2" x14ac:dyDescent="0.2">
      <c r="A2666" s="61" t="s">
        <v>11541</v>
      </c>
      <c r="B2666" s="30" t="s">
        <v>11542</v>
      </c>
    </row>
    <row r="2667" spans="1:2" x14ac:dyDescent="0.2">
      <c r="A2667" s="61" t="s">
        <v>11543</v>
      </c>
      <c r="B2667" s="30" t="s">
        <v>7160</v>
      </c>
    </row>
    <row r="2668" spans="1:2" x14ac:dyDescent="0.2">
      <c r="A2668" s="61" t="s">
        <v>11544</v>
      </c>
      <c r="B2668" s="30" t="s">
        <v>7160</v>
      </c>
    </row>
    <row r="2669" spans="1:2" x14ac:dyDescent="0.2">
      <c r="A2669" s="61" t="s">
        <v>11545</v>
      </c>
      <c r="B2669" s="30" t="s">
        <v>7160</v>
      </c>
    </row>
    <row r="2670" spans="1:2" x14ac:dyDescent="0.2">
      <c r="A2670" s="61" t="s">
        <v>11546</v>
      </c>
      <c r="B2670" s="30" t="s">
        <v>7160</v>
      </c>
    </row>
    <row r="2671" spans="1:2" x14ac:dyDescent="0.2">
      <c r="A2671" s="61" t="s">
        <v>11547</v>
      </c>
      <c r="B2671" s="30" t="s">
        <v>11548</v>
      </c>
    </row>
    <row r="2672" spans="1:2" x14ac:dyDescent="0.2">
      <c r="A2672" s="61" t="s">
        <v>11549</v>
      </c>
      <c r="B2672" s="30" t="s">
        <v>11550</v>
      </c>
    </row>
    <row r="2673" spans="1:2" x14ac:dyDescent="0.2">
      <c r="A2673" s="61" t="s">
        <v>11551</v>
      </c>
      <c r="B2673" s="30" t="s">
        <v>11552</v>
      </c>
    </row>
    <row r="2674" spans="1:2" x14ac:dyDescent="0.2">
      <c r="A2674" s="61" t="s">
        <v>11553</v>
      </c>
      <c r="B2674" s="30" t="s">
        <v>11554</v>
      </c>
    </row>
    <row r="2675" spans="1:2" x14ac:dyDescent="0.2">
      <c r="A2675" s="61" t="s">
        <v>11555</v>
      </c>
      <c r="B2675" s="30" t="s">
        <v>7160</v>
      </c>
    </row>
    <row r="2676" spans="1:2" x14ac:dyDescent="0.2">
      <c r="A2676" s="61" t="s">
        <v>11556</v>
      </c>
      <c r="B2676" s="30" t="s">
        <v>7160</v>
      </c>
    </row>
    <row r="2677" spans="1:2" x14ac:dyDescent="0.2">
      <c r="A2677" s="61" t="s">
        <v>11557</v>
      </c>
      <c r="B2677" s="30" t="s">
        <v>7160</v>
      </c>
    </row>
    <row r="2678" spans="1:2" x14ac:dyDescent="0.2">
      <c r="A2678" s="61" t="s">
        <v>11558</v>
      </c>
      <c r="B2678" s="30" t="s">
        <v>7160</v>
      </c>
    </row>
    <row r="2679" spans="1:2" x14ac:dyDescent="0.2">
      <c r="A2679" s="61" t="s">
        <v>11559</v>
      </c>
      <c r="B2679" s="30" t="s">
        <v>11560</v>
      </c>
    </row>
    <row r="2680" spans="1:2" x14ac:dyDescent="0.2">
      <c r="A2680" s="61" t="s">
        <v>11561</v>
      </c>
      <c r="B2680" s="30" t="s">
        <v>11562</v>
      </c>
    </row>
    <row r="2681" spans="1:2" x14ac:dyDescent="0.2">
      <c r="A2681" s="61" t="s">
        <v>11563</v>
      </c>
      <c r="B2681" s="30" t="s">
        <v>11564</v>
      </c>
    </row>
    <row r="2682" spans="1:2" x14ac:dyDescent="0.2">
      <c r="A2682" s="61" t="s">
        <v>11565</v>
      </c>
      <c r="B2682" s="30" t="s">
        <v>11566</v>
      </c>
    </row>
    <row r="2683" spans="1:2" x14ac:dyDescent="0.2">
      <c r="A2683" s="61" t="s">
        <v>11567</v>
      </c>
      <c r="B2683" s="30" t="s">
        <v>7160</v>
      </c>
    </row>
    <row r="2684" spans="1:2" x14ac:dyDescent="0.2">
      <c r="A2684" s="61" t="s">
        <v>11568</v>
      </c>
      <c r="B2684" s="30" t="s">
        <v>7160</v>
      </c>
    </row>
    <row r="2685" spans="1:2" x14ac:dyDescent="0.2">
      <c r="A2685" s="61" t="s">
        <v>11569</v>
      </c>
      <c r="B2685" s="30" t="s">
        <v>7160</v>
      </c>
    </row>
    <row r="2686" spans="1:2" x14ac:dyDescent="0.2">
      <c r="A2686" s="61" t="s">
        <v>11570</v>
      </c>
      <c r="B2686" s="30" t="s">
        <v>7160</v>
      </c>
    </row>
    <row r="2687" spans="1:2" x14ac:dyDescent="0.2">
      <c r="A2687" s="61" t="s">
        <v>11571</v>
      </c>
      <c r="B2687" s="30" t="s">
        <v>11572</v>
      </c>
    </row>
    <row r="2688" spans="1:2" x14ac:dyDescent="0.2">
      <c r="A2688" s="61" t="s">
        <v>11573</v>
      </c>
      <c r="B2688" s="30" t="s">
        <v>11574</v>
      </c>
    </row>
    <row r="2689" spans="1:2" x14ac:dyDescent="0.2">
      <c r="A2689" s="61" t="s">
        <v>11575</v>
      </c>
      <c r="B2689" s="30" t="s">
        <v>11576</v>
      </c>
    </row>
    <row r="2690" spans="1:2" x14ac:dyDescent="0.2">
      <c r="A2690" s="61" t="s">
        <v>11577</v>
      </c>
      <c r="B2690" s="30" t="s">
        <v>11578</v>
      </c>
    </row>
    <row r="2691" spans="1:2" x14ac:dyDescent="0.2">
      <c r="A2691" s="61" t="s">
        <v>11579</v>
      </c>
      <c r="B2691" s="30" t="s">
        <v>11580</v>
      </c>
    </row>
    <row r="2692" spans="1:2" x14ac:dyDescent="0.2">
      <c r="A2692" s="61" t="s">
        <v>11581</v>
      </c>
      <c r="B2692" s="30" t="s">
        <v>11582</v>
      </c>
    </row>
    <row r="2693" spans="1:2" x14ac:dyDescent="0.2">
      <c r="A2693" s="61" t="s">
        <v>11583</v>
      </c>
      <c r="B2693" s="30" t="s">
        <v>11584</v>
      </c>
    </row>
    <row r="2694" spans="1:2" x14ac:dyDescent="0.2">
      <c r="A2694" s="61" t="s">
        <v>11585</v>
      </c>
      <c r="B2694" s="30" t="s">
        <v>11586</v>
      </c>
    </row>
    <row r="2695" spans="1:2" x14ac:dyDescent="0.2">
      <c r="A2695" s="61" t="s">
        <v>11587</v>
      </c>
      <c r="B2695" s="30" t="s">
        <v>11588</v>
      </c>
    </row>
    <row r="2696" spans="1:2" x14ac:dyDescent="0.2">
      <c r="A2696" s="61" t="s">
        <v>11589</v>
      </c>
      <c r="B2696" s="30" t="s">
        <v>7160</v>
      </c>
    </row>
    <row r="2697" spans="1:2" x14ac:dyDescent="0.2">
      <c r="A2697" s="61" t="s">
        <v>11590</v>
      </c>
      <c r="B2697" s="30" t="s">
        <v>7160</v>
      </c>
    </row>
    <row r="2698" spans="1:2" x14ac:dyDescent="0.2">
      <c r="A2698" s="61" t="s">
        <v>11591</v>
      </c>
      <c r="B2698" s="30" t="s">
        <v>7160</v>
      </c>
    </row>
    <row r="2699" spans="1:2" x14ac:dyDescent="0.2">
      <c r="A2699" s="61" t="s">
        <v>11592</v>
      </c>
      <c r="B2699" s="30" t="s">
        <v>7160</v>
      </c>
    </row>
    <row r="2700" spans="1:2" x14ac:dyDescent="0.2">
      <c r="A2700" s="61" t="s">
        <v>11593</v>
      </c>
      <c r="B2700" s="30" t="s">
        <v>7160</v>
      </c>
    </row>
    <row r="2701" spans="1:2" x14ac:dyDescent="0.2">
      <c r="A2701" s="61" t="s">
        <v>11594</v>
      </c>
      <c r="B2701" s="30" t="s">
        <v>7160</v>
      </c>
    </row>
    <row r="2702" spans="1:2" x14ac:dyDescent="0.2">
      <c r="A2702" s="61" t="s">
        <v>11595</v>
      </c>
      <c r="B2702" s="30" t="s">
        <v>7160</v>
      </c>
    </row>
    <row r="2703" spans="1:2" x14ac:dyDescent="0.2">
      <c r="A2703" s="61" t="s">
        <v>11596</v>
      </c>
      <c r="B2703" s="30" t="s">
        <v>11597</v>
      </c>
    </row>
    <row r="2704" spans="1:2" x14ac:dyDescent="0.2">
      <c r="A2704" s="61" t="s">
        <v>11598</v>
      </c>
      <c r="B2704" s="30" t="s">
        <v>11599</v>
      </c>
    </row>
    <row r="2705" spans="1:2" x14ac:dyDescent="0.2">
      <c r="A2705" s="61" t="s">
        <v>11600</v>
      </c>
      <c r="B2705" s="30" t="s">
        <v>7160</v>
      </c>
    </row>
    <row r="2706" spans="1:2" x14ac:dyDescent="0.2">
      <c r="A2706" s="61" t="s">
        <v>11601</v>
      </c>
      <c r="B2706" s="30" t="s">
        <v>7160</v>
      </c>
    </row>
    <row r="2707" spans="1:2" x14ac:dyDescent="0.2">
      <c r="A2707" s="61" t="s">
        <v>11602</v>
      </c>
      <c r="B2707" s="30" t="s">
        <v>7160</v>
      </c>
    </row>
    <row r="2708" spans="1:2" x14ac:dyDescent="0.2">
      <c r="A2708" s="61" t="s">
        <v>11603</v>
      </c>
      <c r="B2708" s="30" t="s">
        <v>7160</v>
      </c>
    </row>
    <row r="2709" spans="1:2" x14ac:dyDescent="0.2">
      <c r="A2709" s="61" t="s">
        <v>11604</v>
      </c>
      <c r="B2709" s="30" t="s">
        <v>7160</v>
      </c>
    </row>
    <row r="2710" spans="1:2" x14ac:dyDescent="0.2">
      <c r="A2710" s="61" t="s">
        <v>11605</v>
      </c>
      <c r="B2710" s="30" t="s">
        <v>7160</v>
      </c>
    </row>
    <row r="2711" spans="1:2" x14ac:dyDescent="0.2">
      <c r="A2711" s="61" t="s">
        <v>11606</v>
      </c>
      <c r="B2711" s="30" t="s">
        <v>7160</v>
      </c>
    </row>
    <row r="2712" spans="1:2" x14ac:dyDescent="0.2">
      <c r="A2712" s="61" t="s">
        <v>11607</v>
      </c>
      <c r="B2712" s="30" t="s">
        <v>7160</v>
      </c>
    </row>
    <row r="2713" spans="1:2" x14ac:dyDescent="0.2">
      <c r="A2713" s="61" t="s">
        <v>11608</v>
      </c>
      <c r="B2713" s="30" t="s">
        <v>7160</v>
      </c>
    </row>
    <row r="2714" spans="1:2" x14ac:dyDescent="0.2">
      <c r="A2714" s="61" t="s">
        <v>11609</v>
      </c>
      <c r="B2714" s="30" t="s">
        <v>7160</v>
      </c>
    </row>
    <row r="2715" spans="1:2" x14ac:dyDescent="0.2">
      <c r="A2715" s="61" t="s">
        <v>11610</v>
      </c>
      <c r="B2715" s="30" t="s">
        <v>7160</v>
      </c>
    </row>
    <row r="2716" spans="1:2" x14ac:dyDescent="0.2">
      <c r="A2716" s="61" t="s">
        <v>11611</v>
      </c>
      <c r="B2716" s="30" t="s">
        <v>7160</v>
      </c>
    </row>
    <row r="2717" spans="1:2" x14ac:dyDescent="0.2">
      <c r="A2717" s="61" t="s">
        <v>11612</v>
      </c>
      <c r="B2717" s="30" t="s">
        <v>7160</v>
      </c>
    </row>
    <row r="2718" spans="1:2" x14ac:dyDescent="0.2">
      <c r="A2718" s="61" t="s">
        <v>11613</v>
      </c>
      <c r="B2718" s="30" t="s">
        <v>7160</v>
      </c>
    </row>
    <row r="2719" spans="1:2" x14ac:dyDescent="0.2">
      <c r="A2719" s="61" t="s">
        <v>11614</v>
      </c>
      <c r="B2719" s="30" t="s">
        <v>11615</v>
      </c>
    </row>
    <row r="2720" spans="1:2" x14ac:dyDescent="0.2">
      <c r="A2720" s="61" t="s">
        <v>11616</v>
      </c>
      <c r="B2720" s="30" t="s">
        <v>11617</v>
      </c>
    </row>
    <row r="2721" spans="1:2" x14ac:dyDescent="0.2">
      <c r="A2721" s="61" t="s">
        <v>11618</v>
      </c>
      <c r="B2721" s="30" t="s">
        <v>11619</v>
      </c>
    </row>
    <row r="2722" spans="1:2" x14ac:dyDescent="0.2">
      <c r="A2722" s="61" t="s">
        <v>11620</v>
      </c>
      <c r="B2722" s="30" t="s">
        <v>11621</v>
      </c>
    </row>
    <row r="2723" spans="1:2" x14ac:dyDescent="0.2">
      <c r="A2723" s="61" t="s">
        <v>11622</v>
      </c>
      <c r="B2723" s="30" t="s">
        <v>11623</v>
      </c>
    </row>
    <row r="2724" spans="1:2" x14ac:dyDescent="0.2">
      <c r="A2724" s="61" t="s">
        <v>11624</v>
      </c>
      <c r="B2724" s="30" t="s">
        <v>11625</v>
      </c>
    </row>
    <row r="2725" spans="1:2" x14ac:dyDescent="0.2">
      <c r="A2725" s="61" t="s">
        <v>11626</v>
      </c>
      <c r="B2725" s="30" t="s">
        <v>11627</v>
      </c>
    </row>
    <row r="2726" spans="1:2" x14ac:dyDescent="0.2">
      <c r="A2726" s="61" t="s">
        <v>11628</v>
      </c>
      <c r="B2726" s="30" t="s">
        <v>11629</v>
      </c>
    </row>
    <row r="2727" spans="1:2" x14ac:dyDescent="0.2">
      <c r="A2727" s="61" t="s">
        <v>11630</v>
      </c>
      <c r="B2727" s="30" t="s">
        <v>11631</v>
      </c>
    </row>
    <row r="2728" spans="1:2" x14ac:dyDescent="0.2">
      <c r="A2728" s="61" t="s">
        <v>11632</v>
      </c>
      <c r="B2728" s="30" t="s">
        <v>7160</v>
      </c>
    </row>
    <row r="2729" spans="1:2" x14ac:dyDescent="0.2">
      <c r="A2729" s="61" t="s">
        <v>11633</v>
      </c>
      <c r="B2729" s="30" t="s">
        <v>7160</v>
      </c>
    </row>
    <row r="2730" spans="1:2" x14ac:dyDescent="0.2">
      <c r="A2730" s="61" t="s">
        <v>11634</v>
      </c>
      <c r="B2730" s="30" t="s">
        <v>7160</v>
      </c>
    </row>
    <row r="2731" spans="1:2" x14ac:dyDescent="0.2">
      <c r="A2731" s="61" t="s">
        <v>11635</v>
      </c>
      <c r="B2731" s="30" t="s">
        <v>7160</v>
      </c>
    </row>
    <row r="2732" spans="1:2" x14ac:dyDescent="0.2">
      <c r="A2732" s="61" t="s">
        <v>11636</v>
      </c>
      <c r="B2732" s="30" t="s">
        <v>7160</v>
      </c>
    </row>
    <row r="2733" spans="1:2" x14ac:dyDescent="0.2">
      <c r="A2733" s="61" t="s">
        <v>11637</v>
      </c>
      <c r="B2733" s="30" t="s">
        <v>7160</v>
      </c>
    </row>
    <row r="2734" spans="1:2" x14ac:dyDescent="0.2">
      <c r="A2734" s="61" t="s">
        <v>11638</v>
      </c>
      <c r="B2734" s="30" t="s">
        <v>7160</v>
      </c>
    </row>
    <row r="2735" spans="1:2" x14ac:dyDescent="0.2">
      <c r="A2735" s="61" t="s">
        <v>11639</v>
      </c>
      <c r="B2735" s="30" t="s">
        <v>11640</v>
      </c>
    </row>
    <row r="2736" spans="1:2" x14ac:dyDescent="0.2">
      <c r="A2736" s="61" t="s">
        <v>11641</v>
      </c>
      <c r="B2736" s="30" t="s">
        <v>11642</v>
      </c>
    </row>
    <row r="2737" spans="1:2" x14ac:dyDescent="0.2">
      <c r="A2737" s="61" t="s">
        <v>11643</v>
      </c>
      <c r="B2737" s="30" t="s">
        <v>11644</v>
      </c>
    </row>
    <row r="2738" spans="1:2" x14ac:dyDescent="0.2">
      <c r="A2738" s="61" t="s">
        <v>11645</v>
      </c>
      <c r="B2738" s="30" t="s">
        <v>11646</v>
      </c>
    </row>
    <row r="2739" spans="1:2" x14ac:dyDescent="0.2">
      <c r="A2739" s="61" t="s">
        <v>11647</v>
      </c>
      <c r="B2739" s="30" t="s">
        <v>11648</v>
      </c>
    </row>
    <row r="2740" spans="1:2" x14ac:dyDescent="0.2">
      <c r="A2740" s="61" t="s">
        <v>11649</v>
      </c>
      <c r="B2740" s="30" t="s">
        <v>11650</v>
      </c>
    </row>
    <row r="2741" spans="1:2" x14ac:dyDescent="0.2">
      <c r="A2741" s="61" t="s">
        <v>11651</v>
      </c>
      <c r="B2741" s="30" t="s">
        <v>11652</v>
      </c>
    </row>
    <row r="2742" spans="1:2" x14ac:dyDescent="0.2">
      <c r="A2742" s="61" t="s">
        <v>11653</v>
      </c>
      <c r="B2742" s="30" t="s">
        <v>11654</v>
      </c>
    </row>
    <row r="2743" spans="1:2" x14ac:dyDescent="0.2">
      <c r="A2743" s="61" t="s">
        <v>11655</v>
      </c>
      <c r="B2743" s="30" t="s">
        <v>11656</v>
      </c>
    </row>
    <row r="2744" spans="1:2" x14ac:dyDescent="0.2">
      <c r="A2744" s="61" t="s">
        <v>11657</v>
      </c>
      <c r="B2744" s="30" t="s">
        <v>7160</v>
      </c>
    </row>
    <row r="2745" spans="1:2" x14ac:dyDescent="0.2">
      <c r="A2745" s="61" t="s">
        <v>11658</v>
      </c>
      <c r="B2745" s="30" t="s">
        <v>7160</v>
      </c>
    </row>
    <row r="2746" spans="1:2" x14ac:dyDescent="0.2">
      <c r="A2746" s="61" t="s">
        <v>11659</v>
      </c>
      <c r="B2746" s="30" t="s">
        <v>7160</v>
      </c>
    </row>
    <row r="2747" spans="1:2" x14ac:dyDescent="0.2">
      <c r="A2747" s="61" t="s">
        <v>11660</v>
      </c>
      <c r="B2747" s="30" t="s">
        <v>7160</v>
      </c>
    </row>
    <row r="2748" spans="1:2" x14ac:dyDescent="0.2">
      <c r="A2748" s="61" t="s">
        <v>11661</v>
      </c>
      <c r="B2748" s="30" t="s">
        <v>7160</v>
      </c>
    </row>
    <row r="2749" spans="1:2" x14ac:dyDescent="0.2">
      <c r="A2749" s="61" t="s">
        <v>11662</v>
      </c>
      <c r="B2749" s="30" t="s">
        <v>7160</v>
      </c>
    </row>
    <row r="2750" spans="1:2" x14ac:dyDescent="0.2">
      <c r="A2750" s="61" t="s">
        <v>11663</v>
      </c>
      <c r="B2750" s="30" t="s">
        <v>7160</v>
      </c>
    </row>
    <row r="2751" spans="1:2" x14ac:dyDescent="0.2">
      <c r="A2751" s="61" t="s">
        <v>11664</v>
      </c>
      <c r="B2751" s="30" t="s">
        <v>11665</v>
      </c>
    </row>
    <row r="2752" spans="1:2" x14ac:dyDescent="0.2">
      <c r="A2752" s="61" t="s">
        <v>11666</v>
      </c>
      <c r="B2752" s="30" t="s">
        <v>11667</v>
      </c>
    </row>
    <row r="2753" spans="1:2" x14ac:dyDescent="0.2">
      <c r="A2753" s="61" t="s">
        <v>11668</v>
      </c>
      <c r="B2753" s="30" t="s">
        <v>11669</v>
      </c>
    </row>
    <row r="2754" spans="1:2" x14ac:dyDescent="0.2">
      <c r="A2754" s="61" t="s">
        <v>11670</v>
      </c>
      <c r="B2754" s="30" t="s">
        <v>11671</v>
      </c>
    </row>
    <row r="2755" spans="1:2" x14ac:dyDescent="0.2">
      <c r="A2755" s="61" t="s">
        <v>11672</v>
      </c>
      <c r="B2755" s="30" t="s">
        <v>11673</v>
      </c>
    </row>
    <row r="2756" spans="1:2" x14ac:dyDescent="0.2">
      <c r="A2756" s="61" t="s">
        <v>11674</v>
      </c>
      <c r="B2756" s="30" t="s">
        <v>11675</v>
      </c>
    </row>
    <row r="2757" spans="1:2" x14ac:dyDescent="0.2">
      <c r="A2757" s="61" t="s">
        <v>11676</v>
      </c>
      <c r="B2757" s="30" t="s">
        <v>11677</v>
      </c>
    </row>
    <row r="2758" spans="1:2" x14ac:dyDescent="0.2">
      <c r="A2758" s="61" t="s">
        <v>11678</v>
      </c>
      <c r="B2758" s="30" t="s">
        <v>11679</v>
      </c>
    </row>
    <row r="2759" spans="1:2" x14ac:dyDescent="0.2">
      <c r="A2759" s="61" t="s">
        <v>11680</v>
      </c>
      <c r="B2759" s="30" t="s">
        <v>11681</v>
      </c>
    </row>
    <row r="2760" spans="1:2" x14ac:dyDescent="0.2">
      <c r="A2760" s="61" t="s">
        <v>11682</v>
      </c>
      <c r="B2760" s="30" t="s">
        <v>11683</v>
      </c>
    </row>
    <row r="2761" spans="1:2" x14ac:dyDescent="0.2">
      <c r="A2761" s="61" t="s">
        <v>11684</v>
      </c>
      <c r="B2761" s="30" t="s">
        <v>7160</v>
      </c>
    </row>
    <row r="2762" spans="1:2" x14ac:dyDescent="0.2">
      <c r="A2762" s="61" t="s">
        <v>11685</v>
      </c>
      <c r="B2762" s="30" t="s">
        <v>7160</v>
      </c>
    </row>
    <row r="2763" spans="1:2" x14ac:dyDescent="0.2">
      <c r="A2763" s="61" t="s">
        <v>11686</v>
      </c>
      <c r="B2763" s="30" t="s">
        <v>7160</v>
      </c>
    </row>
    <row r="2764" spans="1:2" x14ac:dyDescent="0.2">
      <c r="A2764" s="61" t="s">
        <v>11687</v>
      </c>
      <c r="B2764" s="30" t="s">
        <v>7160</v>
      </c>
    </row>
    <row r="2765" spans="1:2" x14ac:dyDescent="0.2">
      <c r="A2765" s="61" t="s">
        <v>11688</v>
      </c>
      <c r="B2765" s="30" t="s">
        <v>7160</v>
      </c>
    </row>
    <row r="2766" spans="1:2" x14ac:dyDescent="0.2">
      <c r="A2766" s="61" t="s">
        <v>11689</v>
      </c>
      <c r="B2766" s="30" t="s">
        <v>7160</v>
      </c>
    </row>
    <row r="2767" spans="1:2" x14ac:dyDescent="0.2">
      <c r="A2767" s="61" t="s">
        <v>11690</v>
      </c>
      <c r="B2767" s="30" t="s">
        <v>11691</v>
      </c>
    </row>
    <row r="2768" spans="1:2" x14ac:dyDescent="0.2">
      <c r="A2768" s="61" t="s">
        <v>11692</v>
      </c>
      <c r="B2768" s="30" t="s">
        <v>11693</v>
      </c>
    </row>
    <row r="2769" spans="1:2" x14ac:dyDescent="0.2">
      <c r="A2769" s="61" t="s">
        <v>11694</v>
      </c>
      <c r="B2769" s="30" t="s">
        <v>7160</v>
      </c>
    </row>
    <row r="2770" spans="1:2" x14ac:dyDescent="0.2">
      <c r="A2770" s="61" t="s">
        <v>11695</v>
      </c>
      <c r="B2770" s="30" t="s">
        <v>7160</v>
      </c>
    </row>
    <row r="2771" spans="1:2" x14ac:dyDescent="0.2">
      <c r="A2771" s="61" t="s">
        <v>11696</v>
      </c>
      <c r="B2771" s="30" t="s">
        <v>7160</v>
      </c>
    </row>
    <row r="2772" spans="1:2" x14ac:dyDescent="0.2">
      <c r="A2772" s="61" t="s">
        <v>11697</v>
      </c>
      <c r="B2772" s="30" t="s">
        <v>7160</v>
      </c>
    </row>
    <row r="2773" spans="1:2" x14ac:dyDescent="0.2">
      <c r="A2773" s="61" t="s">
        <v>11698</v>
      </c>
      <c r="B2773" s="30" t="s">
        <v>7160</v>
      </c>
    </row>
    <row r="2774" spans="1:2" x14ac:dyDescent="0.2">
      <c r="A2774" s="61" t="s">
        <v>11699</v>
      </c>
      <c r="B2774" s="30" t="s">
        <v>7160</v>
      </c>
    </row>
    <row r="2775" spans="1:2" x14ac:dyDescent="0.2">
      <c r="A2775" s="61" t="s">
        <v>11700</v>
      </c>
      <c r="B2775" s="30" t="s">
        <v>7160</v>
      </c>
    </row>
    <row r="2776" spans="1:2" x14ac:dyDescent="0.2">
      <c r="A2776" s="61" t="s">
        <v>11701</v>
      </c>
      <c r="B2776" s="30" t="s">
        <v>7160</v>
      </c>
    </row>
    <row r="2777" spans="1:2" x14ac:dyDescent="0.2">
      <c r="A2777" s="61" t="s">
        <v>11702</v>
      </c>
      <c r="B2777" s="30" t="s">
        <v>7160</v>
      </c>
    </row>
    <row r="2778" spans="1:2" x14ac:dyDescent="0.2">
      <c r="A2778" s="61" t="s">
        <v>11703</v>
      </c>
      <c r="B2778" s="30" t="s">
        <v>7160</v>
      </c>
    </row>
    <row r="2779" spans="1:2" x14ac:dyDescent="0.2">
      <c r="A2779" s="61" t="s">
        <v>11704</v>
      </c>
      <c r="B2779" s="30" t="s">
        <v>7160</v>
      </c>
    </row>
    <row r="2780" spans="1:2" x14ac:dyDescent="0.2">
      <c r="A2780" s="61" t="s">
        <v>11705</v>
      </c>
      <c r="B2780" s="30" t="s">
        <v>7160</v>
      </c>
    </row>
    <row r="2781" spans="1:2" x14ac:dyDescent="0.2">
      <c r="A2781" s="61" t="s">
        <v>11706</v>
      </c>
      <c r="B2781" s="30" t="s">
        <v>7160</v>
      </c>
    </row>
    <row r="2782" spans="1:2" x14ac:dyDescent="0.2">
      <c r="A2782" s="61" t="s">
        <v>11707</v>
      </c>
      <c r="B2782" s="30" t="s">
        <v>7160</v>
      </c>
    </row>
    <row r="2783" spans="1:2" x14ac:dyDescent="0.2">
      <c r="A2783" s="61" t="s">
        <v>11708</v>
      </c>
      <c r="B2783" s="30" t="s">
        <v>11709</v>
      </c>
    </row>
    <row r="2784" spans="1:2" x14ac:dyDescent="0.2">
      <c r="A2784" s="61" t="s">
        <v>11710</v>
      </c>
      <c r="B2784" s="30" t="s">
        <v>11711</v>
      </c>
    </row>
    <row r="2785" spans="1:2" x14ac:dyDescent="0.2">
      <c r="A2785" s="61" t="s">
        <v>11712</v>
      </c>
      <c r="B2785" s="30" t="s">
        <v>11713</v>
      </c>
    </row>
    <row r="2786" spans="1:2" x14ac:dyDescent="0.2">
      <c r="A2786" s="61" t="s">
        <v>11714</v>
      </c>
      <c r="B2786" s="30" t="s">
        <v>11715</v>
      </c>
    </row>
    <row r="2787" spans="1:2" x14ac:dyDescent="0.2">
      <c r="A2787" s="61" t="s">
        <v>11716</v>
      </c>
      <c r="B2787" s="30" t="s">
        <v>11717</v>
      </c>
    </row>
    <row r="2788" spans="1:2" x14ac:dyDescent="0.2">
      <c r="A2788" s="61" t="s">
        <v>11718</v>
      </c>
      <c r="B2788" s="30" t="s">
        <v>11719</v>
      </c>
    </row>
    <row r="2789" spans="1:2" x14ac:dyDescent="0.2">
      <c r="A2789" s="61" t="s">
        <v>11720</v>
      </c>
      <c r="B2789" s="30" t="s">
        <v>11721</v>
      </c>
    </row>
    <row r="2790" spans="1:2" x14ac:dyDescent="0.2">
      <c r="A2790" s="61" t="s">
        <v>11722</v>
      </c>
      <c r="B2790" s="30" t="s">
        <v>11723</v>
      </c>
    </row>
    <row r="2791" spans="1:2" x14ac:dyDescent="0.2">
      <c r="A2791" s="61" t="s">
        <v>11724</v>
      </c>
      <c r="B2791" s="30" t="s">
        <v>11725</v>
      </c>
    </row>
    <row r="2792" spans="1:2" x14ac:dyDescent="0.2">
      <c r="A2792" s="61" t="s">
        <v>11726</v>
      </c>
      <c r="B2792" s="30" t="s">
        <v>11727</v>
      </c>
    </row>
    <row r="2793" spans="1:2" x14ac:dyDescent="0.2">
      <c r="A2793" s="61" t="s">
        <v>11728</v>
      </c>
      <c r="B2793" s="30" t="s">
        <v>11729</v>
      </c>
    </row>
    <row r="2794" spans="1:2" x14ac:dyDescent="0.2">
      <c r="A2794" s="61" t="s">
        <v>11730</v>
      </c>
      <c r="B2794" s="30" t="s">
        <v>11731</v>
      </c>
    </row>
    <row r="2795" spans="1:2" x14ac:dyDescent="0.2">
      <c r="A2795" s="61" t="s">
        <v>11732</v>
      </c>
      <c r="B2795" s="30" t="s">
        <v>7160</v>
      </c>
    </row>
    <row r="2796" spans="1:2" x14ac:dyDescent="0.2">
      <c r="A2796" s="61" t="s">
        <v>11733</v>
      </c>
      <c r="B2796" s="30" t="s">
        <v>7160</v>
      </c>
    </row>
    <row r="2797" spans="1:2" x14ac:dyDescent="0.2">
      <c r="A2797" s="61" t="s">
        <v>11734</v>
      </c>
      <c r="B2797" s="30" t="s">
        <v>7160</v>
      </c>
    </row>
    <row r="2798" spans="1:2" x14ac:dyDescent="0.2">
      <c r="A2798" s="61" t="s">
        <v>11735</v>
      </c>
      <c r="B2798" s="30" t="s">
        <v>7160</v>
      </c>
    </row>
    <row r="2799" spans="1:2" x14ac:dyDescent="0.2">
      <c r="A2799" s="61" t="s">
        <v>11736</v>
      </c>
      <c r="B2799" s="30" t="s">
        <v>11737</v>
      </c>
    </row>
    <row r="2800" spans="1:2" x14ac:dyDescent="0.2">
      <c r="A2800" s="61" t="s">
        <v>11738</v>
      </c>
      <c r="B2800" s="30" t="s">
        <v>11739</v>
      </c>
    </row>
    <row r="2801" spans="1:2" x14ac:dyDescent="0.2">
      <c r="A2801" s="61" t="s">
        <v>11740</v>
      </c>
      <c r="B2801" s="30" t="s">
        <v>11741</v>
      </c>
    </row>
    <row r="2802" spans="1:2" x14ac:dyDescent="0.2">
      <c r="A2802" s="61" t="s">
        <v>11742</v>
      </c>
      <c r="B2802" s="30" t="s">
        <v>11743</v>
      </c>
    </row>
    <row r="2803" spans="1:2" x14ac:dyDescent="0.2">
      <c r="A2803" s="61" t="s">
        <v>11744</v>
      </c>
      <c r="B2803" s="30" t="s">
        <v>11745</v>
      </c>
    </row>
    <row r="2804" spans="1:2" x14ac:dyDescent="0.2">
      <c r="A2804" s="61" t="s">
        <v>11746</v>
      </c>
      <c r="B2804" s="30" t="s">
        <v>11747</v>
      </c>
    </row>
    <row r="2805" spans="1:2" x14ac:dyDescent="0.2">
      <c r="A2805" s="61" t="s">
        <v>11748</v>
      </c>
      <c r="B2805" s="30" t="s">
        <v>11749</v>
      </c>
    </row>
    <row r="2806" spans="1:2" x14ac:dyDescent="0.2">
      <c r="A2806" s="61" t="s">
        <v>11750</v>
      </c>
      <c r="B2806" s="30" t="s">
        <v>11751</v>
      </c>
    </row>
    <row r="2807" spans="1:2" x14ac:dyDescent="0.2">
      <c r="A2807" s="61" t="s">
        <v>11752</v>
      </c>
      <c r="B2807" s="30" t="s">
        <v>11753</v>
      </c>
    </row>
    <row r="2808" spans="1:2" x14ac:dyDescent="0.2">
      <c r="A2808" s="61" t="s">
        <v>11754</v>
      </c>
      <c r="B2808" s="30" t="s">
        <v>11755</v>
      </c>
    </row>
    <row r="2809" spans="1:2" x14ac:dyDescent="0.2">
      <c r="A2809" s="61" t="s">
        <v>11756</v>
      </c>
      <c r="B2809" s="30" t="s">
        <v>11757</v>
      </c>
    </row>
    <row r="2810" spans="1:2" x14ac:dyDescent="0.2">
      <c r="A2810" s="61" t="s">
        <v>11758</v>
      </c>
      <c r="B2810" s="30" t="s">
        <v>11759</v>
      </c>
    </row>
    <row r="2811" spans="1:2" x14ac:dyDescent="0.2">
      <c r="A2811" s="61" t="s">
        <v>11760</v>
      </c>
      <c r="B2811" s="30" t="s">
        <v>7160</v>
      </c>
    </row>
    <row r="2812" spans="1:2" x14ac:dyDescent="0.2">
      <c r="A2812" s="61" t="s">
        <v>11761</v>
      </c>
      <c r="B2812" s="30" t="s">
        <v>7160</v>
      </c>
    </row>
    <row r="2813" spans="1:2" x14ac:dyDescent="0.2">
      <c r="A2813" s="61" t="s">
        <v>11762</v>
      </c>
      <c r="B2813" s="30" t="s">
        <v>7160</v>
      </c>
    </row>
    <row r="2814" spans="1:2" x14ac:dyDescent="0.2">
      <c r="A2814" s="61" t="s">
        <v>11763</v>
      </c>
      <c r="B2814" s="30" t="s">
        <v>7160</v>
      </c>
    </row>
    <row r="2815" spans="1:2" x14ac:dyDescent="0.2">
      <c r="A2815" s="61" t="s">
        <v>11764</v>
      </c>
      <c r="B2815" s="30" t="s">
        <v>11765</v>
      </c>
    </row>
    <row r="2816" spans="1:2" x14ac:dyDescent="0.2">
      <c r="A2816" s="61" t="s">
        <v>11766</v>
      </c>
      <c r="B2816" s="30" t="s">
        <v>11767</v>
      </c>
    </row>
    <row r="2817" spans="1:2" x14ac:dyDescent="0.2">
      <c r="A2817" s="61" t="s">
        <v>11768</v>
      </c>
      <c r="B2817" s="30" t="s">
        <v>11769</v>
      </c>
    </row>
    <row r="2818" spans="1:2" x14ac:dyDescent="0.2">
      <c r="A2818" s="61" t="s">
        <v>11770</v>
      </c>
      <c r="B2818" s="30" t="s">
        <v>11771</v>
      </c>
    </row>
    <row r="2819" spans="1:2" x14ac:dyDescent="0.2">
      <c r="A2819" s="61" t="s">
        <v>11772</v>
      </c>
      <c r="B2819" s="30" t="s">
        <v>11773</v>
      </c>
    </row>
    <row r="2820" spans="1:2" x14ac:dyDescent="0.2">
      <c r="A2820" s="61" t="s">
        <v>11774</v>
      </c>
      <c r="B2820" s="30" t="s">
        <v>11775</v>
      </c>
    </row>
    <row r="2821" spans="1:2" x14ac:dyDescent="0.2">
      <c r="A2821" s="61" t="s">
        <v>11776</v>
      </c>
      <c r="B2821" s="30" t="s">
        <v>7160</v>
      </c>
    </row>
    <row r="2822" spans="1:2" x14ac:dyDescent="0.2">
      <c r="A2822" s="61" t="s">
        <v>11777</v>
      </c>
      <c r="B2822" s="30" t="s">
        <v>7160</v>
      </c>
    </row>
    <row r="2823" spans="1:2" x14ac:dyDescent="0.2">
      <c r="A2823" s="61" t="s">
        <v>11778</v>
      </c>
      <c r="B2823" s="30" t="s">
        <v>7160</v>
      </c>
    </row>
    <row r="2824" spans="1:2" x14ac:dyDescent="0.2">
      <c r="A2824" s="61" t="s">
        <v>11779</v>
      </c>
      <c r="B2824" s="30" t="s">
        <v>7160</v>
      </c>
    </row>
    <row r="2825" spans="1:2" x14ac:dyDescent="0.2">
      <c r="A2825" s="61" t="s">
        <v>11780</v>
      </c>
      <c r="B2825" s="30" t="s">
        <v>7160</v>
      </c>
    </row>
    <row r="2826" spans="1:2" x14ac:dyDescent="0.2">
      <c r="A2826" s="61" t="s">
        <v>11781</v>
      </c>
      <c r="B2826" s="30" t="s">
        <v>7160</v>
      </c>
    </row>
    <row r="2827" spans="1:2" x14ac:dyDescent="0.2">
      <c r="A2827" s="61" t="s">
        <v>11782</v>
      </c>
      <c r="B2827" s="30" t="s">
        <v>7160</v>
      </c>
    </row>
    <row r="2828" spans="1:2" x14ac:dyDescent="0.2">
      <c r="A2828" s="61" t="s">
        <v>11783</v>
      </c>
      <c r="B2828" s="30" t="s">
        <v>7160</v>
      </c>
    </row>
    <row r="2829" spans="1:2" x14ac:dyDescent="0.2">
      <c r="A2829" s="61" t="s">
        <v>11784</v>
      </c>
      <c r="B2829" s="30" t="s">
        <v>11785</v>
      </c>
    </row>
    <row r="2830" spans="1:2" x14ac:dyDescent="0.2">
      <c r="A2830" s="61" t="s">
        <v>11786</v>
      </c>
      <c r="B2830" s="30" t="s">
        <v>7160</v>
      </c>
    </row>
    <row r="2831" spans="1:2" x14ac:dyDescent="0.2">
      <c r="A2831" s="61" t="s">
        <v>11787</v>
      </c>
      <c r="B2831" s="30" t="s">
        <v>7160</v>
      </c>
    </row>
    <row r="2832" spans="1:2" x14ac:dyDescent="0.2">
      <c r="A2832" s="61" t="s">
        <v>11788</v>
      </c>
      <c r="B2832" s="30" t="s">
        <v>7160</v>
      </c>
    </row>
    <row r="2833" spans="1:2" x14ac:dyDescent="0.2">
      <c r="A2833" s="61" t="s">
        <v>11789</v>
      </c>
      <c r="B2833" s="30" t="s">
        <v>7160</v>
      </c>
    </row>
    <row r="2834" spans="1:2" x14ac:dyDescent="0.2">
      <c r="A2834" s="61" t="s">
        <v>11790</v>
      </c>
      <c r="B2834" s="30" t="s">
        <v>7160</v>
      </c>
    </row>
    <row r="2835" spans="1:2" x14ac:dyDescent="0.2">
      <c r="A2835" s="61" t="s">
        <v>11791</v>
      </c>
      <c r="B2835" s="30" t="s">
        <v>7160</v>
      </c>
    </row>
    <row r="2836" spans="1:2" x14ac:dyDescent="0.2">
      <c r="A2836" s="61" t="s">
        <v>11792</v>
      </c>
      <c r="B2836" s="30" t="s">
        <v>7160</v>
      </c>
    </row>
    <row r="2837" spans="1:2" x14ac:dyDescent="0.2">
      <c r="A2837" s="61" t="s">
        <v>11793</v>
      </c>
      <c r="B2837" s="30" t="s">
        <v>7160</v>
      </c>
    </row>
    <row r="2838" spans="1:2" x14ac:dyDescent="0.2">
      <c r="A2838" s="61" t="s">
        <v>11794</v>
      </c>
      <c r="B2838" s="30" t="s">
        <v>7160</v>
      </c>
    </row>
    <row r="2839" spans="1:2" x14ac:dyDescent="0.2">
      <c r="A2839" s="61" t="s">
        <v>11795</v>
      </c>
      <c r="B2839" s="30" t="s">
        <v>7160</v>
      </c>
    </row>
    <row r="2840" spans="1:2" x14ac:dyDescent="0.2">
      <c r="A2840" s="61" t="s">
        <v>11796</v>
      </c>
      <c r="B2840" s="30" t="s">
        <v>7160</v>
      </c>
    </row>
    <row r="2841" spans="1:2" x14ac:dyDescent="0.2">
      <c r="A2841" s="61" t="s">
        <v>11797</v>
      </c>
      <c r="B2841" s="30" t="s">
        <v>7160</v>
      </c>
    </row>
    <row r="2842" spans="1:2" x14ac:dyDescent="0.2">
      <c r="A2842" s="61" t="s">
        <v>11798</v>
      </c>
      <c r="B2842" s="30" t="s">
        <v>7160</v>
      </c>
    </row>
    <row r="2843" spans="1:2" x14ac:dyDescent="0.2">
      <c r="A2843" s="61" t="s">
        <v>11799</v>
      </c>
      <c r="B2843" s="30" t="s">
        <v>7160</v>
      </c>
    </row>
    <row r="2844" spans="1:2" x14ac:dyDescent="0.2">
      <c r="A2844" s="61" t="s">
        <v>11800</v>
      </c>
      <c r="B2844" s="30" t="s">
        <v>7160</v>
      </c>
    </row>
    <row r="2845" spans="1:2" x14ac:dyDescent="0.2">
      <c r="A2845" s="61" t="s">
        <v>11801</v>
      </c>
      <c r="B2845" s="30" t="s">
        <v>7160</v>
      </c>
    </row>
    <row r="2846" spans="1:2" x14ac:dyDescent="0.2">
      <c r="A2846" s="61" t="s">
        <v>11802</v>
      </c>
      <c r="B2846" s="30" t="s">
        <v>7160</v>
      </c>
    </row>
    <row r="2847" spans="1:2" x14ac:dyDescent="0.2">
      <c r="A2847" s="61" t="s">
        <v>11803</v>
      </c>
      <c r="B2847" s="30" t="s">
        <v>7160</v>
      </c>
    </row>
    <row r="2848" spans="1:2" x14ac:dyDescent="0.2">
      <c r="A2848" s="61" t="s">
        <v>11804</v>
      </c>
      <c r="B2848" s="30" t="s">
        <v>7160</v>
      </c>
    </row>
    <row r="2849" spans="1:2" x14ac:dyDescent="0.2">
      <c r="A2849" s="61" t="s">
        <v>11805</v>
      </c>
      <c r="B2849" s="30" t="s">
        <v>7160</v>
      </c>
    </row>
    <row r="2850" spans="1:2" x14ac:dyDescent="0.2">
      <c r="A2850" s="61" t="s">
        <v>11806</v>
      </c>
      <c r="B2850" s="30" t="s">
        <v>7160</v>
      </c>
    </row>
    <row r="2851" spans="1:2" x14ac:dyDescent="0.2">
      <c r="A2851" s="61" t="s">
        <v>11807</v>
      </c>
      <c r="B2851" s="30" t="s">
        <v>7160</v>
      </c>
    </row>
    <row r="2852" spans="1:2" x14ac:dyDescent="0.2">
      <c r="A2852" s="61" t="s">
        <v>11808</v>
      </c>
      <c r="B2852" s="30" t="s">
        <v>7160</v>
      </c>
    </row>
    <row r="2853" spans="1:2" x14ac:dyDescent="0.2">
      <c r="A2853" s="61" t="s">
        <v>11809</v>
      </c>
      <c r="B2853" s="30" t="s">
        <v>7160</v>
      </c>
    </row>
    <row r="2854" spans="1:2" x14ac:dyDescent="0.2">
      <c r="A2854" s="61" t="s">
        <v>11810</v>
      </c>
      <c r="B2854" s="30" t="s">
        <v>7160</v>
      </c>
    </row>
    <row r="2855" spans="1:2" x14ac:dyDescent="0.2">
      <c r="A2855" s="61" t="s">
        <v>11811</v>
      </c>
      <c r="B2855" s="30" t="s">
        <v>7160</v>
      </c>
    </row>
    <row r="2856" spans="1:2" x14ac:dyDescent="0.2">
      <c r="A2856" s="61" t="s">
        <v>11812</v>
      </c>
      <c r="B2856" s="30" t="s">
        <v>7160</v>
      </c>
    </row>
    <row r="2857" spans="1:2" x14ac:dyDescent="0.2">
      <c r="A2857" s="61" t="s">
        <v>11813</v>
      </c>
      <c r="B2857" s="30" t="s">
        <v>7160</v>
      </c>
    </row>
    <row r="2858" spans="1:2" x14ac:dyDescent="0.2">
      <c r="A2858" s="61" t="s">
        <v>11814</v>
      </c>
      <c r="B2858" s="30" t="s">
        <v>7160</v>
      </c>
    </row>
    <row r="2859" spans="1:2" x14ac:dyDescent="0.2">
      <c r="A2859" s="61" t="s">
        <v>11815</v>
      </c>
      <c r="B2859" s="30" t="s">
        <v>7576</v>
      </c>
    </row>
    <row r="2860" spans="1:2" x14ac:dyDescent="0.2">
      <c r="A2860" s="61" t="s">
        <v>11816</v>
      </c>
      <c r="B2860" s="30" t="s">
        <v>7160</v>
      </c>
    </row>
    <row r="2861" spans="1:2" x14ac:dyDescent="0.2">
      <c r="A2861" s="61" t="s">
        <v>11817</v>
      </c>
      <c r="B2861" s="30" t="s">
        <v>11818</v>
      </c>
    </row>
    <row r="2862" spans="1:2" x14ac:dyDescent="0.2">
      <c r="A2862" s="61" t="s">
        <v>11819</v>
      </c>
      <c r="B2862" s="30" t="s">
        <v>11820</v>
      </c>
    </row>
    <row r="2863" spans="1:2" x14ac:dyDescent="0.2">
      <c r="A2863" s="61" t="s">
        <v>11821</v>
      </c>
      <c r="B2863" s="30" t="s">
        <v>11822</v>
      </c>
    </row>
    <row r="2864" spans="1:2" x14ac:dyDescent="0.2">
      <c r="A2864" s="61" t="s">
        <v>11823</v>
      </c>
      <c r="B2864" s="30" t="s">
        <v>11824</v>
      </c>
    </row>
    <row r="2865" spans="1:2" x14ac:dyDescent="0.2">
      <c r="A2865" s="61" t="s">
        <v>11825</v>
      </c>
      <c r="B2865" s="30" t="s">
        <v>7160</v>
      </c>
    </row>
    <row r="2866" spans="1:2" x14ac:dyDescent="0.2">
      <c r="A2866" s="61" t="s">
        <v>11826</v>
      </c>
      <c r="B2866" s="30" t="s">
        <v>7160</v>
      </c>
    </row>
    <row r="2867" spans="1:2" x14ac:dyDescent="0.2">
      <c r="A2867" s="61" t="s">
        <v>11827</v>
      </c>
      <c r="B2867" s="30" t="s">
        <v>7160</v>
      </c>
    </row>
    <row r="2868" spans="1:2" x14ac:dyDescent="0.2">
      <c r="A2868" s="61" t="s">
        <v>11828</v>
      </c>
      <c r="B2868" s="30" t="s">
        <v>7160</v>
      </c>
    </row>
    <row r="2869" spans="1:2" x14ac:dyDescent="0.2">
      <c r="A2869" s="61" t="s">
        <v>11829</v>
      </c>
      <c r="B2869" s="30" t="s">
        <v>7160</v>
      </c>
    </row>
    <row r="2870" spans="1:2" x14ac:dyDescent="0.2">
      <c r="A2870" s="61" t="s">
        <v>11830</v>
      </c>
      <c r="B2870" s="30" t="s">
        <v>7160</v>
      </c>
    </row>
    <row r="2871" spans="1:2" x14ac:dyDescent="0.2">
      <c r="A2871" s="61" t="s">
        <v>11831</v>
      </c>
      <c r="B2871" s="30" t="s">
        <v>7160</v>
      </c>
    </row>
    <row r="2872" spans="1:2" x14ac:dyDescent="0.2">
      <c r="A2872" s="61" t="s">
        <v>11832</v>
      </c>
      <c r="B2872" s="30" t="s">
        <v>7160</v>
      </c>
    </row>
    <row r="2873" spans="1:2" x14ac:dyDescent="0.2">
      <c r="A2873" s="61" t="s">
        <v>11833</v>
      </c>
      <c r="B2873" s="30" t="s">
        <v>7160</v>
      </c>
    </row>
    <row r="2874" spans="1:2" x14ac:dyDescent="0.2">
      <c r="A2874" s="61" t="s">
        <v>11834</v>
      </c>
      <c r="B2874" s="30" t="s">
        <v>7160</v>
      </c>
    </row>
    <row r="2875" spans="1:2" x14ac:dyDescent="0.2">
      <c r="A2875" s="61" t="s">
        <v>11835</v>
      </c>
      <c r="B2875" s="30" t="s">
        <v>7160</v>
      </c>
    </row>
    <row r="2876" spans="1:2" x14ac:dyDescent="0.2">
      <c r="A2876" s="61" t="s">
        <v>11836</v>
      </c>
      <c r="B2876" s="30" t="s">
        <v>11837</v>
      </c>
    </row>
    <row r="2877" spans="1:2" x14ac:dyDescent="0.2">
      <c r="A2877" s="61" t="s">
        <v>11838</v>
      </c>
      <c r="B2877" s="30" t="s">
        <v>11839</v>
      </c>
    </row>
    <row r="2878" spans="1:2" x14ac:dyDescent="0.2">
      <c r="A2878" s="61" t="s">
        <v>11840</v>
      </c>
      <c r="B2878" s="30" t="s">
        <v>11841</v>
      </c>
    </row>
    <row r="2879" spans="1:2" x14ac:dyDescent="0.2">
      <c r="A2879" s="61" t="s">
        <v>11842</v>
      </c>
      <c r="B2879" s="30" t="s">
        <v>7160</v>
      </c>
    </row>
    <row r="2880" spans="1:2" x14ac:dyDescent="0.2">
      <c r="A2880" s="61" t="s">
        <v>11843</v>
      </c>
      <c r="B2880" s="30" t="s">
        <v>11844</v>
      </c>
    </row>
    <row r="2881" spans="1:2" x14ac:dyDescent="0.2">
      <c r="A2881" s="61" t="s">
        <v>11845</v>
      </c>
      <c r="B2881" s="30" t="s">
        <v>11846</v>
      </c>
    </row>
    <row r="2882" spans="1:2" x14ac:dyDescent="0.2">
      <c r="A2882" s="61" t="s">
        <v>11847</v>
      </c>
      <c r="B2882" s="30" t="s">
        <v>11848</v>
      </c>
    </row>
    <row r="2883" spans="1:2" x14ac:dyDescent="0.2">
      <c r="A2883" s="61" t="s">
        <v>11849</v>
      </c>
      <c r="B2883" s="30" t="s">
        <v>7160</v>
      </c>
    </row>
    <row r="2884" spans="1:2" x14ac:dyDescent="0.2">
      <c r="A2884" s="61" t="s">
        <v>11850</v>
      </c>
      <c r="B2884" s="30" t="s">
        <v>11851</v>
      </c>
    </row>
    <row r="2885" spans="1:2" x14ac:dyDescent="0.2">
      <c r="A2885" s="61" t="s">
        <v>11852</v>
      </c>
      <c r="B2885" s="30" t="s">
        <v>11853</v>
      </c>
    </row>
    <row r="2886" spans="1:2" x14ac:dyDescent="0.2">
      <c r="A2886" s="61" t="s">
        <v>11854</v>
      </c>
      <c r="B2886" s="30" t="s">
        <v>11855</v>
      </c>
    </row>
    <row r="2887" spans="1:2" x14ac:dyDescent="0.2">
      <c r="A2887" s="61" t="s">
        <v>11856</v>
      </c>
      <c r="B2887" s="30" t="s">
        <v>7160</v>
      </c>
    </row>
    <row r="2888" spans="1:2" x14ac:dyDescent="0.2">
      <c r="A2888" s="61" t="s">
        <v>11857</v>
      </c>
      <c r="B2888" s="30" t="s">
        <v>11858</v>
      </c>
    </row>
    <row r="2889" spans="1:2" x14ac:dyDescent="0.2">
      <c r="A2889" s="61" t="s">
        <v>11859</v>
      </c>
      <c r="B2889" s="30" t="s">
        <v>11860</v>
      </c>
    </row>
    <row r="2890" spans="1:2" x14ac:dyDescent="0.2">
      <c r="A2890" s="61" t="s">
        <v>11861</v>
      </c>
      <c r="B2890" s="30" t="s">
        <v>11862</v>
      </c>
    </row>
    <row r="2891" spans="1:2" x14ac:dyDescent="0.2">
      <c r="A2891" s="61" t="s">
        <v>11863</v>
      </c>
      <c r="B2891" s="30" t="s">
        <v>7160</v>
      </c>
    </row>
    <row r="2892" spans="1:2" x14ac:dyDescent="0.2">
      <c r="A2892" s="61" t="s">
        <v>11864</v>
      </c>
      <c r="B2892" s="30" t="s">
        <v>11865</v>
      </c>
    </row>
    <row r="2893" spans="1:2" x14ac:dyDescent="0.2">
      <c r="A2893" s="61" t="s">
        <v>11866</v>
      </c>
      <c r="B2893" s="30" t="s">
        <v>11867</v>
      </c>
    </row>
    <row r="2894" spans="1:2" x14ac:dyDescent="0.2">
      <c r="A2894" s="61" t="s">
        <v>11868</v>
      </c>
      <c r="B2894" s="30" t="s">
        <v>11869</v>
      </c>
    </row>
    <row r="2895" spans="1:2" x14ac:dyDescent="0.2">
      <c r="A2895" s="61" t="s">
        <v>11870</v>
      </c>
      <c r="B2895" s="30" t="s">
        <v>11871</v>
      </c>
    </row>
    <row r="2896" spans="1:2" x14ac:dyDescent="0.2">
      <c r="A2896" s="61" t="s">
        <v>11872</v>
      </c>
      <c r="B2896" s="30" t="s">
        <v>7160</v>
      </c>
    </row>
    <row r="2897" spans="1:2" x14ac:dyDescent="0.2">
      <c r="A2897" s="61" t="s">
        <v>11873</v>
      </c>
      <c r="B2897" s="30" t="s">
        <v>7160</v>
      </c>
    </row>
    <row r="2898" spans="1:2" x14ac:dyDescent="0.2">
      <c r="A2898" s="61" t="s">
        <v>11874</v>
      </c>
      <c r="B2898" s="30" t="s">
        <v>7160</v>
      </c>
    </row>
    <row r="2899" spans="1:2" x14ac:dyDescent="0.2">
      <c r="A2899" s="61" t="s">
        <v>11875</v>
      </c>
      <c r="B2899" s="30" t="s">
        <v>7160</v>
      </c>
    </row>
    <row r="2900" spans="1:2" x14ac:dyDescent="0.2">
      <c r="A2900" s="61" t="s">
        <v>11876</v>
      </c>
      <c r="B2900" s="30" t="s">
        <v>7160</v>
      </c>
    </row>
    <row r="2901" spans="1:2" x14ac:dyDescent="0.2">
      <c r="A2901" s="61" t="s">
        <v>11877</v>
      </c>
      <c r="B2901" s="30" t="s">
        <v>7160</v>
      </c>
    </row>
    <row r="2902" spans="1:2" x14ac:dyDescent="0.2">
      <c r="A2902" s="61" t="s">
        <v>11878</v>
      </c>
      <c r="B2902" s="30" t="s">
        <v>7160</v>
      </c>
    </row>
    <row r="2903" spans="1:2" x14ac:dyDescent="0.2">
      <c r="A2903" s="61" t="s">
        <v>11879</v>
      </c>
      <c r="B2903" s="30" t="s">
        <v>7160</v>
      </c>
    </row>
    <row r="2904" spans="1:2" x14ac:dyDescent="0.2">
      <c r="A2904" s="61" t="s">
        <v>11880</v>
      </c>
      <c r="B2904" s="30" t="s">
        <v>7160</v>
      </c>
    </row>
    <row r="2905" spans="1:2" x14ac:dyDescent="0.2">
      <c r="A2905" s="61" t="s">
        <v>11881</v>
      </c>
      <c r="B2905" s="30" t="s">
        <v>7160</v>
      </c>
    </row>
    <row r="2906" spans="1:2" x14ac:dyDescent="0.2">
      <c r="A2906" s="61" t="s">
        <v>11882</v>
      </c>
      <c r="B2906" s="30" t="s">
        <v>7160</v>
      </c>
    </row>
    <row r="2907" spans="1:2" x14ac:dyDescent="0.2">
      <c r="A2907" s="61" t="s">
        <v>11883</v>
      </c>
      <c r="B2907" s="30" t="s">
        <v>7160</v>
      </c>
    </row>
    <row r="2908" spans="1:2" x14ac:dyDescent="0.2">
      <c r="A2908" s="61" t="s">
        <v>11884</v>
      </c>
      <c r="B2908" s="30" t="s">
        <v>11885</v>
      </c>
    </row>
    <row r="2909" spans="1:2" x14ac:dyDescent="0.2">
      <c r="A2909" s="61" t="s">
        <v>11886</v>
      </c>
      <c r="B2909" s="30" t="s">
        <v>11887</v>
      </c>
    </row>
    <row r="2910" spans="1:2" x14ac:dyDescent="0.2">
      <c r="A2910" s="61" t="s">
        <v>11888</v>
      </c>
      <c r="B2910" s="30" t="s">
        <v>11889</v>
      </c>
    </row>
    <row r="2911" spans="1:2" x14ac:dyDescent="0.2">
      <c r="A2911" s="61" t="s">
        <v>11890</v>
      </c>
      <c r="B2911" s="30" t="s">
        <v>11891</v>
      </c>
    </row>
    <row r="2912" spans="1:2" x14ac:dyDescent="0.2">
      <c r="A2912" s="61" t="s">
        <v>11892</v>
      </c>
      <c r="B2912" s="30" t="s">
        <v>11893</v>
      </c>
    </row>
    <row r="2913" spans="1:2" x14ac:dyDescent="0.2">
      <c r="A2913" s="61" t="s">
        <v>11894</v>
      </c>
      <c r="B2913" s="30" t="s">
        <v>11895</v>
      </c>
    </row>
    <row r="2914" spans="1:2" x14ac:dyDescent="0.2">
      <c r="A2914" s="61" t="s">
        <v>11896</v>
      </c>
      <c r="B2914" s="30" t="s">
        <v>11897</v>
      </c>
    </row>
    <row r="2915" spans="1:2" x14ac:dyDescent="0.2">
      <c r="A2915" s="61" t="s">
        <v>11898</v>
      </c>
      <c r="B2915" s="30" t="s">
        <v>11899</v>
      </c>
    </row>
    <row r="2916" spans="1:2" x14ac:dyDescent="0.2">
      <c r="A2916" s="61" t="s">
        <v>11900</v>
      </c>
      <c r="B2916" s="30" t="s">
        <v>11901</v>
      </c>
    </row>
    <row r="2917" spans="1:2" x14ac:dyDescent="0.2">
      <c r="A2917" s="61" t="s">
        <v>11902</v>
      </c>
      <c r="B2917" s="30" t="s">
        <v>11903</v>
      </c>
    </row>
    <row r="2918" spans="1:2" x14ac:dyDescent="0.2">
      <c r="A2918" s="61" t="s">
        <v>11904</v>
      </c>
      <c r="B2918" s="30" t="s">
        <v>11905</v>
      </c>
    </row>
    <row r="2919" spans="1:2" x14ac:dyDescent="0.2">
      <c r="A2919" s="61" t="s">
        <v>11906</v>
      </c>
      <c r="B2919" s="30" t="s">
        <v>11907</v>
      </c>
    </row>
    <row r="2920" spans="1:2" x14ac:dyDescent="0.2">
      <c r="A2920" s="61" t="s">
        <v>11908</v>
      </c>
      <c r="B2920" s="30" t="s">
        <v>11909</v>
      </c>
    </row>
    <row r="2921" spans="1:2" x14ac:dyDescent="0.2">
      <c r="A2921" s="61" t="s">
        <v>11910</v>
      </c>
      <c r="B2921" s="30" t="s">
        <v>11911</v>
      </c>
    </row>
    <row r="2922" spans="1:2" x14ac:dyDescent="0.2">
      <c r="A2922" s="61" t="s">
        <v>11912</v>
      </c>
      <c r="B2922" s="30" t="s">
        <v>11913</v>
      </c>
    </row>
    <row r="2923" spans="1:2" x14ac:dyDescent="0.2">
      <c r="A2923" s="61" t="s">
        <v>11914</v>
      </c>
      <c r="B2923" s="30" t="s">
        <v>7160</v>
      </c>
    </row>
    <row r="2924" spans="1:2" x14ac:dyDescent="0.2">
      <c r="A2924" s="61" t="s">
        <v>11915</v>
      </c>
      <c r="B2924" s="30" t="s">
        <v>11916</v>
      </c>
    </row>
    <row r="2925" spans="1:2" x14ac:dyDescent="0.2">
      <c r="A2925" s="61" t="s">
        <v>11917</v>
      </c>
      <c r="B2925" s="30" t="s">
        <v>11918</v>
      </c>
    </row>
    <row r="2926" spans="1:2" x14ac:dyDescent="0.2">
      <c r="A2926" s="61" t="s">
        <v>11919</v>
      </c>
      <c r="B2926" s="30" t="s">
        <v>11920</v>
      </c>
    </row>
    <row r="2927" spans="1:2" x14ac:dyDescent="0.2">
      <c r="A2927" s="61" t="s">
        <v>11921</v>
      </c>
      <c r="B2927" s="30" t="s">
        <v>11922</v>
      </c>
    </row>
    <row r="2928" spans="1:2" x14ac:dyDescent="0.2">
      <c r="A2928" s="61" t="s">
        <v>11923</v>
      </c>
      <c r="B2928" s="30" t="s">
        <v>11924</v>
      </c>
    </row>
    <row r="2929" spans="1:2" x14ac:dyDescent="0.2">
      <c r="A2929" s="61" t="s">
        <v>11925</v>
      </c>
      <c r="B2929" s="30" t="s">
        <v>11926</v>
      </c>
    </row>
    <row r="2930" spans="1:2" x14ac:dyDescent="0.2">
      <c r="A2930" s="61" t="s">
        <v>11927</v>
      </c>
      <c r="B2930" s="30" t="s">
        <v>11928</v>
      </c>
    </row>
    <row r="2931" spans="1:2" x14ac:dyDescent="0.2">
      <c r="A2931" s="61" t="s">
        <v>11929</v>
      </c>
      <c r="B2931" s="30" t="s">
        <v>11930</v>
      </c>
    </row>
    <row r="2932" spans="1:2" x14ac:dyDescent="0.2">
      <c r="A2932" s="61" t="s">
        <v>11931</v>
      </c>
      <c r="B2932" s="30" t="s">
        <v>11932</v>
      </c>
    </row>
    <row r="2933" spans="1:2" x14ac:dyDescent="0.2">
      <c r="A2933" s="61" t="s">
        <v>11933</v>
      </c>
      <c r="B2933" s="30" t="s">
        <v>11934</v>
      </c>
    </row>
    <row r="2934" spans="1:2" x14ac:dyDescent="0.2">
      <c r="A2934" s="61" t="s">
        <v>11935</v>
      </c>
      <c r="B2934" s="30" t="s">
        <v>11936</v>
      </c>
    </row>
    <row r="2935" spans="1:2" x14ac:dyDescent="0.2">
      <c r="A2935" s="61" t="s">
        <v>11937</v>
      </c>
      <c r="B2935" s="30" t="s">
        <v>7160</v>
      </c>
    </row>
    <row r="2936" spans="1:2" x14ac:dyDescent="0.2">
      <c r="A2936" s="61" t="s">
        <v>11938</v>
      </c>
      <c r="B2936" s="30" t="s">
        <v>7160</v>
      </c>
    </row>
    <row r="2937" spans="1:2" x14ac:dyDescent="0.2">
      <c r="A2937" s="61" t="s">
        <v>11939</v>
      </c>
      <c r="B2937" s="30" t="s">
        <v>7160</v>
      </c>
    </row>
    <row r="2938" spans="1:2" x14ac:dyDescent="0.2">
      <c r="A2938" s="61" t="s">
        <v>11940</v>
      </c>
      <c r="B2938" s="30" t="s">
        <v>7160</v>
      </c>
    </row>
    <row r="2939" spans="1:2" x14ac:dyDescent="0.2">
      <c r="A2939" s="61" t="s">
        <v>11941</v>
      </c>
      <c r="B2939" s="30" t="s">
        <v>7160</v>
      </c>
    </row>
    <row r="2940" spans="1:2" x14ac:dyDescent="0.2">
      <c r="A2940" s="61" t="s">
        <v>11942</v>
      </c>
      <c r="B2940" s="30" t="s">
        <v>7160</v>
      </c>
    </row>
    <row r="2941" spans="1:2" x14ac:dyDescent="0.2">
      <c r="A2941" s="61" t="s">
        <v>11943</v>
      </c>
      <c r="B2941" s="30" t="s">
        <v>11944</v>
      </c>
    </row>
    <row r="2942" spans="1:2" x14ac:dyDescent="0.2">
      <c r="A2942" s="61" t="s">
        <v>11945</v>
      </c>
      <c r="B2942" s="30" t="s">
        <v>11946</v>
      </c>
    </row>
    <row r="2943" spans="1:2" x14ac:dyDescent="0.2">
      <c r="A2943" s="61" t="s">
        <v>11947</v>
      </c>
      <c r="B2943" s="30" t="s">
        <v>11948</v>
      </c>
    </row>
    <row r="2944" spans="1:2" x14ac:dyDescent="0.2">
      <c r="A2944" s="61" t="s">
        <v>11949</v>
      </c>
      <c r="B2944" s="30" t="s">
        <v>11950</v>
      </c>
    </row>
    <row r="2945" spans="1:2" x14ac:dyDescent="0.2">
      <c r="A2945" s="61" t="s">
        <v>11951</v>
      </c>
      <c r="B2945" s="30" t="s">
        <v>11952</v>
      </c>
    </row>
    <row r="2946" spans="1:2" x14ac:dyDescent="0.2">
      <c r="A2946" s="61" t="s">
        <v>11953</v>
      </c>
      <c r="B2946" s="30" t="s">
        <v>7160</v>
      </c>
    </row>
    <row r="2947" spans="1:2" x14ac:dyDescent="0.2">
      <c r="A2947" s="61" t="s">
        <v>11954</v>
      </c>
      <c r="B2947" s="30" t="s">
        <v>7160</v>
      </c>
    </row>
    <row r="2948" spans="1:2" x14ac:dyDescent="0.2">
      <c r="A2948" s="61" t="s">
        <v>11955</v>
      </c>
      <c r="B2948" s="30" t="s">
        <v>7160</v>
      </c>
    </row>
    <row r="2949" spans="1:2" x14ac:dyDescent="0.2">
      <c r="A2949" s="61" t="s">
        <v>11956</v>
      </c>
      <c r="B2949" s="30" t="s">
        <v>7160</v>
      </c>
    </row>
    <row r="2950" spans="1:2" x14ac:dyDescent="0.2">
      <c r="A2950" s="61" t="s">
        <v>11957</v>
      </c>
      <c r="B2950" s="30" t="s">
        <v>7160</v>
      </c>
    </row>
    <row r="2951" spans="1:2" x14ac:dyDescent="0.2">
      <c r="A2951" s="61" t="s">
        <v>11958</v>
      </c>
      <c r="B2951" s="30" t="s">
        <v>7160</v>
      </c>
    </row>
    <row r="2952" spans="1:2" x14ac:dyDescent="0.2">
      <c r="A2952" s="61" t="s">
        <v>11959</v>
      </c>
      <c r="B2952" s="30" t="s">
        <v>7160</v>
      </c>
    </row>
    <row r="2953" spans="1:2" x14ac:dyDescent="0.2">
      <c r="A2953" s="61" t="s">
        <v>11960</v>
      </c>
      <c r="B2953" s="30" t="s">
        <v>7160</v>
      </c>
    </row>
    <row r="2954" spans="1:2" x14ac:dyDescent="0.2">
      <c r="A2954" s="61" t="s">
        <v>11961</v>
      </c>
      <c r="B2954" s="30" t="s">
        <v>7160</v>
      </c>
    </row>
    <row r="2955" spans="1:2" x14ac:dyDescent="0.2">
      <c r="A2955" s="61" t="s">
        <v>11962</v>
      </c>
      <c r="B2955" s="30" t="s">
        <v>7160</v>
      </c>
    </row>
    <row r="2956" spans="1:2" x14ac:dyDescent="0.2">
      <c r="A2956" s="61" t="s">
        <v>11963</v>
      </c>
      <c r="B2956" s="30" t="s">
        <v>7160</v>
      </c>
    </row>
    <row r="2957" spans="1:2" x14ac:dyDescent="0.2">
      <c r="A2957" s="61" t="s">
        <v>11964</v>
      </c>
      <c r="B2957" s="30" t="s">
        <v>11965</v>
      </c>
    </row>
    <row r="2958" spans="1:2" x14ac:dyDescent="0.2">
      <c r="A2958" s="61" t="s">
        <v>11966</v>
      </c>
      <c r="B2958" s="30" t="s">
        <v>11967</v>
      </c>
    </row>
    <row r="2959" spans="1:2" x14ac:dyDescent="0.2">
      <c r="A2959" s="61" t="s">
        <v>11968</v>
      </c>
      <c r="B2959" s="30" t="s">
        <v>11969</v>
      </c>
    </row>
    <row r="2960" spans="1:2" x14ac:dyDescent="0.2">
      <c r="A2960" s="61" t="s">
        <v>11970</v>
      </c>
      <c r="B2960" s="30" t="s">
        <v>7160</v>
      </c>
    </row>
    <row r="2961" spans="1:2" x14ac:dyDescent="0.2">
      <c r="A2961" s="61" t="s">
        <v>11971</v>
      </c>
      <c r="B2961" s="30" t="s">
        <v>7160</v>
      </c>
    </row>
    <row r="2962" spans="1:2" x14ac:dyDescent="0.2">
      <c r="A2962" s="61" t="s">
        <v>11972</v>
      </c>
      <c r="B2962" s="30" t="s">
        <v>7160</v>
      </c>
    </row>
    <row r="2963" spans="1:2" x14ac:dyDescent="0.2">
      <c r="A2963" s="61" t="s">
        <v>11973</v>
      </c>
      <c r="B2963" s="30" t="s">
        <v>7160</v>
      </c>
    </row>
    <row r="2964" spans="1:2" x14ac:dyDescent="0.2">
      <c r="A2964" s="61" t="s">
        <v>11974</v>
      </c>
      <c r="B2964" s="30" t="s">
        <v>7160</v>
      </c>
    </row>
    <row r="2965" spans="1:2" x14ac:dyDescent="0.2">
      <c r="A2965" s="61" t="s">
        <v>11975</v>
      </c>
      <c r="B2965" s="30" t="s">
        <v>11976</v>
      </c>
    </row>
    <row r="2966" spans="1:2" x14ac:dyDescent="0.2">
      <c r="A2966" s="61" t="s">
        <v>11977</v>
      </c>
      <c r="B2966" s="30" t="s">
        <v>11978</v>
      </c>
    </row>
    <row r="2967" spans="1:2" x14ac:dyDescent="0.2">
      <c r="A2967" s="61" t="s">
        <v>11979</v>
      </c>
      <c r="B2967" s="30" t="s">
        <v>11980</v>
      </c>
    </row>
    <row r="2968" spans="1:2" x14ac:dyDescent="0.2">
      <c r="A2968" s="61" t="s">
        <v>11981</v>
      </c>
      <c r="B2968" s="30" t="s">
        <v>7160</v>
      </c>
    </row>
    <row r="2969" spans="1:2" x14ac:dyDescent="0.2">
      <c r="A2969" s="61" t="s">
        <v>11982</v>
      </c>
      <c r="B2969" s="30" t="s">
        <v>7160</v>
      </c>
    </row>
    <row r="2970" spans="1:2" x14ac:dyDescent="0.2">
      <c r="A2970" s="61" t="s">
        <v>11983</v>
      </c>
      <c r="B2970" s="30" t="s">
        <v>7160</v>
      </c>
    </row>
    <row r="2971" spans="1:2" x14ac:dyDescent="0.2">
      <c r="A2971" s="61" t="s">
        <v>11984</v>
      </c>
      <c r="B2971" s="30" t="s">
        <v>7160</v>
      </c>
    </row>
    <row r="2972" spans="1:2" x14ac:dyDescent="0.2">
      <c r="A2972" s="61" t="s">
        <v>11985</v>
      </c>
      <c r="B2972" s="30" t="s">
        <v>7160</v>
      </c>
    </row>
    <row r="2973" spans="1:2" x14ac:dyDescent="0.2">
      <c r="A2973" s="61" t="s">
        <v>11986</v>
      </c>
      <c r="B2973" s="30" t="s">
        <v>11987</v>
      </c>
    </row>
    <row r="2974" spans="1:2" x14ac:dyDescent="0.2">
      <c r="A2974" s="61" t="s">
        <v>11988</v>
      </c>
      <c r="B2974" s="30" t="s">
        <v>11989</v>
      </c>
    </row>
    <row r="2975" spans="1:2" x14ac:dyDescent="0.2">
      <c r="A2975" s="61" t="s">
        <v>11990</v>
      </c>
      <c r="B2975" s="30" t="s">
        <v>11991</v>
      </c>
    </row>
    <row r="2976" spans="1:2" x14ac:dyDescent="0.2">
      <c r="A2976" s="61" t="s">
        <v>11992</v>
      </c>
      <c r="B2976" s="30" t="s">
        <v>11993</v>
      </c>
    </row>
    <row r="2977" spans="1:2" x14ac:dyDescent="0.2">
      <c r="A2977" s="61" t="s">
        <v>11994</v>
      </c>
      <c r="B2977" s="30" t="s">
        <v>11995</v>
      </c>
    </row>
    <row r="2978" spans="1:2" x14ac:dyDescent="0.2">
      <c r="A2978" s="61" t="s">
        <v>11996</v>
      </c>
      <c r="B2978" s="30" t="s">
        <v>11997</v>
      </c>
    </row>
    <row r="2979" spans="1:2" x14ac:dyDescent="0.2">
      <c r="A2979" s="61" t="s">
        <v>11998</v>
      </c>
      <c r="B2979" s="30" t="s">
        <v>11999</v>
      </c>
    </row>
    <row r="2980" spans="1:2" x14ac:dyDescent="0.2">
      <c r="A2980" s="61" t="s">
        <v>12000</v>
      </c>
      <c r="B2980" s="30" t="s">
        <v>12001</v>
      </c>
    </row>
    <row r="2981" spans="1:2" x14ac:dyDescent="0.2">
      <c r="A2981" s="61" t="s">
        <v>12002</v>
      </c>
      <c r="B2981" s="30" t="s">
        <v>12003</v>
      </c>
    </row>
    <row r="2982" spans="1:2" x14ac:dyDescent="0.2">
      <c r="A2982" s="61" t="s">
        <v>12004</v>
      </c>
      <c r="B2982" s="30" t="s">
        <v>7160</v>
      </c>
    </row>
    <row r="2983" spans="1:2" x14ac:dyDescent="0.2">
      <c r="A2983" s="61" t="s">
        <v>12005</v>
      </c>
      <c r="B2983" s="30" t="s">
        <v>7160</v>
      </c>
    </row>
    <row r="2984" spans="1:2" x14ac:dyDescent="0.2">
      <c r="A2984" s="61" t="s">
        <v>12006</v>
      </c>
      <c r="B2984" s="30" t="s">
        <v>7160</v>
      </c>
    </row>
    <row r="2985" spans="1:2" x14ac:dyDescent="0.2">
      <c r="A2985" s="61" t="s">
        <v>12007</v>
      </c>
      <c r="B2985" s="30" t="s">
        <v>7160</v>
      </c>
    </row>
    <row r="2986" spans="1:2" x14ac:dyDescent="0.2">
      <c r="A2986" s="61" t="s">
        <v>12008</v>
      </c>
      <c r="B2986" s="30" t="s">
        <v>7160</v>
      </c>
    </row>
    <row r="2987" spans="1:2" x14ac:dyDescent="0.2">
      <c r="A2987" s="61" t="s">
        <v>12009</v>
      </c>
      <c r="B2987" s="30" t="s">
        <v>7160</v>
      </c>
    </row>
    <row r="2988" spans="1:2" x14ac:dyDescent="0.2">
      <c r="A2988" s="61" t="s">
        <v>12010</v>
      </c>
      <c r="B2988" s="30" t="s">
        <v>7160</v>
      </c>
    </row>
    <row r="2989" spans="1:2" x14ac:dyDescent="0.2">
      <c r="A2989" s="61" t="s">
        <v>12011</v>
      </c>
      <c r="B2989" s="30" t="s">
        <v>12012</v>
      </c>
    </row>
    <row r="2990" spans="1:2" x14ac:dyDescent="0.2">
      <c r="A2990" s="61" t="s">
        <v>12013</v>
      </c>
      <c r="B2990" s="30" t="s">
        <v>12014</v>
      </c>
    </row>
    <row r="2991" spans="1:2" x14ac:dyDescent="0.2">
      <c r="A2991" s="61" t="s">
        <v>12015</v>
      </c>
      <c r="B2991" s="30" t="s">
        <v>12016</v>
      </c>
    </row>
    <row r="2992" spans="1:2" x14ac:dyDescent="0.2">
      <c r="A2992" s="61" t="s">
        <v>12017</v>
      </c>
      <c r="B2992" s="30" t="s">
        <v>12018</v>
      </c>
    </row>
    <row r="2993" spans="1:2" x14ac:dyDescent="0.2">
      <c r="A2993" s="61" t="s">
        <v>12019</v>
      </c>
      <c r="B2993" s="30" t="s">
        <v>12020</v>
      </c>
    </row>
    <row r="2994" spans="1:2" x14ac:dyDescent="0.2">
      <c r="A2994" s="61" t="s">
        <v>12021</v>
      </c>
      <c r="B2994" s="30" t="s">
        <v>12022</v>
      </c>
    </row>
    <row r="2995" spans="1:2" x14ac:dyDescent="0.2">
      <c r="A2995" s="61" t="s">
        <v>12023</v>
      </c>
      <c r="B2995" s="30" t="s">
        <v>7160</v>
      </c>
    </row>
    <row r="2996" spans="1:2" x14ac:dyDescent="0.2">
      <c r="A2996" s="61" t="s">
        <v>12024</v>
      </c>
      <c r="B2996" s="30" t="s">
        <v>7160</v>
      </c>
    </row>
    <row r="2997" spans="1:2" x14ac:dyDescent="0.2">
      <c r="A2997" s="61" t="s">
        <v>12025</v>
      </c>
      <c r="B2997" s="30" t="s">
        <v>12026</v>
      </c>
    </row>
    <row r="2998" spans="1:2" x14ac:dyDescent="0.2">
      <c r="A2998" s="61" t="s">
        <v>12027</v>
      </c>
      <c r="B2998" s="30" t="s">
        <v>12028</v>
      </c>
    </row>
    <row r="2999" spans="1:2" x14ac:dyDescent="0.2">
      <c r="A2999" s="61" t="s">
        <v>12029</v>
      </c>
      <c r="B2999" s="30" t="s">
        <v>7160</v>
      </c>
    </row>
    <row r="3000" spans="1:2" x14ac:dyDescent="0.2">
      <c r="A3000" s="61" t="s">
        <v>12030</v>
      </c>
      <c r="B3000" s="30" t="s">
        <v>7160</v>
      </c>
    </row>
    <row r="3001" spans="1:2" x14ac:dyDescent="0.2">
      <c r="A3001" s="61" t="s">
        <v>12031</v>
      </c>
      <c r="B3001" s="30" t="s">
        <v>7160</v>
      </c>
    </row>
    <row r="3002" spans="1:2" x14ac:dyDescent="0.2">
      <c r="A3002" s="61" t="s">
        <v>12032</v>
      </c>
      <c r="B3002" s="30" t="s">
        <v>7160</v>
      </c>
    </row>
    <row r="3003" spans="1:2" x14ac:dyDescent="0.2">
      <c r="A3003" s="61" t="s">
        <v>12033</v>
      </c>
      <c r="B3003" s="30" t="s">
        <v>7160</v>
      </c>
    </row>
    <row r="3004" spans="1:2" x14ac:dyDescent="0.2">
      <c r="A3004" s="61" t="s">
        <v>12034</v>
      </c>
      <c r="B3004" s="30" t="s">
        <v>7160</v>
      </c>
    </row>
    <row r="3005" spans="1:2" x14ac:dyDescent="0.2">
      <c r="A3005" s="61" t="s">
        <v>12035</v>
      </c>
      <c r="B3005" s="30" t="s">
        <v>7160</v>
      </c>
    </row>
    <row r="3006" spans="1:2" x14ac:dyDescent="0.2">
      <c r="A3006" s="61" t="s">
        <v>12036</v>
      </c>
      <c r="B3006" s="30" t="s">
        <v>7160</v>
      </c>
    </row>
    <row r="3007" spans="1:2" x14ac:dyDescent="0.2">
      <c r="A3007" s="61" t="s">
        <v>12037</v>
      </c>
      <c r="B3007" s="30" t="s">
        <v>7160</v>
      </c>
    </row>
    <row r="3008" spans="1:2" x14ac:dyDescent="0.2">
      <c r="A3008" s="61" t="s">
        <v>12038</v>
      </c>
      <c r="B3008" s="30" t="s">
        <v>7160</v>
      </c>
    </row>
    <row r="3009" spans="1:2" x14ac:dyDescent="0.2">
      <c r="A3009" s="61" t="s">
        <v>12039</v>
      </c>
      <c r="B3009" s="30" t="s">
        <v>7160</v>
      </c>
    </row>
    <row r="3010" spans="1:2" x14ac:dyDescent="0.2">
      <c r="A3010" s="61" t="s">
        <v>12040</v>
      </c>
      <c r="B3010" s="30" t="s">
        <v>7160</v>
      </c>
    </row>
    <row r="3011" spans="1:2" x14ac:dyDescent="0.2">
      <c r="A3011" s="61" t="s">
        <v>12041</v>
      </c>
      <c r="B3011" s="30" t="s">
        <v>7160</v>
      </c>
    </row>
    <row r="3012" spans="1:2" x14ac:dyDescent="0.2">
      <c r="A3012" s="61" t="s">
        <v>12042</v>
      </c>
      <c r="B3012" s="30" t="s">
        <v>7160</v>
      </c>
    </row>
    <row r="3013" spans="1:2" x14ac:dyDescent="0.2">
      <c r="A3013" s="61" t="s">
        <v>12043</v>
      </c>
      <c r="B3013" s="30" t="s">
        <v>7160</v>
      </c>
    </row>
    <row r="3014" spans="1:2" x14ac:dyDescent="0.2">
      <c r="A3014" s="61" t="s">
        <v>12044</v>
      </c>
      <c r="B3014" s="30" t="s">
        <v>7160</v>
      </c>
    </row>
    <row r="3015" spans="1:2" x14ac:dyDescent="0.2">
      <c r="A3015" s="61" t="s">
        <v>12045</v>
      </c>
      <c r="B3015" s="30" t="s">
        <v>7160</v>
      </c>
    </row>
    <row r="3016" spans="1:2" x14ac:dyDescent="0.2">
      <c r="A3016" s="61" t="s">
        <v>12046</v>
      </c>
      <c r="B3016" s="30" t="s">
        <v>7160</v>
      </c>
    </row>
    <row r="3017" spans="1:2" x14ac:dyDescent="0.2">
      <c r="A3017" s="61" t="s">
        <v>12047</v>
      </c>
      <c r="B3017" s="30" t="s">
        <v>7160</v>
      </c>
    </row>
    <row r="3018" spans="1:2" x14ac:dyDescent="0.2">
      <c r="A3018" s="61" t="s">
        <v>12047</v>
      </c>
      <c r="B3018" s="30" t="s">
        <v>7160</v>
      </c>
    </row>
    <row r="3019" spans="1:2" x14ac:dyDescent="0.2">
      <c r="A3019" s="61" t="s">
        <v>12048</v>
      </c>
      <c r="B3019" s="30" t="s">
        <v>7160</v>
      </c>
    </row>
    <row r="3020" spans="1:2" x14ac:dyDescent="0.2">
      <c r="A3020" s="61" t="s">
        <v>12049</v>
      </c>
      <c r="B3020" s="30" t="s">
        <v>7160</v>
      </c>
    </row>
    <row r="3021" spans="1:2" x14ac:dyDescent="0.2">
      <c r="A3021" s="61" t="s">
        <v>12050</v>
      </c>
      <c r="B3021" s="30" t="s">
        <v>7160</v>
      </c>
    </row>
    <row r="3022" spans="1:2" x14ac:dyDescent="0.2">
      <c r="A3022" s="64" t="s">
        <v>12051</v>
      </c>
      <c r="B3022" s="33" t="s">
        <v>12052</v>
      </c>
    </row>
    <row r="3023" spans="1:2" x14ac:dyDescent="0.2">
      <c r="A3023" s="64" t="s">
        <v>12053</v>
      </c>
      <c r="B3023" s="33" t="s">
        <v>12054</v>
      </c>
    </row>
    <row r="3024" spans="1:2" x14ac:dyDescent="0.2">
      <c r="A3024" s="64" t="s">
        <v>12055</v>
      </c>
      <c r="B3024" s="33" t="s">
        <v>12056</v>
      </c>
    </row>
    <row r="3025" spans="1:2" x14ac:dyDescent="0.2">
      <c r="A3025" s="64" t="s">
        <v>12057</v>
      </c>
      <c r="B3025" s="33"/>
    </row>
    <row r="3026" spans="1:2" x14ac:dyDescent="0.2">
      <c r="A3026" s="64" t="s">
        <v>355</v>
      </c>
      <c r="B3026" s="33"/>
    </row>
    <row r="3027" spans="1:2" x14ac:dyDescent="0.2">
      <c r="A3027" s="64" t="s">
        <v>12058</v>
      </c>
      <c r="B3027" s="33"/>
    </row>
    <row r="3028" spans="1:2" x14ac:dyDescent="0.2">
      <c r="A3028" s="64" t="s">
        <v>12059</v>
      </c>
      <c r="B3028" s="33"/>
    </row>
    <row r="3029" spans="1:2" x14ac:dyDescent="0.2">
      <c r="A3029" s="64" t="s">
        <v>12060</v>
      </c>
      <c r="B3029" s="33"/>
    </row>
    <row r="3030" spans="1:2" x14ac:dyDescent="0.2">
      <c r="A3030" s="64" t="s">
        <v>12059</v>
      </c>
      <c r="B3030" s="33"/>
    </row>
    <row r="3031" spans="1:2" x14ac:dyDescent="0.2">
      <c r="A3031" s="64" t="s">
        <v>12061</v>
      </c>
      <c r="B3031" s="33" t="s">
        <v>12062</v>
      </c>
    </row>
  </sheetData>
  <pageMargins left="0.47000000000000003" right="0.39000000000000007" top="0.57000000000000006" bottom="0.34" header="0.34000000000000008" footer="0.27"/>
  <pageSetup paperSize="9" fitToWidth="0" fitToHeight="0" orientation="portrait" r:id="rId1"/>
  <headerFooter alignWithMargins="0">
    <oddFooter>&amp;R_x000D_&amp;1#&amp;"Arial"&amp;10&amp;K000000 Restricted B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6"/>
  <sheetViews>
    <sheetView workbookViewId="0"/>
  </sheetViews>
  <sheetFormatPr defaultColWidth="11.5703125" defaultRowHeight="12.75" x14ac:dyDescent="0.2"/>
  <cols>
    <col min="1" max="1" width="24.42578125" customWidth="1"/>
    <col min="2" max="2" width="81.140625" bestFit="1" customWidth="1"/>
  </cols>
  <sheetData>
    <row r="1" spans="1:2" x14ac:dyDescent="0.2">
      <c r="A1" t="s">
        <v>12063</v>
      </c>
      <c r="B1" t="s">
        <v>12064</v>
      </c>
    </row>
    <row r="2" spans="1:2" x14ac:dyDescent="0.2">
      <c r="A2" t="s">
        <v>569</v>
      </c>
      <c r="B2" t="s">
        <v>12065</v>
      </c>
    </row>
    <row r="3" spans="1:2" x14ac:dyDescent="0.2">
      <c r="A3" t="s">
        <v>12066</v>
      </c>
      <c r="B3" t="s">
        <v>12067</v>
      </c>
    </row>
    <row r="4" spans="1:2" x14ac:dyDescent="0.2">
      <c r="A4" t="s">
        <v>12068</v>
      </c>
    </row>
    <row r="6" spans="1:2" x14ac:dyDescent="0.2">
      <c r="B6" t="s">
        <v>12069</v>
      </c>
    </row>
  </sheetData>
  <pageMargins left="0.78740157499999996" right="0.78740157499999996" top="0.98425196900000012" bottom="0.98425196900000012" header="0.49212598450000006" footer="0.49212598450000006"/>
  <pageSetup paperSize="9" orientation="portrait" r:id="rId1"/>
  <headerFooter alignWithMargins="0">
    <oddFooter>&amp;R_x000D_&amp;1#&amp;"Arial"&amp;10&amp;K000000 Restricted B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626"/>
  <sheetViews>
    <sheetView workbookViewId="0"/>
  </sheetViews>
  <sheetFormatPr defaultColWidth="11.5703125" defaultRowHeight="12.75" x14ac:dyDescent="0.2"/>
  <cols>
    <col min="1" max="1" width="24.5703125" customWidth="1"/>
    <col min="2" max="2" width="30.7109375" customWidth="1"/>
    <col min="3" max="3" width="44.42578125" customWidth="1"/>
    <col min="4" max="4" width="20.42578125" customWidth="1"/>
    <col min="5" max="5" width="22.7109375" customWidth="1"/>
    <col min="6" max="6" width="17.42578125" customWidth="1"/>
    <col min="7" max="7" width="25.5703125" customWidth="1"/>
    <col min="8" max="8" width="17.42578125" bestFit="1" customWidth="1"/>
    <col min="9" max="9" width="25.7109375" bestFit="1" customWidth="1"/>
    <col min="10" max="10" width="67.7109375" customWidth="1"/>
    <col min="11" max="12" width="11.42578125" customWidth="1"/>
    <col min="13" max="13" width="30" bestFit="1" customWidth="1"/>
  </cols>
  <sheetData>
    <row r="1" spans="1:14" ht="51.75" customHeight="1" thickBot="1" x14ac:dyDescent="0.3">
      <c r="A1" s="65" t="s">
        <v>12070</v>
      </c>
      <c r="B1" s="66" t="s">
        <v>12071</v>
      </c>
      <c r="C1" s="66" t="s">
        <v>12072</v>
      </c>
      <c r="E1" s="67" t="s">
        <v>12073</v>
      </c>
      <c r="F1" s="66" t="s">
        <v>12071</v>
      </c>
      <c r="G1" s="66" t="s">
        <v>12072</v>
      </c>
      <c r="H1" s="68" t="s">
        <v>12074</v>
      </c>
      <c r="I1" s="68" t="s">
        <v>12075</v>
      </c>
      <c r="J1" s="68" t="s">
        <v>12076</v>
      </c>
      <c r="K1" s="68" t="s">
        <v>12077</v>
      </c>
      <c r="L1" s="69" t="s">
        <v>12078</v>
      </c>
      <c r="M1" s="70" t="s">
        <v>12079</v>
      </c>
      <c r="N1" s="70"/>
    </row>
    <row r="2" spans="1:14" ht="20.100000000000001" customHeight="1" thickBot="1" x14ac:dyDescent="0.3">
      <c r="A2" s="71" t="s">
        <v>12080</v>
      </c>
      <c r="B2" s="72" t="s">
        <v>12081</v>
      </c>
      <c r="C2" s="72" t="s">
        <v>12082</v>
      </c>
      <c r="E2" s="73" t="s">
        <v>6054</v>
      </c>
      <c r="F2" s="74" t="s">
        <v>5940</v>
      </c>
      <c r="G2" s="74" t="s">
        <v>12083</v>
      </c>
      <c r="H2" t="e">
        <f t="shared" ref="H2:H65" si="0">VLOOKUP(E2,A:C,1,FALSE)</f>
        <v>#N/A</v>
      </c>
      <c r="I2" s="69" t="e">
        <f t="shared" ref="I2:I65" si="1">VLOOKUP(E2,A:C,2,FALSE)</f>
        <v>#N/A</v>
      </c>
      <c r="J2" s="72" t="e">
        <f t="shared" ref="J2:J65" si="2">VLOOKUP(E2,A:C,3,FALSE)</f>
        <v>#N/A</v>
      </c>
      <c r="K2" s="69" t="e">
        <f t="shared" ref="K2:K65" si="3">VLOOKUP(E2,A:C,2,FALSE)=F2</f>
        <v>#N/A</v>
      </c>
      <c r="L2" s="69" t="e">
        <f t="shared" ref="L2:L65" si="4">VLOOKUP(E2,A:C,3,FALSE)=G2</f>
        <v>#N/A</v>
      </c>
    </row>
    <row r="3" spans="1:14" ht="20.100000000000001" customHeight="1" thickBot="1" x14ac:dyDescent="0.3">
      <c r="A3" s="71" t="s">
        <v>12084</v>
      </c>
      <c r="B3" s="72" t="s">
        <v>12081</v>
      </c>
      <c r="C3" s="72" t="s">
        <v>12085</v>
      </c>
      <c r="E3" s="73" t="s">
        <v>6047</v>
      </c>
      <c r="F3" s="74" t="s">
        <v>5940</v>
      </c>
      <c r="G3" s="74" t="s">
        <v>12083</v>
      </c>
      <c r="H3" t="e">
        <f t="shared" si="0"/>
        <v>#N/A</v>
      </c>
      <c r="I3" s="69" t="e">
        <f t="shared" si="1"/>
        <v>#N/A</v>
      </c>
      <c r="J3" s="72" t="e">
        <f t="shared" si="2"/>
        <v>#N/A</v>
      </c>
      <c r="K3" s="69" t="e">
        <f t="shared" si="3"/>
        <v>#N/A</v>
      </c>
      <c r="L3" s="69" t="e">
        <f t="shared" si="4"/>
        <v>#N/A</v>
      </c>
    </row>
    <row r="4" spans="1:14" ht="20.100000000000001" customHeight="1" thickBot="1" x14ac:dyDescent="0.3">
      <c r="A4" s="71" t="s">
        <v>12086</v>
      </c>
      <c r="B4" s="72" t="s">
        <v>12081</v>
      </c>
      <c r="C4" s="72" t="s">
        <v>12087</v>
      </c>
      <c r="E4" s="73" t="s">
        <v>5996</v>
      </c>
      <c r="F4" s="74" t="s">
        <v>5940</v>
      </c>
      <c r="G4" s="74" t="s">
        <v>12083</v>
      </c>
      <c r="H4" t="e">
        <f t="shared" si="0"/>
        <v>#N/A</v>
      </c>
      <c r="I4" s="69" t="e">
        <f t="shared" si="1"/>
        <v>#N/A</v>
      </c>
      <c r="J4" s="72" t="e">
        <f t="shared" si="2"/>
        <v>#N/A</v>
      </c>
      <c r="K4" s="69" t="e">
        <f t="shared" si="3"/>
        <v>#N/A</v>
      </c>
      <c r="L4" s="69" t="e">
        <f t="shared" si="4"/>
        <v>#N/A</v>
      </c>
    </row>
    <row r="5" spans="1:14" ht="20.100000000000001" customHeight="1" thickBot="1" x14ac:dyDescent="0.3">
      <c r="A5" s="71" t="s">
        <v>12088</v>
      </c>
      <c r="B5" s="72" t="s">
        <v>12081</v>
      </c>
      <c r="C5" s="72" t="s">
        <v>12087</v>
      </c>
      <c r="E5" s="73" t="s">
        <v>6057</v>
      </c>
      <c r="F5" s="74" t="s">
        <v>5940</v>
      </c>
      <c r="G5" s="74" t="s">
        <v>12083</v>
      </c>
      <c r="H5" t="e">
        <f t="shared" si="0"/>
        <v>#N/A</v>
      </c>
      <c r="I5" s="69" t="e">
        <f t="shared" si="1"/>
        <v>#N/A</v>
      </c>
      <c r="J5" s="72" t="e">
        <f t="shared" si="2"/>
        <v>#N/A</v>
      </c>
      <c r="K5" s="69" t="e">
        <f t="shared" si="3"/>
        <v>#N/A</v>
      </c>
      <c r="L5" s="69" t="e">
        <f t="shared" si="4"/>
        <v>#N/A</v>
      </c>
    </row>
    <row r="6" spans="1:14" ht="20.100000000000001" customHeight="1" thickBot="1" x14ac:dyDescent="0.3">
      <c r="A6" s="71" t="s">
        <v>12089</v>
      </c>
      <c r="B6" s="72" t="s">
        <v>12081</v>
      </c>
      <c r="C6" s="72" t="s">
        <v>12087</v>
      </c>
      <c r="E6" s="73" t="s">
        <v>5999</v>
      </c>
      <c r="F6" s="74" t="s">
        <v>5940</v>
      </c>
      <c r="G6" s="74" t="s">
        <v>12083</v>
      </c>
      <c r="H6" t="e">
        <f t="shared" si="0"/>
        <v>#N/A</v>
      </c>
      <c r="I6" s="69" t="e">
        <f t="shared" si="1"/>
        <v>#N/A</v>
      </c>
      <c r="J6" s="72" t="e">
        <f t="shared" si="2"/>
        <v>#N/A</v>
      </c>
      <c r="K6" s="69" t="e">
        <f t="shared" si="3"/>
        <v>#N/A</v>
      </c>
      <c r="L6" s="69" t="e">
        <f t="shared" si="4"/>
        <v>#N/A</v>
      </c>
    </row>
    <row r="7" spans="1:14" ht="20.100000000000001" customHeight="1" thickBot="1" x14ac:dyDescent="0.3">
      <c r="A7" s="71" t="s">
        <v>12090</v>
      </c>
      <c r="B7" s="72" t="s">
        <v>12081</v>
      </c>
      <c r="C7" s="72" t="s">
        <v>12087</v>
      </c>
      <c r="E7" s="73" t="s">
        <v>6002</v>
      </c>
      <c r="F7" s="74" t="s">
        <v>5940</v>
      </c>
      <c r="G7" s="74" t="s">
        <v>12083</v>
      </c>
      <c r="H7" t="e">
        <f t="shared" si="0"/>
        <v>#N/A</v>
      </c>
      <c r="I7" s="69" t="e">
        <f t="shared" si="1"/>
        <v>#N/A</v>
      </c>
      <c r="J7" s="72" t="e">
        <f t="shared" si="2"/>
        <v>#N/A</v>
      </c>
      <c r="K7" s="69" t="e">
        <f t="shared" si="3"/>
        <v>#N/A</v>
      </c>
      <c r="L7" s="69" t="e">
        <f t="shared" si="4"/>
        <v>#N/A</v>
      </c>
      <c r="M7" t="e">
        <f>VLOOKUP(E7,#REF!,1,FALSE)</f>
        <v>#REF!</v>
      </c>
    </row>
    <row r="8" spans="1:14" ht="20.100000000000001" customHeight="1" thickBot="1" x14ac:dyDescent="0.3">
      <c r="A8" s="71" t="s">
        <v>12091</v>
      </c>
      <c r="B8" s="72" t="s">
        <v>12081</v>
      </c>
      <c r="C8" s="72" t="s">
        <v>12087</v>
      </c>
      <c r="E8" s="73" t="s">
        <v>6006</v>
      </c>
      <c r="F8" s="74" t="s">
        <v>5940</v>
      </c>
      <c r="G8" s="74" t="s">
        <v>12083</v>
      </c>
      <c r="H8" t="e">
        <f t="shared" si="0"/>
        <v>#N/A</v>
      </c>
      <c r="I8" s="69" t="e">
        <f t="shared" si="1"/>
        <v>#N/A</v>
      </c>
      <c r="J8" s="72" t="e">
        <f t="shared" si="2"/>
        <v>#N/A</v>
      </c>
      <c r="K8" s="69" t="e">
        <f t="shared" si="3"/>
        <v>#N/A</v>
      </c>
      <c r="L8" s="69" t="e">
        <f t="shared" si="4"/>
        <v>#N/A</v>
      </c>
    </row>
    <row r="9" spans="1:14" ht="20.100000000000001" customHeight="1" thickBot="1" x14ac:dyDescent="0.3">
      <c r="A9" s="71" t="s">
        <v>12092</v>
      </c>
      <c r="B9" s="72" t="s">
        <v>12081</v>
      </c>
      <c r="C9" s="72" t="s">
        <v>12087</v>
      </c>
      <c r="E9" s="73" t="s">
        <v>6009</v>
      </c>
      <c r="F9" s="74" t="s">
        <v>5940</v>
      </c>
      <c r="G9" s="74" t="s">
        <v>12083</v>
      </c>
      <c r="H9" t="e">
        <f t="shared" si="0"/>
        <v>#N/A</v>
      </c>
      <c r="I9" s="69" t="e">
        <f t="shared" si="1"/>
        <v>#N/A</v>
      </c>
      <c r="J9" s="72" t="e">
        <f t="shared" si="2"/>
        <v>#N/A</v>
      </c>
      <c r="K9" s="69" t="e">
        <f t="shared" si="3"/>
        <v>#N/A</v>
      </c>
      <c r="L9" s="69" t="e">
        <f t="shared" si="4"/>
        <v>#N/A</v>
      </c>
    </row>
    <row r="10" spans="1:14" ht="20.100000000000001" customHeight="1" thickBot="1" x14ac:dyDescent="0.3">
      <c r="A10" s="71" t="s">
        <v>12093</v>
      </c>
      <c r="B10" s="72" t="s">
        <v>12081</v>
      </c>
      <c r="C10" s="72" t="s">
        <v>12087</v>
      </c>
      <c r="E10" s="73" t="s">
        <v>6051</v>
      </c>
      <c r="F10" s="74" t="s">
        <v>5940</v>
      </c>
      <c r="G10" s="74" t="s">
        <v>12083</v>
      </c>
      <c r="H10" t="e">
        <f t="shared" si="0"/>
        <v>#N/A</v>
      </c>
      <c r="I10" s="69" t="e">
        <f t="shared" si="1"/>
        <v>#N/A</v>
      </c>
      <c r="J10" s="72" t="e">
        <f t="shared" si="2"/>
        <v>#N/A</v>
      </c>
      <c r="K10" s="69" t="e">
        <f t="shared" si="3"/>
        <v>#N/A</v>
      </c>
      <c r="L10" s="69" t="e">
        <f t="shared" si="4"/>
        <v>#N/A</v>
      </c>
    </row>
    <row r="11" spans="1:14" ht="20.100000000000001" customHeight="1" thickBot="1" x14ac:dyDescent="0.3">
      <c r="A11" s="71" t="s">
        <v>12094</v>
      </c>
      <c r="B11" s="72" t="s">
        <v>12081</v>
      </c>
      <c r="C11" s="72" t="s">
        <v>12087</v>
      </c>
      <c r="E11" s="73" t="s">
        <v>6013</v>
      </c>
      <c r="F11" s="74" t="s">
        <v>5940</v>
      </c>
      <c r="G11" s="74" t="s">
        <v>12083</v>
      </c>
      <c r="H11" t="e">
        <f t="shared" si="0"/>
        <v>#N/A</v>
      </c>
      <c r="I11" s="69" t="e">
        <f t="shared" si="1"/>
        <v>#N/A</v>
      </c>
      <c r="J11" s="72" t="e">
        <f t="shared" si="2"/>
        <v>#N/A</v>
      </c>
      <c r="K11" s="69" t="e">
        <f t="shared" si="3"/>
        <v>#N/A</v>
      </c>
      <c r="L11" s="69" t="e">
        <f t="shared" si="4"/>
        <v>#N/A</v>
      </c>
    </row>
    <row r="12" spans="1:14" ht="20.100000000000001" customHeight="1" thickBot="1" x14ac:dyDescent="0.3">
      <c r="A12" s="71" t="s">
        <v>12095</v>
      </c>
      <c r="B12" s="72" t="s">
        <v>12081</v>
      </c>
      <c r="C12" s="72" t="s">
        <v>12087</v>
      </c>
      <c r="E12" s="73" t="s">
        <v>6017</v>
      </c>
      <c r="F12" s="74" t="s">
        <v>5940</v>
      </c>
      <c r="G12" s="74" t="s">
        <v>12083</v>
      </c>
      <c r="H12" t="e">
        <f t="shared" si="0"/>
        <v>#N/A</v>
      </c>
      <c r="I12" s="69" t="e">
        <f t="shared" si="1"/>
        <v>#N/A</v>
      </c>
      <c r="J12" s="72" t="e">
        <f t="shared" si="2"/>
        <v>#N/A</v>
      </c>
      <c r="K12" s="69" t="e">
        <f t="shared" si="3"/>
        <v>#N/A</v>
      </c>
      <c r="L12" s="69" t="e">
        <f t="shared" si="4"/>
        <v>#N/A</v>
      </c>
    </row>
    <row r="13" spans="1:14" ht="20.100000000000001" customHeight="1" thickBot="1" x14ac:dyDescent="0.3">
      <c r="A13" s="71" t="s">
        <v>12096</v>
      </c>
      <c r="B13" s="72" t="s">
        <v>12081</v>
      </c>
      <c r="C13" s="72" t="s">
        <v>12087</v>
      </c>
      <c r="E13" s="73" t="s">
        <v>6022</v>
      </c>
      <c r="F13" s="74" t="s">
        <v>5940</v>
      </c>
      <c r="G13" s="74" t="s">
        <v>12083</v>
      </c>
      <c r="H13" t="e">
        <f t="shared" si="0"/>
        <v>#N/A</v>
      </c>
      <c r="I13" s="69" t="e">
        <f t="shared" si="1"/>
        <v>#N/A</v>
      </c>
      <c r="J13" s="72" t="e">
        <f t="shared" si="2"/>
        <v>#N/A</v>
      </c>
      <c r="K13" s="69" t="e">
        <f t="shared" si="3"/>
        <v>#N/A</v>
      </c>
      <c r="L13" s="69" t="e">
        <f t="shared" si="4"/>
        <v>#N/A</v>
      </c>
    </row>
    <row r="14" spans="1:14" ht="20.100000000000001" customHeight="1" thickBot="1" x14ac:dyDescent="0.3">
      <c r="A14" s="71" t="s">
        <v>12097</v>
      </c>
      <c r="B14" s="72" t="s">
        <v>12081</v>
      </c>
      <c r="C14" s="72" t="s">
        <v>12087</v>
      </c>
      <c r="E14" s="73" t="s">
        <v>6025</v>
      </c>
      <c r="F14" s="74" t="s">
        <v>5940</v>
      </c>
      <c r="G14" s="74" t="s">
        <v>12083</v>
      </c>
      <c r="H14" t="e">
        <f t="shared" si="0"/>
        <v>#N/A</v>
      </c>
      <c r="I14" s="69" t="e">
        <f t="shared" si="1"/>
        <v>#N/A</v>
      </c>
      <c r="J14" s="72" t="e">
        <f t="shared" si="2"/>
        <v>#N/A</v>
      </c>
      <c r="K14" s="69" t="e">
        <f t="shared" si="3"/>
        <v>#N/A</v>
      </c>
      <c r="L14" s="69" t="e">
        <f t="shared" si="4"/>
        <v>#N/A</v>
      </c>
    </row>
    <row r="15" spans="1:14" ht="20.100000000000001" customHeight="1" thickBot="1" x14ac:dyDescent="0.3">
      <c r="A15" s="71" t="s">
        <v>12098</v>
      </c>
      <c r="B15" s="72" t="s">
        <v>12081</v>
      </c>
      <c r="C15" s="72" t="s">
        <v>12087</v>
      </c>
      <c r="E15" s="73" t="s">
        <v>6028</v>
      </c>
      <c r="F15" s="74" t="s">
        <v>5940</v>
      </c>
      <c r="G15" s="74" t="s">
        <v>12083</v>
      </c>
      <c r="H15" t="e">
        <f t="shared" si="0"/>
        <v>#N/A</v>
      </c>
      <c r="I15" s="69" t="e">
        <f t="shared" si="1"/>
        <v>#N/A</v>
      </c>
      <c r="J15" s="72" t="e">
        <f t="shared" si="2"/>
        <v>#N/A</v>
      </c>
      <c r="K15" s="69" t="e">
        <f t="shared" si="3"/>
        <v>#N/A</v>
      </c>
      <c r="L15" s="69" t="e">
        <f t="shared" si="4"/>
        <v>#N/A</v>
      </c>
    </row>
    <row r="16" spans="1:14" ht="20.100000000000001" customHeight="1" thickBot="1" x14ac:dyDescent="0.3">
      <c r="A16" s="71" t="s">
        <v>12099</v>
      </c>
      <c r="B16" s="72" t="s">
        <v>12081</v>
      </c>
      <c r="C16" s="72" t="s">
        <v>12087</v>
      </c>
      <c r="E16" s="73" t="s">
        <v>6034</v>
      </c>
      <c r="F16" s="74" t="s">
        <v>5940</v>
      </c>
      <c r="G16" s="74" t="s">
        <v>12083</v>
      </c>
      <c r="H16" t="e">
        <f t="shared" si="0"/>
        <v>#N/A</v>
      </c>
      <c r="I16" s="69" t="e">
        <f t="shared" si="1"/>
        <v>#N/A</v>
      </c>
      <c r="J16" s="72" t="e">
        <f t="shared" si="2"/>
        <v>#N/A</v>
      </c>
      <c r="K16" s="69" t="e">
        <f t="shared" si="3"/>
        <v>#N/A</v>
      </c>
      <c r="L16" s="69" t="e">
        <f t="shared" si="4"/>
        <v>#N/A</v>
      </c>
    </row>
    <row r="17" spans="1:13" ht="20.100000000000001" customHeight="1" thickBot="1" x14ac:dyDescent="0.3">
      <c r="A17" s="71" t="s">
        <v>12100</v>
      </c>
      <c r="B17" s="72" t="s">
        <v>12081</v>
      </c>
      <c r="C17" s="72" t="s">
        <v>12087</v>
      </c>
      <c r="E17" s="73" t="s">
        <v>6037</v>
      </c>
      <c r="F17" s="74" t="s">
        <v>5940</v>
      </c>
      <c r="G17" s="74" t="s">
        <v>12083</v>
      </c>
      <c r="H17" t="e">
        <f t="shared" si="0"/>
        <v>#N/A</v>
      </c>
      <c r="I17" s="69" t="e">
        <f t="shared" si="1"/>
        <v>#N/A</v>
      </c>
      <c r="J17" s="72" t="e">
        <f t="shared" si="2"/>
        <v>#N/A</v>
      </c>
      <c r="K17" s="69" t="e">
        <f t="shared" si="3"/>
        <v>#N/A</v>
      </c>
      <c r="L17" s="69" t="e">
        <f t="shared" si="4"/>
        <v>#N/A</v>
      </c>
    </row>
    <row r="18" spans="1:13" ht="20.100000000000001" customHeight="1" thickBot="1" x14ac:dyDescent="0.3">
      <c r="A18" s="71" t="s">
        <v>12101</v>
      </c>
      <c r="B18" s="72" t="s">
        <v>12081</v>
      </c>
      <c r="C18" s="72" t="s">
        <v>12087</v>
      </c>
      <c r="E18" s="73" t="s">
        <v>6041</v>
      </c>
      <c r="F18" s="74" t="s">
        <v>5940</v>
      </c>
      <c r="G18" s="74" t="s">
        <v>12083</v>
      </c>
      <c r="H18" t="e">
        <f t="shared" si="0"/>
        <v>#N/A</v>
      </c>
      <c r="I18" s="69" t="e">
        <f t="shared" si="1"/>
        <v>#N/A</v>
      </c>
      <c r="J18" s="72" t="e">
        <f t="shared" si="2"/>
        <v>#N/A</v>
      </c>
      <c r="K18" s="69" t="e">
        <f t="shared" si="3"/>
        <v>#N/A</v>
      </c>
      <c r="L18" s="69" t="e">
        <f t="shared" si="4"/>
        <v>#N/A</v>
      </c>
    </row>
    <row r="19" spans="1:13" ht="20.100000000000001" customHeight="1" thickBot="1" x14ac:dyDescent="0.3">
      <c r="A19" s="71" t="s">
        <v>12102</v>
      </c>
      <c r="B19" s="72" t="s">
        <v>12081</v>
      </c>
      <c r="C19" s="72" t="s">
        <v>12087</v>
      </c>
      <c r="E19" s="71" t="s">
        <v>12080</v>
      </c>
      <c r="F19" s="72" t="s">
        <v>12081</v>
      </c>
      <c r="G19" s="72" t="s">
        <v>12082</v>
      </c>
      <c r="H19" t="str">
        <f t="shared" si="0"/>
        <v>Sbx_obd_rdn_mis</v>
      </c>
      <c r="I19" s="69" t="str">
        <f t="shared" si="1"/>
        <v>DG_DFT_MNG</v>
      </c>
      <c r="J19" s="72" t="str">
        <f t="shared" si="2"/>
        <v>[(Nbx_ign_cmd_eng_cfm=False) and (Nbx_el_pwt_cfm=False) and (Nxx_fm_typ_cfm=Nxx_no_dem) and (Nxx_obd_typ_cfm=Nxx_obd_typ_pass) and (Nxx_ecu_typ_cfm&lt;&gt;Nxx_atcu)] OR [(Nbx_ign_cmd_eng_cfm=True) and (Nbx_el_pwt_cfm=False) and (Nxx_fm_typ_cfm=Nxx_no_dem) and (Nxx_obd_typ_cfm=Nxx_obd_typ_pass) and (Nxx_ecu_typ_cfm&lt;&gt;Nxx_atcu)] OR [(Nxx_obd_typ_cfm&lt;&gt;Nxx_obd_typ_pass) and (Nxx_ecu_typ_cfm&lt;&gt;Nxx_atcu)]</v>
      </c>
      <c r="K19" s="69" t="b">
        <f t="shared" si="3"/>
        <v>1</v>
      </c>
      <c r="L19" s="69" t="b">
        <f t="shared" si="4"/>
        <v>1</v>
      </c>
    </row>
    <row r="20" spans="1:13" ht="20.100000000000001" customHeight="1" thickBot="1" x14ac:dyDescent="0.3">
      <c r="A20" s="71" t="s">
        <v>12103</v>
      </c>
      <c r="B20" s="72" t="s">
        <v>12081</v>
      </c>
      <c r="C20" s="72" t="s">
        <v>12087</v>
      </c>
      <c r="E20" s="71" t="s">
        <v>12084</v>
      </c>
      <c r="F20" s="72" t="s">
        <v>12081</v>
      </c>
      <c r="G20" s="72" t="s">
        <v>12085</v>
      </c>
      <c r="H20" t="str">
        <f t="shared" si="0"/>
        <v>Sbx_obd_rdn_mis_lpg</v>
      </c>
      <c r="I20" s="69" t="str">
        <f t="shared" si="1"/>
        <v>DG_DFT_MNG</v>
      </c>
      <c r="J20" s="72" t="str">
        <f t="shared" si="2"/>
        <v>[(Nxx_lpg_cfm&lt;&gt;Nxx_lpg_abst) and (Nbx_ign_cmd_eng_cfm=True) and (Nbx_el_pwt_cfm=False) and (Nxx_fm_typ_cfm=Nxx_no_dem) and (Nxx_obd_typ_cfm=Nxx_obd_typ_pass) and (Nxx_ecu_typ_cfm&lt;&gt;Nxx_atcu)]</v>
      </c>
      <c r="K20" s="69" t="b">
        <f t="shared" si="3"/>
        <v>1</v>
      </c>
      <c r="L20" s="69" t="b">
        <f t="shared" si="4"/>
        <v>1</v>
      </c>
    </row>
    <row r="21" spans="1:13" ht="20.100000000000001" customHeight="1" thickBot="1" x14ac:dyDescent="0.3">
      <c r="A21" s="71" t="s">
        <v>12104</v>
      </c>
      <c r="B21" s="72" t="s">
        <v>12081</v>
      </c>
      <c r="C21" s="72" t="s">
        <v>12087</v>
      </c>
      <c r="E21" s="71" t="s">
        <v>12086</v>
      </c>
      <c r="F21" s="72" t="s">
        <v>12081</v>
      </c>
      <c r="G21" s="72" t="s">
        <v>12087</v>
      </c>
      <c r="H21" t="str">
        <f t="shared" si="0"/>
        <v>Sbx_rdn_cata_cpt</v>
      </c>
      <c r="I21" s="69" t="str">
        <f t="shared" si="1"/>
        <v>DG_DFT_MNG</v>
      </c>
      <c r="J21" s="72" t="str">
        <f t="shared" si="2"/>
        <v>[(Nxx_fm_typ_cfm=Nxx_dem_wrap or Nxx_fm_typ_cfm=Nxx_no_dem) and (Nxx_obd_typ_cfm=Nxx_obd_typ_pass) and (Nxx_ecu_typ_cfm&lt;&gt;Nxx_atcu)] OR [(Nxx_obd_typ_cfm&lt;&gt;Nxx_obd_typ_pass) and (Nxx_ecu_typ_cfm&lt;&gt;Nxx_atcu)]</v>
      </c>
      <c r="K21" s="69" t="b">
        <f t="shared" si="3"/>
        <v>1</v>
      </c>
      <c r="L21" s="69" t="b">
        <f t="shared" si="4"/>
        <v>1</v>
      </c>
    </row>
    <row r="22" spans="1:13" ht="20.100000000000001" customHeight="1" thickBot="1" x14ac:dyDescent="0.3">
      <c r="A22" s="71" t="s">
        <v>12105</v>
      </c>
      <c r="B22" s="72" t="s">
        <v>12081</v>
      </c>
      <c r="C22" s="72" t="s">
        <v>12087</v>
      </c>
      <c r="E22" s="71" t="s">
        <v>12088</v>
      </c>
      <c r="F22" s="72" t="s">
        <v>12081</v>
      </c>
      <c r="G22" s="72" t="s">
        <v>12087</v>
      </c>
      <c r="H22" t="str">
        <f t="shared" si="0"/>
        <v>Sbx_rdn_cata_nok_cge</v>
      </c>
      <c r="I22" s="69" t="str">
        <f t="shared" si="1"/>
        <v>DG_DFT_MNG</v>
      </c>
      <c r="J22" s="72" t="str">
        <f t="shared" si="2"/>
        <v>[(Nxx_fm_typ_cfm=Nxx_dem_wrap or Nxx_fm_typ_cfm=Nxx_no_dem) and (Nxx_obd_typ_cfm=Nxx_obd_typ_pass) and (Nxx_ecu_typ_cfm&lt;&gt;Nxx_atcu)] OR [(Nxx_obd_typ_cfm&lt;&gt;Nxx_obd_typ_pass) and (Nxx_ecu_typ_cfm&lt;&gt;Nxx_atcu)]</v>
      </c>
      <c r="K22" s="69" t="b">
        <f t="shared" si="3"/>
        <v>1</v>
      </c>
      <c r="L22" s="69" t="b">
        <f t="shared" si="4"/>
        <v>1</v>
      </c>
    </row>
    <row r="23" spans="1:13" ht="20.100000000000001" customHeight="1" thickBot="1" x14ac:dyDescent="0.3">
      <c r="A23" s="71" t="s">
        <v>12106</v>
      </c>
      <c r="B23" s="72" t="s">
        <v>12081</v>
      </c>
      <c r="C23" s="72" t="s">
        <v>12087</v>
      </c>
      <c r="E23" s="71" t="s">
        <v>12089</v>
      </c>
      <c r="F23" s="72" t="s">
        <v>12081</v>
      </c>
      <c r="G23" s="72" t="s">
        <v>12087</v>
      </c>
      <c r="H23" t="str">
        <f t="shared" si="0"/>
        <v>Sbx_rdn_cl_rich_chr</v>
      </c>
      <c r="I23" s="69" t="str">
        <f t="shared" si="1"/>
        <v>DG_DFT_MNG</v>
      </c>
      <c r="J23" s="72" t="str">
        <f t="shared" si="2"/>
        <v>[(Nxx_fm_typ_cfm=Nxx_dem_wrap or Nxx_fm_typ_cfm=Nxx_no_dem) and (Nxx_obd_typ_cfm=Nxx_obd_typ_pass) and (Nxx_ecu_typ_cfm&lt;&gt;Nxx_atcu)] OR [(Nxx_obd_typ_cfm&lt;&gt;Nxx_obd_typ_pass) and (Nxx_ecu_typ_cfm&lt;&gt;Nxx_atcu)]</v>
      </c>
      <c r="K23" s="69" t="b">
        <f t="shared" si="3"/>
        <v>1</v>
      </c>
      <c r="L23" s="69" t="b">
        <f t="shared" si="4"/>
        <v>1</v>
      </c>
    </row>
    <row r="24" spans="1:13" ht="20.100000000000001" customHeight="1" thickBot="1" x14ac:dyDescent="0.3">
      <c r="A24" s="71" t="s">
        <v>12107</v>
      </c>
      <c r="B24" s="72" t="s">
        <v>12081</v>
      </c>
      <c r="C24" s="72" t="s">
        <v>12087</v>
      </c>
      <c r="E24" s="71" t="s">
        <v>12090</v>
      </c>
      <c r="F24" s="72" t="s">
        <v>12081</v>
      </c>
      <c r="G24" s="72" t="s">
        <v>12087</v>
      </c>
      <c r="H24" t="str">
        <f t="shared" si="0"/>
        <v>Sbx_rdn_egr_cool_apl_down</v>
      </c>
      <c r="I24" s="69" t="str">
        <f t="shared" si="1"/>
        <v>DG_DFT_MNG</v>
      </c>
      <c r="J24" s="72" t="str">
        <f t="shared" si="2"/>
        <v>[(Nxx_fm_typ_cfm=Nxx_dem_wrap or Nxx_fm_typ_cfm=Nxx_no_dem) and (Nxx_obd_typ_cfm=Nxx_obd_typ_pass) and (Nxx_ecu_typ_cfm&lt;&gt;Nxx_atcu)] OR [(Nxx_obd_typ_cfm&lt;&gt;Nxx_obd_typ_pass) and (Nxx_ecu_typ_cfm&lt;&gt;Nxx_atcu)]</v>
      </c>
      <c r="K24" s="69" t="b">
        <f t="shared" si="3"/>
        <v>1</v>
      </c>
      <c r="L24" s="69" t="b">
        <f t="shared" si="4"/>
        <v>1</v>
      </c>
    </row>
    <row r="25" spans="1:13" ht="20.100000000000001" customHeight="1" thickBot="1" x14ac:dyDescent="0.3">
      <c r="A25" s="71" t="s">
        <v>12108</v>
      </c>
      <c r="B25" s="72" t="s">
        <v>12081</v>
      </c>
      <c r="C25" s="72" t="s">
        <v>12087</v>
      </c>
      <c r="E25" s="71" t="s">
        <v>12091</v>
      </c>
      <c r="F25" s="72" t="s">
        <v>12081</v>
      </c>
      <c r="G25" s="72" t="s">
        <v>12087</v>
      </c>
      <c r="H25" t="str">
        <f t="shared" si="0"/>
        <v>Sbx_rdn_emtv_flow_meca</v>
      </c>
      <c r="I25" s="69" t="str">
        <f t="shared" si="1"/>
        <v>DG_DFT_MNG</v>
      </c>
      <c r="J25" s="72" t="str">
        <f t="shared" si="2"/>
        <v>[(Nxx_fm_typ_cfm=Nxx_dem_wrap or Nxx_fm_typ_cfm=Nxx_no_dem) and (Nxx_obd_typ_cfm=Nxx_obd_typ_pass) and (Nxx_ecu_typ_cfm&lt;&gt;Nxx_atcu)] OR [(Nxx_obd_typ_cfm&lt;&gt;Nxx_obd_typ_pass) and (Nxx_ecu_typ_cfm&lt;&gt;Nxx_atcu)]</v>
      </c>
      <c r="K25" s="69" t="b">
        <f t="shared" si="3"/>
        <v>1</v>
      </c>
      <c r="L25" s="69" t="b">
        <f t="shared" si="4"/>
        <v>1</v>
      </c>
      <c r="M25" t="e">
        <f>VLOOKUP(E25,#REF!,1,FALSE)</f>
        <v>#REF!</v>
      </c>
    </row>
    <row r="26" spans="1:13" ht="20.100000000000001" customHeight="1" thickBot="1" x14ac:dyDescent="0.3">
      <c r="A26" s="71" t="s">
        <v>12109</v>
      </c>
      <c r="B26" s="72" t="s">
        <v>12081</v>
      </c>
      <c r="C26" s="72" t="s">
        <v>12087</v>
      </c>
      <c r="E26" s="71" t="s">
        <v>12092</v>
      </c>
      <c r="F26" s="72" t="s">
        <v>12081</v>
      </c>
      <c r="G26" s="72" t="s">
        <v>12087</v>
      </c>
      <c r="H26" t="str">
        <f t="shared" si="0"/>
        <v>Sbx_rdn_emtv_obd_blk</v>
      </c>
      <c r="I26" s="69" t="str">
        <f t="shared" si="1"/>
        <v>DG_DFT_MNG</v>
      </c>
      <c r="J26" s="72" t="str">
        <f t="shared" si="2"/>
        <v>[(Nxx_fm_typ_cfm=Nxx_dem_wrap or Nxx_fm_typ_cfm=Nxx_no_dem) and (Nxx_obd_typ_cfm=Nxx_obd_typ_pass) and (Nxx_ecu_typ_cfm&lt;&gt;Nxx_atcu)] OR [(Nxx_obd_typ_cfm&lt;&gt;Nxx_obd_typ_pass) and (Nxx_ecu_typ_cfm&lt;&gt;Nxx_atcu)]</v>
      </c>
      <c r="K26" s="69" t="b">
        <f t="shared" si="3"/>
        <v>1</v>
      </c>
      <c r="L26" s="69" t="b">
        <f t="shared" si="4"/>
        <v>1</v>
      </c>
    </row>
    <row r="27" spans="1:13" ht="20.100000000000001" customHeight="1" thickBot="1" x14ac:dyDescent="0.3">
      <c r="A27" s="71" t="s">
        <v>12110</v>
      </c>
      <c r="B27" s="72" t="s">
        <v>12081</v>
      </c>
      <c r="C27" s="72" t="s">
        <v>12087</v>
      </c>
      <c r="E27" s="71" t="s">
        <v>12093</v>
      </c>
      <c r="F27" s="72" t="s">
        <v>12081</v>
      </c>
      <c r="G27" s="72" t="s">
        <v>12087</v>
      </c>
      <c r="H27" t="str">
        <f t="shared" si="0"/>
        <v>Sbx_rdn_emtv_reg_blk</v>
      </c>
      <c r="I27" s="69" t="str">
        <f t="shared" si="1"/>
        <v>DG_DFT_MNG</v>
      </c>
      <c r="J27" s="72" t="str">
        <f t="shared" si="2"/>
        <v>[(Nxx_fm_typ_cfm=Nxx_dem_wrap or Nxx_fm_typ_cfm=Nxx_no_dem) and (Nxx_obd_typ_cfm=Nxx_obd_typ_pass) and (Nxx_ecu_typ_cfm&lt;&gt;Nxx_atcu)] OR [(Nxx_obd_typ_cfm&lt;&gt;Nxx_obd_typ_pass) and (Nxx_ecu_typ_cfm&lt;&gt;Nxx_atcu)]</v>
      </c>
      <c r="K27" s="69" t="b">
        <f t="shared" si="3"/>
        <v>1</v>
      </c>
      <c r="L27" s="69" t="b">
        <f t="shared" si="4"/>
        <v>1</v>
      </c>
      <c r="M27" t="e">
        <f>VLOOKUP(E27,#REF!,1,FALSE)</f>
        <v>#REF!</v>
      </c>
    </row>
    <row r="28" spans="1:13" ht="20.100000000000001" customHeight="1" thickBot="1" x14ac:dyDescent="0.3">
      <c r="A28" s="71" t="s">
        <v>12111</v>
      </c>
      <c r="B28" s="72" t="s">
        <v>12081</v>
      </c>
      <c r="C28" s="72" t="s">
        <v>12087</v>
      </c>
      <c r="E28" s="71" t="s">
        <v>12094</v>
      </c>
      <c r="F28" s="72" t="s">
        <v>12081</v>
      </c>
      <c r="G28" s="72" t="s">
        <v>12087</v>
      </c>
      <c r="H28" t="str">
        <f t="shared" si="0"/>
        <v>Sbx_rdn_emtv_reg_blk_open</v>
      </c>
      <c r="I28" s="69" t="str">
        <f t="shared" si="1"/>
        <v>DG_DFT_MNG</v>
      </c>
      <c r="J28" s="72" t="str">
        <f t="shared" si="2"/>
        <v>[(Nxx_fm_typ_cfm=Nxx_dem_wrap or Nxx_fm_typ_cfm=Nxx_no_dem) and (Nxx_obd_typ_cfm=Nxx_obd_typ_pass) and (Nxx_ecu_typ_cfm&lt;&gt;Nxx_atcu)] OR [(Nxx_obd_typ_cfm&lt;&gt;Nxx_obd_typ_pass) and (Nxx_ecu_typ_cfm&lt;&gt;Nxx_atcu)]</v>
      </c>
      <c r="K28" s="69" t="b">
        <f t="shared" si="3"/>
        <v>1</v>
      </c>
      <c r="L28" s="69" t="b">
        <f t="shared" si="4"/>
        <v>1</v>
      </c>
    </row>
    <row r="29" spans="1:13" ht="20.100000000000001" customHeight="1" thickBot="1" x14ac:dyDescent="0.3">
      <c r="A29" s="71" t="s">
        <v>2193</v>
      </c>
      <c r="B29" s="72" t="s">
        <v>12112</v>
      </c>
      <c r="C29" s="72" t="s">
        <v>12113</v>
      </c>
      <c r="E29" s="71" t="s">
        <v>12095</v>
      </c>
      <c r="F29" s="72" t="s">
        <v>12081</v>
      </c>
      <c r="G29" s="72" t="s">
        <v>12087</v>
      </c>
      <c r="H29" t="str">
        <f t="shared" si="0"/>
        <v>Sbx_rdn_eva_fcap_abn_cple</v>
      </c>
      <c r="I29" s="69" t="str">
        <f t="shared" si="1"/>
        <v>DG_DFT_MNG</v>
      </c>
      <c r="J29" s="72" t="str">
        <f t="shared" si="2"/>
        <v>[(Nxx_fm_typ_cfm=Nxx_dem_wrap or Nxx_fm_typ_cfm=Nxx_no_dem) and (Nxx_obd_typ_cfm=Nxx_obd_typ_pass) and (Nxx_ecu_typ_cfm&lt;&gt;Nxx_atcu)] OR [(Nxx_obd_typ_cfm&lt;&gt;Nxx_obd_typ_pass) and (Nxx_ecu_typ_cfm&lt;&gt;Nxx_atcu)]</v>
      </c>
      <c r="K29" s="69" t="b">
        <f t="shared" si="3"/>
        <v>1</v>
      </c>
      <c r="L29" s="69" t="b">
        <f t="shared" si="4"/>
        <v>1</v>
      </c>
    </row>
    <row r="30" spans="1:13" ht="20.100000000000001" customHeight="1" thickBot="1" x14ac:dyDescent="0.3">
      <c r="A30" s="71" t="s">
        <v>12114</v>
      </c>
      <c r="B30" s="72" t="s">
        <v>12112</v>
      </c>
      <c r="C30" s="72" t="s">
        <v>12113</v>
      </c>
      <c r="E30" s="71" t="s">
        <v>12096</v>
      </c>
      <c r="F30" s="72" t="s">
        <v>12081</v>
      </c>
      <c r="G30" s="72" t="s">
        <v>12087</v>
      </c>
      <c r="H30" t="str">
        <f t="shared" si="0"/>
        <v>Sbx_rdn_eva_fcap_no_lk</v>
      </c>
      <c r="I30" s="69" t="str">
        <f t="shared" si="1"/>
        <v>DG_DFT_MNG</v>
      </c>
      <c r="J30" s="72" t="str">
        <f t="shared" si="2"/>
        <v>[(Nxx_fm_typ_cfm=Nxx_dem_wrap or Nxx_fm_typ_cfm=Nxx_no_dem) and (Nxx_obd_typ_cfm=Nxx_obd_typ_pass) and (Nxx_ecu_typ_cfm&lt;&gt;Nxx_atcu)] OR [(Nxx_obd_typ_cfm&lt;&gt;Nxx_obd_typ_pass) and (Nxx_ecu_typ_cfm&lt;&gt;Nxx_atcu)]</v>
      </c>
      <c r="K30" s="69" t="b">
        <f t="shared" si="3"/>
        <v>1</v>
      </c>
      <c r="L30" s="69" t="b">
        <f t="shared" si="4"/>
        <v>1</v>
      </c>
    </row>
    <row r="31" spans="1:13" ht="20.100000000000001" customHeight="1" thickBot="1" x14ac:dyDescent="0.3">
      <c r="A31" s="71" t="s">
        <v>12115</v>
      </c>
      <c r="B31" s="72" t="s">
        <v>12112</v>
      </c>
      <c r="C31" s="72" t="s">
        <v>12113</v>
      </c>
      <c r="E31" s="71" t="s">
        <v>12097</v>
      </c>
      <c r="F31" s="72" t="s">
        <v>12081</v>
      </c>
      <c r="G31" s="72" t="s">
        <v>12087</v>
      </c>
      <c r="H31" t="str">
        <f t="shared" si="0"/>
        <v>Sbx_rdn_evap_chr</v>
      </c>
      <c r="I31" s="69" t="str">
        <f t="shared" si="1"/>
        <v>DG_DFT_MNG</v>
      </c>
      <c r="J31" s="72" t="str">
        <f t="shared" si="2"/>
        <v>[(Nxx_fm_typ_cfm=Nxx_dem_wrap or Nxx_fm_typ_cfm=Nxx_no_dem) and (Nxx_obd_typ_cfm=Nxx_obd_typ_pass) and (Nxx_ecu_typ_cfm&lt;&gt;Nxx_atcu)] OR [(Nxx_obd_typ_cfm&lt;&gt;Nxx_obd_typ_pass) and (Nxx_ecu_typ_cfm&lt;&gt;Nxx_atcu)]</v>
      </c>
      <c r="K31" s="69" t="b">
        <f t="shared" si="3"/>
        <v>1</v>
      </c>
      <c r="L31" s="69" t="b">
        <f t="shared" si="4"/>
        <v>1</v>
      </c>
    </row>
    <row r="32" spans="1:13" ht="20.100000000000001" customHeight="1" thickBot="1" x14ac:dyDescent="0.3">
      <c r="A32" s="71" t="s">
        <v>12116</v>
      </c>
      <c r="B32" s="72" t="s">
        <v>12112</v>
      </c>
      <c r="C32" s="72" t="s">
        <v>12113</v>
      </c>
      <c r="E32" s="71" t="s">
        <v>12098</v>
      </c>
      <c r="F32" s="72" t="s">
        <v>12081</v>
      </c>
      <c r="G32" s="72" t="s">
        <v>12087</v>
      </c>
      <c r="H32" t="str">
        <f t="shared" si="0"/>
        <v>Sbx_rdn_evap_lkg</v>
      </c>
      <c r="I32" s="69" t="str">
        <f t="shared" si="1"/>
        <v>DG_DFT_MNG</v>
      </c>
      <c r="J32" s="72" t="str">
        <f t="shared" si="2"/>
        <v>[(Nxx_fm_typ_cfm=Nxx_dem_wrap or Nxx_fm_typ_cfm=Nxx_no_dem) and (Nxx_obd_typ_cfm=Nxx_obd_typ_pass) and (Nxx_ecu_typ_cfm&lt;&gt;Nxx_atcu)] OR [(Nxx_obd_typ_cfm&lt;&gt;Nxx_obd_typ_pass) and (Nxx_ecu_typ_cfm&lt;&gt;Nxx_atcu)]</v>
      </c>
      <c r="K32" s="69" t="b">
        <f t="shared" si="3"/>
        <v>1</v>
      </c>
      <c r="L32" s="69" t="b">
        <f t="shared" si="4"/>
        <v>1</v>
      </c>
    </row>
    <row r="33" spans="1:13" ht="20.100000000000001" customHeight="1" thickBot="1" x14ac:dyDescent="0.3">
      <c r="A33" s="71" t="s">
        <v>3405</v>
      </c>
      <c r="B33" s="72" t="s">
        <v>12117</v>
      </c>
      <c r="C33" s="72" t="s">
        <v>12118</v>
      </c>
      <c r="E33" s="71" t="s">
        <v>12099</v>
      </c>
      <c r="F33" s="72" t="s">
        <v>12081</v>
      </c>
      <c r="G33" s="72" t="s">
        <v>12087</v>
      </c>
      <c r="H33" t="str">
        <f t="shared" si="0"/>
        <v>Sbx_rdn_fsys_cpt</v>
      </c>
      <c r="I33" s="69" t="str">
        <f t="shared" si="1"/>
        <v>DG_DFT_MNG</v>
      </c>
      <c r="J33" s="72" t="str">
        <f t="shared" si="2"/>
        <v>[(Nxx_fm_typ_cfm=Nxx_dem_wrap or Nxx_fm_typ_cfm=Nxx_no_dem) and (Nxx_obd_typ_cfm=Nxx_obd_typ_pass) and (Nxx_ecu_typ_cfm&lt;&gt;Nxx_atcu)] OR [(Nxx_obd_typ_cfm&lt;&gt;Nxx_obd_typ_pass) and (Nxx_ecu_typ_cfm&lt;&gt;Nxx_atcu)]</v>
      </c>
      <c r="K33" s="69" t="b">
        <f t="shared" si="3"/>
        <v>1</v>
      </c>
      <c r="L33" s="69" t="b">
        <f t="shared" si="4"/>
        <v>1</v>
      </c>
    </row>
    <row r="34" spans="1:13" ht="20.100000000000001" customHeight="1" thickBot="1" x14ac:dyDescent="0.3">
      <c r="A34" s="71" t="s">
        <v>12119</v>
      </c>
      <c r="B34" s="72" t="s">
        <v>12117</v>
      </c>
      <c r="C34" s="74" t="s">
        <v>12120</v>
      </c>
      <c r="E34" s="71" t="s">
        <v>12100</v>
      </c>
      <c r="F34" s="72" t="s">
        <v>12081</v>
      </c>
      <c r="G34" s="72" t="s">
        <v>12087</v>
      </c>
      <c r="H34" t="str">
        <f t="shared" si="0"/>
        <v>Sbx_rdn_fsys_lpg_cpt</v>
      </c>
      <c r="I34" s="69" t="str">
        <f t="shared" si="1"/>
        <v>DG_DFT_MNG</v>
      </c>
      <c r="J34" s="72" t="str">
        <f t="shared" si="2"/>
        <v>[(Nxx_fm_typ_cfm=Nxx_dem_wrap or Nxx_fm_typ_cfm=Nxx_no_dem) and (Nxx_obd_typ_cfm=Nxx_obd_typ_pass) and (Nxx_ecu_typ_cfm&lt;&gt;Nxx_atcu)] OR [(Nxx_obd_typ_cfm&lt;&gt;Nxx_obd_typ_pass) and (Nxx_ecu_typ_cfm&lt;&gt;Nxx_atcu)]</v>
      </c>
      <c r="K34" s="69" t="b">
        <f t="shared" si="3"/>
        <v>1</v>
      </c>
      <c r="L34" s="69" t="b">
        <f t="shared" si="4"/>
        <v>1</v>
      </c>
    </row>
    <row r="35" spans="1:13" ht="20.100000000000001" customHeight="1" thickBot="1" x14ac:dyDescent="0.3">
      <c r="A35" s="71" t="s">
        <v>12121</v>
      </c>
      <c r="B35" s="72" t="s">
        <v>12117</v>
      </c>
      <c r="C35" s="72" t="s">
        <v>12118</v>
      </c>
      <c r="E35" s="71" t="s">
        <v>12101</v>
      </c>
      <c r="F35" s="72" t="s">
        <v>12081</v>
      </c>
      <c r="G35" s="72" t="s">
        <v>12087</v>
      </c>
      <c r="H35" t="str">
        <f t="shared" si="0"/>
        <v>Sbx_rdn_lbdw_hot_dirt_lkg</v>
      </c>
      <c r="I35" s="69" t="str">
        <f t="shared" si="1"/>
        <v>DG_DFT_MNG</v>
      </c>
      <c r="J35" s="72" t="str">
        <f t="shared" si="2"/>
        <v>[(Nxx_fm_typ_cfm=Nxx_dem_wrap or Nxx_fm_typ_cfm=Nxx_no_dem) and (Nxx_obd_typ_cfm=Nxx_obd_typ_pass) and (Nxx_ecu_typ_cfm&lt;&gt;Nxx_atcu)] OR [(Nxx_obd_typ_cfm&lt;&gt;Nxx_obd_typ_pass) and (Nxx_ecu_typ_cfm&lt;&gt;Nxx_atcu)]</v>
      </c>
      <c r="K35" s="69" t="b">
        <f t="shared" si="3"/>
        <v>1</v>
      </c>
      <c r="L35" s="69" t="b">
        <f t="shared" si="4"/>
        <v>1</v>
      </c>
      <c r="M35" t="e">
        <f>VLOOKUP(E35,#REF!,1,FALSE)</f>
        <v>#REF!</v>
      </c>
    </row>
    <row r="36" spans="1:13" ht="20.100000000000001" customHeight="1" thickBot="1" x14ac:dyDescent="0.3">
      <c r="A36" s="71" t="s">
        <v>3410</v>
      </c>
      <c r="B36" s="72" t="s">
        <v>12122</v>
      </c>
      <c r="C36" s="72" t="s">
        <v>12123</v>
      </c>
      <c r="E36" s="71" t="s">
        <v>12102</v>
      </c>
      <c r="F36" s="72" t="s">
        <v>12081</v>
      </c>
      <c r="G36" s="72" t="s">
        <v>12087</v>
      </c>
      <c r="H36" t="str">
        <f t="shared" si="0"/>
        <v>Sbx_rdn_lbup_cpt</v>
      </c>
      <c r="I36" s="69" t="str">
        <f t="shared" si="1"/>
        <v>DG_DFT_MNG</v>
      </c>
      <c r="J36" s="72" t="str">
        <f t="shared" si="2"/>
        <v>[(Nxx_fm_typ_cfm=Nxx_dem_wrap or Nxx_fm_typ_cfm=Nxx_no_dem) and (Nxx_obd_typ_cfm=Nxx_obd_typ_pass) and (Nxx_ecu_typ_cfm&lt;&gt;Nxx_atcu)] OR [(Nxx_obd_typ_cfm&lt;&gt;Nxx_obd_typ_pass) and (Nxx_ecu_typ_cfm&lt;&gt;Nxx_atcu)]</v>
      </c>
      <c r="K36" s="69" t="b">
        <f t="shared" si="3"/>
        <v>1</v>
      </c>
      <c r="L36" s="69" t="b">
        <f t="shared" si="4"/>
        <v>1</v>
      </c>
      <c r="M36" t="e">
        <f>VLOOKUP(E36,#REF!,1,FALSE)</f>
        <v>#REF!</v>
      </c>
    </row>
    <row r="37" spans="1:13" ht="20.100000000000001" customHeight="1" thickBot="1" x14ac:dyDescent="0.3">
      <c r="A37" s="71" t="s">
        <v>12124</v>
      </c>
      <c r="B37" s="72" t="s">
        <v>12122</v>
      </c>
      <c r="C37" s="72" t="s">
        <v>12123</v>
      </c>
      <c r="E37" s="71" t="s">
        <v>12103</v>
      </c>
      <c r="F37" s="72" t="s">
        <v>12081</v>
      </c>
      <c r="G37" s="72" t="s">
        <v>12087</v>
      </c>
      <c r="H37" t="str">
        <f t="shared" si="0"/>
        <v>Sbx_rdn_lbup_hot_dirt_lkg</v>
      </c>
      <c r="I37" s="69" t="str">
        <f t="shared" si="1"/>
        <v>DG_DFT_MNG</v>
      </c>
      <c r="J37" s="72" t="str">
        <f t="shared" si="2"/>
        <v>[(Nxx_fm_typ_cfm=Nxx_dem_wrap or Nxx_fm_typ_cfm=Nxx_no_dem) and (Nxx_obd_typ_cfm=Nxx_obd_typ_pass) and (Nxx_ecu_typ_cfm&lt;&gt;Nxx_atcu)] OR [(Nxx_obd_typ_cfm&lt;&gt;Nxx_obd_typ_pass) and (Nxx_ecu_typ_cfm&lt;&gt;Nxx_atcu)]</v>
      </c>
      <c r="K37" s="69" t="b">
        <f t="shared" si="3"/>
        <v>1</v>
      </c>
      <c r="L37" s="69" t="b">
        <f t="shared" si="4"/>
        <v>1</v>
      </c>
    </row>
    <row r="38" spans="1:13" ht="20.100000000000001" customHeight="1" thickBot="1" x14ac:dyDescent="0.3">
      <c r="A38" s="71" t="s">
        <v>12125</v>
      </c>
      <c r="B38" s="72" t="s">
        <v>12081</v>
      </c>
      <c r="C38" s="72" t="s">
        <v>12126</v>
      </c>
      <c r="E38" s="71" t="s">
        <v>12104</v>
      </c>
      <c r="F38" s="72" t="s">
        <v>12081</v>
      </c>
      <c r="G38" s="72" t="s">
        <v>12087</v>
      </c>
      <c r="H38" t="str">
        <f t="shared" si="0"/>
        <v>Sbx_rdn_lpev_flow_meca</v>
      </c>
      <c r="I38" s="69" t="str">
        <f t="shared" si="1"/>
        <v>DG_DFT_MNG</v>
      </c>
      <c r="J38" s="72" t="str">
        <f t="shared" si="2"/>
        <v>[(Nxx_fm_typ_cfm=Nxx_dem_wrap or Nxx_fm_typ_cfm=Nxx_no_dem) and (Nxx_obd_typ_cfm=Nxx_obd_typ_pass) and (Nxx_ecu_typ_cfm&lt;&gt;Nxx_atcu)] OR [(Nxx_obd_typ_cfm&lt;&gt;Nxx_obd_typ_pass) and (Nxx_ecu_typ_cfm&lt;&gt;Nxx_atcu)]</v>
      </c>
      <c r="K38" s="69" t="b">
        <f t="shared" si="3"/>
        <v>1</v>
      </c>
      <c r="L38" s="69" t="b">
        <f t="shared" si="4"/>
        <v>1</v>
      </c>
    </row>
    <row r="39" spans="1:13" ht="20.100000000000001" customHeight="1" thickBot="1" x14ac:dyDescent="0.3">
      <c r="A39" s="71" t="s">
        <v>12127</v>
      </c>
      <c r="B39" s="72" t="s">
        <v>12128</v>
      </c>
      <c r="C39" s="72" t="s">
        <v>12129</v>
      </c>
      <c r="E39" s="71" t="s">
        <v>12105</v>
      </c>
      <c r="F39" s="72" t="s">
        <v>12081</v>
      </c>
      <c r="G39" s="72" t="s">
        <v>12087</v>
      </c>
      <c r="H39" t="str">
        <f t="shared" si="0"/>
        <v>Sbx_rdn_lpev_obd_blk</v>
      </c>
      <c r="I39" s="69" t="str">
        <f t="shared" si="1"/>
        <v>DG_DFT_MNG</v>
      </c>
      <c r="J39" s="72" t="str">
        <f t="shared" si="2"/>
        <v>[(Nxx_fm_typ_cfm=Nxx_dem_wrap or Nxx_fm_typ_cfm=Nxx_no_dem) and (Nxx_obd_typ_cfm=Nxx_obd_typ_pass) and (Nxx_ecu_typ_cfm&lt;&gt;Nxx_atcu)] OR [(Nxx_obd_typ_cfm&lt;&gt;Nxx_obd_typ_pass) and (Nxx_ecu_typ_cfm&lt;&gt;Nxx_atcu)]</v>
      </c>
      <c r="K39" s="69" t="b">
        <f t="shared" si="3"/>
        <v>1</v>
      </c>
      <c r="L39" s="69" t="b">
        <f t="shared" si="4"/>
        <v>1</v>
      </c>
    </row>
    <row r="40" spans="1:13" ht="20.100000000000001" customHeight="1" thickBot="1" x14ac:dyDescent="0.3">
      <c r="A40" s="71" t="s">
        <v>12127</v>
      </c>
      <c r="B40" s="72" t="s">
        <v>12081</v>
      </c>
      <c r="C40" s="72" t="s">
        <v>12130</v>
      </c>
      <c r="E40" s="71" t="s">
        <v>12106</v>
      </c>
      <c r="F40" s="72" t="s">
        <v>12081</v>
      </c>
      <c r="G40" s="72" t="s">
        <v>12087</v>
      </c>
      <c r="H40" t="str">
        <f t="shared" si="0"/>
        <v>Sbx_rdn_lpev_reg_blk</v>
      </c>
      <c r="I40" s="69" t="str">
        <f t="shared" si="1"/>
        <v>DG_DFT_MNG</v>
      </c>
      <c r="J40" s="72" t="str">
        <f t="shared" si="2"/>
        <v>[(Nxx_fm_typ_cfm=Nxx_dem_wrap or Nxx_fm_typ_cfm=Nxx_no_dem) and (Nxx_obd_typ_cfm=Nxx_obd_typ_pass) and (Nxx_ecu_typ_cfm&lt;&gt;Nxx_atcu)] OR [(Nxx_obd_typ_cfm&lt;&gt;Nxx_obd_typ_pass) and (Nxx_ecu_typ_cfm&lt;&gt;Nxx_atcu)]</v>
      </c>
      <c r="K40" s="69" t="b">
        <f t="shared" si="3"/>
        <v>1</v>
      </c>
      <c r="L40" s="69" t="b">
        <f t="shared" si="4"/>
        <v>1</v>
      </c>
    </row>
    <row r="41" spans="1:13" ht="20.100000000000001" customHeight="1" thickBot="1" x14ac:dyDescent="0.3">
      <c r="A41" s="71" t="s">
        <v>12131</v>
      </c>
      <c r="B41" s="72" t="s">
        <v>12112</v>
      </c>
      <c r="C41" s="72" t="s">
        <v>12113</v>
      </c>
      <c r="E41" s="71" t="s">
        <v>12107</v>
      </c>
      <c r="F41" s="72" t="s">
        <v>12081</v>
      </c>
      <c r="G41" s="72" t="s">
        <v>12087</v>
      </c>
      <c r="H41" t="str">
        <f t="shared" si="0"/>
        <v>Sbx_rdn_lpev_reg_blk_open</v>
      </c>
      <c r="I41" s="69" t="str">
        <f t="shared" si="1"/>
        <v>DG_DFT_MNG</v>
      </c>
      <c r="J41" s="72" t="str">
        <f t="shared" si="2"/>
        <v>[(Nxx_fm_typ_cfm=Nxx_dem_wrap or Nxx_fm_typ_cfm=Nxx_no_dem) and (Nxx_obd_typ_cfm=Nxx_obd_typ_pass) and (Nxx_ecu_typ_cfm&lt;&gt;Nxx_atcu)] OR [(Nxx_obd_typ_cfm&lt;&gt;Nxx_obd_typ_pass) and (Nxx_ecu_typ_cfm&lt;&gt;Nxx_atcu)]</v>
      </c>
      <c r="K41" s="69" t="b">
        <f t="shared" si="3"/>
        <v>1</v>
      </c>
      <c r="L41" s="69" t="b">
        <f t="shared" si="4"/>
        <v>1</v>
      </c>
    </row>
    <row r="42" spans="1:13" ht="20.100000000000001" customHeight="1" thickBot="1" x14ac:dyDescent="0.3">
      <c r="A42" s="71" t="s">
        <v>12132</v>
      </c>
      <c r="B42" s="72" t="s">
        <v>12112</v>
      </c>
      <c r="C42" s="72" t="s">
        <v>12113</v>
      </c>
      <c r="E42" s="71" t="s">
        <v>12108</v>
      </c>
      <c r="F42" s="72" t="s">
        <v>12081</v>
      </c>
      <c r="G42" s="72" t="s">
        <v>12087</v>
      </c>
      <c r="H42" t="str">
        <f t="shared" si="0"/>
        <v>Sbx_rdn_pft_nok_cge</v>
      </c>
      <c r="I42" s="69" t="str">
        <f t="shared" si="1"/>
        <v>DG_DFT_MNG</v>
      </c>
      <c r="J42" s="72" t="str">
        <f t="shared" si="2"/>
        <v>[(Nxx_fm_typ_cfm=Nxx_dem_wrap or Nxx_fm_typ_cfm=Nxx_no_dem) and (Nxx_obd_typ_cfm=Nxx_obd_typ_pass) and (Nxx_ecu_typ_cfm&lt;&gt;Nxx_atcu)] OR [(Nxx_obd_typ_cfm&lt;&gt;Nxx_obd_typ_pass) and (Nxx_ecu_typ_cfm&lt;&gt;Nxx_atcu)]</v>
      </c>
      <c r="K42" s="69" t="b">
        <f t="shared" si="3"/>
        <v>1</v>
      </c>
      <c r="L42" s="69" t="b">
        <f t="shared" si="4"/>
        <v>1</v>
      </c>
    </row>
    <row r="43" spans="1:13" ht="20.100000000000001" customHeight="1" thickBot="1" x14ac:dyDescent="0.3">
      <c r="A43" s="71" t="s">
        <v>12133</v>
      </c>
      <c r="B43" s="72" t="s">
        <v>12112</v>
      </c>
      <c r="C43" s="72" t="s">
        <v>12113</v>
      </c>
      <c r="E43" s="71" t="s">
        <v>12109</v>
      </c>
      <c r="F43" s="72" t="s">
        <v>12081</v>
      </c>
      <c r="G43" s="72" t="s">
        <v>12087</v>
      </c>
      <c r="H43" t="str">
        <f t="shared" si="0"/>
        <v>Sbx_rdn_spg_cool_apl_down</v>
      </c>
      <c r="I43" s="69" t="str">
        <f t="shared" si="1"/>
        <v>DG_DFT_MNG</v>
      </c>
      <c r="J43" s="72" t="str">
        <f t="shared" si="2"/>
        <v>[(Nxx_fm_typ_cfm=Nxx_dem_wrap or Nxx_fm_typ_cfm=Nxx_no_dem) and (Nxx_obd_typ_cfm=Nxx_obd_typ_pass) and (Nxx_ecu_typ_cfm&lt;&gt;Nxx_atcu)] OR [(Nxx_obd_typ_cfm&lt;&gt;Nxx_obd_typ_pass) and (Nxx_ecu_typ_cfm&lt;&gt;Nxx_atcu)]</v>
      </c>
      <c r="K43" s="69" t="b">
        <f t="shared" si="3"/>
        <v>1</v>
      </c>
      <c r="L43" s="69" t="b">
        <f t="shared" si="4"/>
        <v>1</v>
      </c>
    </row>
    <row r="44" spans="1:13" ht="20.100000000000001" customHeight="1" thickBot="1" x14ac:dyDescent="0.3">
      <c r="A44" s="71" t="s">
        <v>2763</v>
      </c>
      <c r="B44" s="72" t="s">
        <v>5981</v>
      </c>
      <c r="C44" s="72" t="s">
        <v>12134</v>
      </c>
      <c r="E44" s="71" t="s">
        <v>12110</v>
      </c>
      <c r="F44" s="72" t="s">
        <v>12081</v>
      </c>
      <c r="G44" s="72" t="s">
        <v>12087</v>
      </c>
      <c r="H44" t="str">
        <f t="shared" si="0"/>
        <v>Sbx_rdn_spg_obd_apl_up</v>
      </c>
      <c r="I44" s="69" t="str">
        <f t="shared" si="1"/>
        <v>DG_DFT_MNG</v>
      </c>
      <c r="J44" s="72" t="str">
        <f t="shared" si="2"/>
        <v>[(Nxx_fm_typ_cfm=Nxx_dem_wrap or Nxx_fm_typ_cfm=Nxx_no_dem) and (Nxx_obd_typ_cfm=Nxx_obd_typ_pass) and (Nxx_ecu_typ_cfm&lt;&gt;Nxx_atcu)] OR [(Nxx_obd_typ_cfm&lt;&gt;Nxx_obd_typ_pass) and (Nxx_ecu_typ_cfm&lt;&gt;Nxx_atcu)]</v>
      </c>
      <c r="K44" s="69" t="b">
        <f t="shared" si="3"/>
        <v>1</v>
      </c>
      <c r="L44" s="69" t="b">
        <f t="shared" si="4"/>
        <v>1</v>
      </c>
    </row>
    <row r="45" spans="1:13" ht="20.100000000000001" customHeight="1" thickBot="1" x14ac:dyDescent="0.3">
      <c r="A45" s="71" t="s">
        <v>1325</v>
      </c>
      <c r="B45" s="72" t="s">
        <v>12135</v>
      </c>
      <c r="C45" s="72" t="s">
        <v>12136</v>
      </c>
      <c r="E45" s="71" t="s">
        <v>12111</v>
      </c>
      <c r="F45" s="72" t="s">
        <v>12081</v>
      </c>
      <c r="G45" s="72" t="s">
        <v>12087</v>
      </c>
      <c r="H45" t="str">
        <f t="shared" si="0"/>
        <v>Sbx_rdn_tsta_reg_no_norm</v>
      </c>
      <c r="I45" s="69" t="str">
        <f t="shared" si="1"/>
        <v>DG_DFT_MNG</v>
      </c>
      <c r="J45" s="72" t="str">
        <f t="shared" si="2"/>
        <v>[(Nxx_fm_typ_cfm=Nxx_dem_wrap or Nxx_fm_typ_cfm=Nxx_no_dem) and (Nxx_obd_typ_cfm=Nxx_obd_typ_pass) and (Nxx_ecu_typ_cfm&lt;&gt;Nxx_atcu)] OR [(Nxx_obd_typ_cfm&lt;&gt;Nxx_obd_typ_pass) and (Nxx_ecu_typ_cfm&lt;&gt;Nxx_atcu)]</v>
      </c>
      <c r="K45" s="69" t="b">
        <f t="shared" si="3"/>
        <v>1</v>
      </c>
      <c r="L45" s="69" t="b">
        <f t="shared" si="4"/>
        <v>1</v>
      </c>
    </row>
    <row r="46" spans="1:13" ht="20.100000000000001" customHeight="1" thickBot="1" x14ac:dyDescent="0.3">
      <c r="A46" s="71" t="s">
        <v>1367</v>
      </c>
      <c r="B46" s="72" t="s">
        <v>12137</v>
      </c>
      <c r="C46" s="72" t="s">
        <v>12138</v>
      </c>
      <c r="E46" s="71" t="s">
        <v>2193</v>
      </c>
      <c r="F46" s="72" t="s">
        <v>12112</v>
      </c>
      <c r="G46" s="72" t="s">
        <v>12113</v>
      </c>
      <c r="H46" t="str">
        <f t="shared" si="0"/>
        <v>Stx_cru_dist_buf</v>
      </c>
      <c r="I46" s="69" t="str">
        <f t="shared" si="1"/>
        <v>PC_CRU_SPT</v>
      </c>
      <c r="J46" s="72" t="str">
        <f t="shared" si="2"/>
        <v>[(Nbx_cru_sl_pres_cfm=True) and (Nxx_ecu_typ_cfm=Nxx_hevc or Nxx_spv_ecu_cfm=Nxx_spv_ecu_abst) and (Nxx_ecu_typ_cfm&lt;&gt;Nxx_atcu)]</v>
      </c>
      <c r="K46" s="69" t="b">
        <f t="shared" si="3"/>
        <v>1</v>
      </c>
      <c r="L46" s="69" t="b">
        <f t="shared" si="4"/>
        <v>1</v>
      </c>
      <c r="M46" t="e">
        <f>VLOOKUP(E46,#REF!,1,FALSE)</f>
        <v>#REF!</v>
      </c>
    </row>
    <row r="47" spans="1:13" ht="20.100000000000001" customHeight="1" thickBot="1" x14ac:dyDescent="0.3">
      <c r="A47" s="71" t="s">
        <v>5305</v>
      </c>
      <c r="B47" s="72" t="s">
        <v>5263</v>
      </c>
      <c r="C47" s="72" t="s">
        <v>12139</v>
      </c>
      <c r="E47" s="71" t="s">
        <v>12114</v>
      </c>
      <c r="F47" s="72" t="s">
        <v>12112</v>
      </c>
      <c r="G47" s="72" t="s">
        <v>12113</v>
      </c>
      <c r="H47" t="str">
        <f t="shared" si="0"/>
        <v>Stx_cru_dsb_buf</v>
      </c>
      <c r="I47" s="69" t="str">
        <f t="shared" si="1"/>
        <v>PC_CRU_SPT</v>
      </c>
      <c r="J47" s="72" t="str">
        <f t="shared" si="2"/>
        <v>[(Nbx_cru_sl_pres_cfm=True) and (Nxx_ecu_typ_cfm=Nxx_hevc or Nxx_spv_ecu_cfm=Nxx_spv_ecu_abst) and (Nxx_ecu_typ_cfm&lt;&gt;Nxx_atcu)]</v>
      </c>
      <c r="K47" s="69" t="b">
        <f t="shared" si="3"/>
        <v>1</v>
      </c>
      <c r="L47" s="69" t="b">
        <f t="shared" si="4"/>
        <v>1</v>
      </c>
    </row>
    <row r="48" spans="1:13" ht="20.100000000000001" customHeight="1" thickBot="1" x14ac:dyDescent="0.3">
      <c r="A48" s="71" t="s">
        <v>1057</v>
      </c>
      <c r="B48" s="72" t="s">
        <v>12140</v>
      </c>
      <c r="C48" s="72" t="s">
        <v>12141</v>
      </c>
      <c r="E48" s="71" t="s">
        <v>12115</v>
      </c>
      <c r="F48" s="72" t="s">
        <v>12112</v>
      </c>
      <c r="G48" s="72" t="s">
        <v>12113</v>
      </c>
      <c r="H48" t="str">
        <f t="shared" si="0"/>
        <v>Stx_sli_vs_buf</v>
      </c>
      <c r="I48" s="69" t="str">
        <f t="shared" si="1"/>
        <v>PC_CRU_SPT</v>
      </c>
      <c r="J48" s="72" t="str">
        <f t="shared" si="2"/>
        <v>[(Nbx_cru_sl_pres_cfm=True) and (Nxx_ecu_typ_cfm=Nxx_hevc or Nxx_spv_ecu_cfm=Nxx_spv_ecu_abst) and (Nxx_ecu_typ_cfm&lt;&gt;Nxx_atcu)]</v>
      </c>
      <c r="K48" s="69" t="b">
        <f t="shared" si="3"/>
        <v>1</v>
      </c>
      <c r="L48" s="69" t="b">
        <f t="shared" si="4"/>
        <v>1</v>
      </c>
    </row>
    <row r="49" spans="1:13" ht="20.100000000000001" customHeight="1" thickBot="1" x14ac:dyDescent="0.3">
      <c r="A49" s="71" t="s">
        <v>1057</v>
      </c>
      <c r="B49" s="74" t="s">
        <v>12142</v>
      </c>
      <c r="C49" s="74" t="s">
        <v>12143</v>
      </c>
      <c r="E49" s="71" t="s">
        <v>12116</v>
      </c>
      <c r="F49" s="72" t="s">
        <v>12112</v>
      </c>
      <c r="G49" s="72" t="s">
        <v>12113</v>
      </c>
      <c r="H49" t="str">
        <f t="shared" si="0"/>
        <v>Sxx_cru_dgn_eprm_imd_writ_ctr</v>
      </c>
      <c r="I49" s="69" t="str">
        <f t="shared" si="1"/>
        <v>PC_CRU_SPT</v>
      </c>
      <c r="J49" s="72" t="str">
        <f t="shared" si="2"/>
        <v>[(Nbx_cru_sl_pres_cfm=True) and (Nxx_ecu_typ_cfm=Nxx_hevc or Nxx_spv_ecu_cfm=Nxx_spv_ecu_abst) and (Nxx_ecu_typ_cfm&lt;&gt;Nxx_atcu)]</v>
      </c>
      <c r="K49" s="69" t="b">
        <f t="shared" si="3"/>
        <v>1</v>
      </c>
      <c r="L49" s="69" t="b">
        <f t="shared" si="4"/>
        <v>1</v>
      </c>
    </row>
    <row r="50" spans="1:13" ht="42.75" customHeight="1" thickBot="1" x14ac:dyDescent="0.3">
      <c r="A50" s="71" t="s">
        <v>5117</v>
      </c>
      <c r="B50" s="72" t="s">
        <v>5654</v>
      </c>
      <c r="C50" s="72" t="s">
        <v>12144</v>
      </c>
      <c r="E50" s="71" t="s">
        <v>3405</v>
      </c>
      <c r="F50" s="72" t="s">
        <v>12117</v>
      </c>
      <c r="G50" s="74" t="s">
        <v>12145</v>
      </c>
      <c r="H50" t="str">
        <f t="shared" si="0"/>
        <v>Sxx_fsys_cor_ti_fac</v>
      </c>
      <c r="I50" s="69" t="str">
        <f t="shared" si="1"/>
        <v>CB_RIC_DGN</v>
      </c>
      <c r="J50" s="72" t="str">
        <f t="shared" si="2"/>
        <v>[(Nxx_so2up_cfm&lt;&gt;Nxx_so2up_ups) and (Nbx_ign_cmd_eng_cfm=True)] OR [(Nxx_so2up_cfm=Nxx_so2up_ups) and (Nbx_ign_cmd_eng_cfm=True)]</v>
      </c>
      <c r="K50" s="69" t="b">
        <f t="shared" si="3"/>
        <v>1</v>
      </c>
      <c r="L50" s="69" t="b">
        <f t="shared" si="4"/>
        <v>0</v>
      </c>
    </row>
    <row r="51" spans="1:13" ht="20.100000000000001" customHeight="1" thickBot="1" x14ac:dyDescent="0.3">
      <c r="A51" s="71" t="s">
        <v>1106</v>
      </c>
      <c r="B51" s="72" t="s">
        <v>12146</v>
      </c>
      <c r="C51" s="72" t="s">
        <v>12147</v>
      </c>
      <c r="E51" s="71" t="s">
        <v>12119</v>
      </c>
      <c r="F51" s="72" t="s">
        <v>12117</v>
      </c>
      <c r="G51" s="74" t="s">
        <v>12145</v>
      </c>
      <c r="H51" t="str">
        <f t="shared" si="0"/>
        <v>Sxx_fsys_cor_ti_fac_max</v>
      </c>
      <c r="I51" s="69" t="str">
        <f t="shared" si="1"/>
        <v>CB_RIC_DGN</v>
      </c>
      <c r="J51" s="72" t="str">
        <f t="shared" si="2"/>
        <v>[(Nxx_so2up_cfm=Nxx_so2up_ups) and (Nbx_ign_cmd_eng_cfm=True)] OR [(Nxx_so2up_cfm&lt;&gt;Nxx_so2up_ups) and (Nbx_ign_cmd_eng_cfm=True)]</v>
      </c>
      <c r="K51" s="69" t="b">
        <f t="shared" si="3"/>
        <v>1</v>
      </c>
      <c r="L51" s="69" t="b">
        <f t="shared" si="4"/>
        <v>0</v>
      </c>
    </row>
    <row r="52" spans="1:13" ht="20.100000000000001" customHeight="1" thickBot="1" x14ac:dyDescent="0.3">
      <c r="A52" s="71" t="s">
        <v>786</v>
      </c>
      <c r="B52" s="72" t="s">
        <v>12140</v>
      </c>
      <c r="C52" s="72" t="s">
        <v>12141</v>
      </c>
      <c r="E52" s="71" t="s">
        <v>12121</v>
      </c>
      <c r="F52" s="72" t="s">
        <v>12117</v>
      </c>
      <c r="G52" s="74" t="s">
        <v>12145</v>
      </c>
      <c r="H52" t="str">
        <f t="shared" si="0"/>
        <v>Sxx_fsys_cor_ti_fac_min</v>
      </c>
      <c r="I52" s="69" t="str">
        <f t="shared" si="1"/>
        <v>CB_RIC_DGN</v>
      </c>
      <c r="J52" s="72" t="str">
        <f t="shared" si="2"/>
        <v>[(Nxx_so2up_cfm&lt;&gt;Nxx_so2up_ups) and (Nbx_ign_cmd_eng_cfm=True)] OR [(Nxx_so2up_cfm=Nxx_so2up_ups) and (Nbx_ign_cmd_eng_cfm=True)]</v>
      </c>
      <c r="K52" s="69" t="b">
        <f t="shared" si="3"/>
        <v>1</v>
      </c>
      <c r="L52" s="69" t="b">
        <f t="shared" si="4"/>
        <v>0</v>
      </c>
    </row>
    <row r="53" spans="1:13" ht="20.100000000000001" customHeight="1" thickBot="1" x14ac:dyDescent="0.3">
      <c r="A53" s="71" t="s">
        <v>786</v>
      </c>
      <c r="B53" s="74" t="s">
        <v>12142</v>
      </c>
      <c r="C53" s="74" t="s">
        <v>12143</v>
      </c>
      <c r="E53" s="71" t="s">
        <v>3410</v>
      </c>
      <c r="F53" s="72" t="s">
        <v>12122</v>
      </c>
      <c r="G53" s="74" t="s">
        <v>12148</v>
      </c>
      <c r="H53" t="str">
        <f t="shared" si="0"/>
        <v>Sxx_mis_ctr</v>
      </c>
      <c r="I53" s="69" t="str">
        <f t="shared" si="1"/>
        <v>CB_MIS_DGN</v>
      </c>
      <c r="J53" s="72" t="str">
        <f t="shared" si="2"/>
        <v>[(Nbx_ign_cmd_eng_cfm=True)]</v>
      </c>
      <c r="K53" s="69" t="b">
        <f t="shared" si="3"/>
        <v>1</v>
      </c>
      <c r="L53" s="69" t="b">
        <f t="shared" si="4"/>
        <v>0</v>
      </c>
    </row>
    <row r="54" spans="1:13" ht="20.100000000000001" customHeight="1" thickBot="1" x14ac:dyDescent="0.3">
      <c r="A54" s="71" t="s">
        <v>790</v>
      </c>
      <c r="B54" s="72" t="s">
        <v>12149</v>
      </c>
      <c r="C54" s="72" t="s">
        <v>12150</v>
      </c>
      <c r="E54" s="71" t="s">
        <v>12124</v>
      </c>
      <c r="F54" s="72" t="s">
        <v>12122</v>
      </c>
      <c r="G54" s="74" t="s">
        <v>12148</v>
      </c>
      <c r="H54" t="str">
        <f t="shared" si="0"/>
        <v>Sxx_mis_ctr_lpg</v>
      </c>
      <c r="I54" s="69" t="str">
        <f t="shared" si="1"/>
        <v>CB_MIS_DGN</v>
      </c>
      <c r="J54" s="72" t="str">
        <f t="shared" si="2"/>
        <v>[(Nbx_ign_cmd_eng_cfm=True)]</v>
      </c>
      <c r="K54" s="69" t="b">
        <f t="shared" si="3"/>
        <v>1</v>
      </c>
      <c r="L54" s="69" t="b">
        <f t="shared" si="4"/>
        <v>0</v>
      </c>
    </row>
    <row r="55" spans="1:13" ht="20.100000000000001" customHeight="1" thickBot="1" x14ac:dyDescent="0.3">
      <c r="A55" s="71" t="s">
        <v>1093</v>
      </c>
      <c r="B55" s="72" t="s">
        <v>12149</v>
      </c>
      <c r="C55" s="72" t="s">
        <v>12151</v>
      </c>
      <c r="E55" s="71" t="s">
        <v>12125</v>
      </c>
      <c r="F55" s="72" t="s">
        <v>12081</v>
      </c>
      <c r="G55" s="72" t="s">
        <v>12126</v>
      </c>
      <c r="H55" t="str">
        <f t="shared" si="0"/>
        <v>Sxx_obd_gen_den</v>
      </c>
      <c r="I55" s="69" t="str">
        <f t="shared" si="1"/>
        <v>DG_DFT_MNG</v>
      </c>
      <c r="J55" s="72" t="str">
        <f t="shared" si="2"/>
        <v>[(Nxx_fm_typ_cfm=Nxx_no_dem) and (Nxx_obd_typ_cfm=Nxx_obd_typ_pass) and (Nxx_ecu_typ_cfm&lt;&gt;Nxx_atcu)] OR [(Nxx_obd_typ_cfm&lt;&gt;Nxx_obd_typ_pass) and (Nxx_ecu_typ_cfm&lt;&gt;Nxx_atcu)]</v>
      </c>
      <c r="K55" s="69" t="b">
        <f t="shared" si="3"/>
        <v>1</v>
      </c>
      <c r="L55" s="69" t="b">
        <f t="shared" si="4"/>
        <v>1</v>
      </c>
      <c r="M55" t="e">
        <f>VLOOKUP(E55,#REF!,1,FALSE)</f>
        <v>#REF!</v>
      </c>
    </row>
    <row r="56" spans="1:13" ht="20.100000000000001" customHeight="1" thickBot="1" x14ac:dyDescent="0.3">
      <c r="A56" s="71" t="s">
        <v>2117</v>
      </c>
      <c r="B56" s="72" t="s">
        <v>12149</v>
      </c>
      <c r="C56" s="72" t="s">
        <v>12150</v>
      </c>
      <c r="E56" s="71" t="s">
        <v>12127</v>
      </c>
      <c r="F56" s="72" t="s">
        <v>12128</v>
      </c>
      <c r="G56" s="72" t="s">
        <v>12129</v>
      </c>
      <c r="H56" t="str">
        <f t="shared" si="0"/>
        <v>Sxx_obd_ign_ctr</v>
      </c>
      <c r="I56" s="69" t="str">
        <f t="shared" si="1"/>
        <v>DG_DFT_ASW</v>
      </c>
      <c r="J56" s="72" t="str">
        <f t="shared" si="2"/>
        <v>[(Nbx_el_pwt_cfm=False) and (Nxx_obd_typ_cfm=Nxx_obd_typ_pass) and (Nxx_ecu_typ_cfm&lt;&gt;Nxx_atcu)]</v>
      </c>
      <c r="K56" s="69" t="b">
        <f t="shared" si="3"/>
        <v>1</v>
      </c>
      <c r="L56" s="69" t="b">
        <f t="shared" si="4"/>
        <v>1</v>
      </c>
      <c r="M56" t="e">
        <f>VLOOKUP(E56,#REF!,1,FALSE)</f>
        <v>#REF!</v>
      </c>
    </row>
    <row r="57" spans="1:13" ht="20.100000000000001" customHeight="1" thickBot="1" x14ac:dyDescent="0.3">
      <c r="A57" s="71" t="s">
        <v>1102</v>
      </c>
      <c r="B57" s="72" t="s">
        <v>12152</v>
      </c>
      <c r="C57" s="72" t="s">
        <v>12153</v>
      </c>
      <c r="E57" s="71" t="s">
        <v>12127</v>
      </c>
      <c r="F57" s="74" t="s">
        <v>12081</v>
      </c>
      <c r="G57" s="74" t="s">
        <v>12130</v>
      </c>
      <c r="H57" t="str">
        <f t="shared" si="0"/>
        <v>Sxx_obd_ign_ctr</v>
      </c>
      <c r="I57" s="69" t="str">
        <f t="shared" si="1"/>
        <v>DG_DFT_ASW</v>
      </c>
      <c r="J57" s="72" t="str">
        <f t="shared" si="2"/>
        <v>[(Nbx_el_pwt_cfm=False) and (Nxx_obd_typ_cfm=Nxx_obd_typ_pass) and (Nxx_ecu_typ_cfm&lt;&gt;Nxx_atcu)]</v>
      </c>
      <c r="K57" s="69" t="b">
        <f t="shared" si="3"/>
        <v>0</v>
      </c>
      <c r="L57" s="69" t="b">
        <f t="shared" si="4"/>
        <v>0</v>
      </c>
      <c r="M57" t="e">
        <f>VLOOKUP(E57,#REF!,1,FALSE)</f>
        <v>#REF!</v>
      </c>
    </row>
    <row r="58" spans="1:13" ht="20.100000000000001" customHeight="1" thickBot="1" x14ac:dyDescent="0.3">
      <c r="A58" s="71" t="s">
        <v>4353</v>
      </c>
      <c r="B58" s="72" t="s">
        <v>12154</v>
      </c>
      <c r="C58" s="72" t="s">
        <v>12155</v>
      </c>
      <c r="E58" s="71" t="s">
        <v>12131</v>
      </c>
      <c r="F58" s="72" t="s">
        <v>12112</v>
      </c>
      <c r="G58" s="72" t="s">
        <v>12113</v>
      </c>
      <c r="H58" t="str">
        <f t="shared" si="0"/>
        <v>Sxx_sli_brk_buf</v>
      </c>
      <c r="I58" s="69" t="str">
        <f t="shared" si="1"/>
        <v>PC_CRU_SPT</v>
      </c>
      <c r="J58" s="72" t="str">
        <f t="shared" si="2"/>
        <v>[(Nbx_cru_sl_pres_cfm=True) and (Nxx_ecu_typ_cfm=Nxx_hevc or Nxx_spv_ecu_cfm=Nxx_spv_ecu_abst) and (Nxx_ecu_typ_cfm&lt;&gt;Nxx_atcu)]</v>
      </c>
      <c r="K58" s="69" t="b">
        <f t="shared" si="3"/>
        <v>1</v>
      </c>
      <c r="L58" s="69" t="b">
        <f t="shared" si="4"/>
        <v>1</v>
      </c>
      <c r="M58" t="e">
        <f>VLOOKUP(E58,#REF!,1,FALSE)</f>
        <v>#REF!</v>
      </c>
    </row>
    <row r="59" spans="1:13" ht="20.100000000000001" customHeight="1" thickBot="1" x14ac:dyDescent="0.3">
      <c r="A59" s="71" t="s">
        <v>4353</v>
      </c>
      <c r="B59" s="74" t="s">
        <v>12156</v>
      </c>
      <c r="C59" s="74" t="s">
        <v>12157</v>
      </c>
      <c r="E59" s="71" t="s">
        <v>12132</v>
      </c>
      <c r="F59" s="72" t="s">
        <v>12112</v>
      </c>
      <c r="G59" s="72" t="s">
        <v>12113</v>
      </c>
      <c r="H59" t="str">
        <f t="shared" si="0"/>
        <v>Sxx_sli_clu_buf</v>
      </c>
      <c r="I59" s="69" t="str">
        <f t="shared" si="1"/>
        <v>PC_CRU_SPT</v>
      </c>
      <c r="J59" s="72" t="str">
        <f t="shared" si="2"/>
        <v>[(Nbx_cru_sl_pres_cfm=True) and (Nxx_ecu_typ_cfm=Nxx_hevc or Nxx_spv_ecu_cfm=Nxx_spv_ecu_abst) and (Nxx_ecu_typ_cfm&lt;&gt;Nxx_atcu)]</v>
      </c>
      <c r="K59" s="69" t="b">
        <f t="shared" si="3"/>
        <v>1</v>
      </c>
      <c r="L59" s="69" t="b">
        <f t="shared" si="4"/>
        <v>1</v>
      </c>
    </row>
    <row r="60" spans="1:13" ht="20.100000000000001" customHeight="1" thickBot="1" x14ac:dyDescent="0.3">
      <c r="A60" s="71" t="s">
        <v>4901</v>
      </c>
      <c r="B60" s="72" t="s">
        <v>12158</v>
      </c>
      <c r="C60" s="72" t="s">
        <v>12159</v>
      </c>
      <c r="E60" s="71" t="s">
        <v>12133</v>
      </c>
      <c r="F60" s="72" t="s">
        <v>12112</v>
      </c>
      <c r="G60" s="72" t="s">
        <v>12113</v>
      </c>
      <c r="H60" t="str">
        <f t="shared" si="0"/>
        <v>Sxx_sli_cru_stt_buf</v>
      </c>
      <c r="I60" s="69" t="str">
        <f t="shared" si="1"/>
        <v>PC_CRU_SPT</v>
      </c>
      <c r="J60" s="72" t="str">
        <f t="shared" si="2"/>
        <v>[(Nbx_cru_sl_pres_cfm=True) and (Nxx_ecu_typ_cfm=Nxx_hevc or Nxx_spv_ecu_cfm=Nxx_spv_ecu_abst) and (Nxx_ecu_typ_cfm&lt;&gt;Nxx_atcu)]</v>
      </c>
      <c r="K60" s="69" t="b">
        <f t="shared" si="3"/>
        <v>1</v>
      </c>
      <c r="L60" s="69" t="b">
        <f t="shared" si="4"/>
        <v>1</v>
      </c>
    </row>
    <row r="61" spans="1:13" ht="20.100000000000001" customHeight="1" thickBot="1" x14ac:dyDescent="0.3">
      <c r="A61" s="71" t="s">
        <v>1799</v>
      </c>
      <c r="B61" s="72" t="s">
        <v>12160</v>
      </c>
      <c r="C61" s="72" t="s">
        <v>12161</v>
      </c>
      <c r="E61" s="71" t="s">
        <v>2763</v>
      </c>
      <c r="F61" s="72" t="s">
        <v>5981</v>
      </c>
      <c r="G61" s="74" t="s">
        <v>12162</v>
      </c>
      <c r="H61" t="str">
        <f t="shared" si="0"/>
        <v>Sxx_spg_ad_pwm</v>
      </c>
      <c r="I61" s="69" t="str">
        <f t="shared" si="1"/>
        <v>AS_BST_CTL</v>
      </c>
      <c r="J61" s="72" t="str">
        <f t="shared" si="2"/>
        <v>[(Nxx_tcr_typ_cfm=Nxx_wg_pres or Nxx_tcr_typ_cfm=Nxx_wg_abst_pres_cho) and (Nbx_ign_cmd_eng_cfm=True)]</v>
      </c>
      <c r="K61" s="69" t="b">
        <f t="shared" si="3"/>
        <v>1</v>
      </c>
      <c r="L61" s="69" t="b">
        <f t="shared" si="4"/>
        <v>0</v>
      </c>
    </row>
    <row r="62" spans="1:13" ht="20.100000000000001" customHeight="1" thickBot="1" x14ac:dyDescent="0.3">
      <c r="A62" s="71" t="s">
        <v>1037</v>
      </c>
      <c r="B62" s="72" t="s">
        <v>12142</v>
      </c>
      <c r="C62" s="72" t="s">
        <v>12143</v>
      </c>
      <c r="E62" s="71" t="s">
        <v>1325</v>
      </c>
      <c r="F62" s="72" t="s">
        <v>12135</v>
      </c>
      <c r="G62" s="72" t="s">
        <v>12136</v>
      </c>
      <c r="H62" t="str">
        <f t="shared" si="0"/>
        <v>Vbt_asa_stt_ad_fac</v>
      </c>
      <c r="I62" s="69" t="str">
        <f t="shared" si="1"/>
        <v>IN_ASI_IAF</v>
      </c>
      <c r="J62" s="72" t="str">
        <f t="shared" si="2"/>
        <v>[(Nxx_asa_cfm&lt;&gt;Nxx_asa_abst) and (Nbx_ign_cmd_eng_cfm=False)]</v>
      </c>
      <c r="K62" s="69" t="b">
        <f t="shared" si="3"/>
        <v>1</v>
      </c>
      <c r="L62" s="69" t="b">
        <f t="shared" si="4"/>
        <v>1</v>
      </c>
    </row>
    <row r="63" spans="1:13" ht="20.100000000000001" customHeight="1" thickBot="1" x14ac:dyDescent="0.3">
      <c r="A63" s="71" t="s">
        <v>1037</v>
      </c>
      <c r="B63" s="74" t="s">
        <v>12163</v>
      </c>
      <c r="C63" s="74" t="s">
        <v>12141</v>
      </c>
      <c r="E63" s="71" t="s">
        <v>1367</v>
      </c>
      <c r="F63" s="72" t="s">
        <v>12137</v>
      </c>
      <c r="G63" s="72" t="s">
        <v>12138</v>
      </c>
      <c r="H63" t="str">
        <f t="shared" si="0"/>
        <v>Vbt_egr_nox_dgn_done</v>
      </c>
      <c r="I63" s="69" t="str">
        <f t="shared" si="1"/>
        <v>AT_SCR_DIS</v>
      </c>
      <c r="J63" s="72" t="str">
        <f t="shared" si="2"/>
        <v>[(Nxx_scr_dis_typ_cfm=Nxx_scr_dis_typ_cho) and (Nxx_nox_egt_cfm=Nxx_nox_egt_scr or Nxx_nox_egt_cfm=Nxx_nox_egt_scr_abst_cho or Nxx_nox_egt_cfm=Nxx_nox_egt_nt_scr or Nxx_nox_egt_cfm=Nxx_nox_egt_nt_scr_abst_cho) and (Nbx_ign_cmd_eng_cfm=False)] OR [(Nxx_scr_dis_typ_cfm=Nxx_scr_dis_hduty) and (Nxx_nox_egt_cfm=Nxx_nox_egt_scr or Nxx_nox_egt_cfm=Nxx_nox_egt_scr_abst_cho or Nxx_nox_egt_cfm=Nxx_nox_egt_nt_scr or Nxx_nox_egt_cfm=Nxx_nox_egt_nt_scr_abst_cho) and (Nbx_ign_cmd_eng_cfm=False)]</v>
      </c>
      <c r="K63" s="69" t="b">
        <f t="shared" si="3"/>
        <v>1</v>
      </c>
      <c r="L63" s="69" t="b">
        <f t="shared" si="4"/>
        <v>1</v>
      </c>
    </row>
    <row r="64" spans="1:13" ht="20.100000000000001" customHeight="1" thickBot="1" x14ac:dyDescent="0.3">
      <c r="A64" s="71" t="s">
        <v>1795</v>
      </c>
      <c r="B64" s="72" t="s">
        <v>12160</v>
      </c>
      <c r="C64" s="72" t="s">
        <v>12113</v>
      </c>
      <c r="E64" s="71" t="s">
        <v>5305</v>
      </c>
      <c r="F64" s="72" t="s">
        <v>5263</v>
      </c>
      <c r="G64" s="72" t="s">
        <v>12139</v>
      </c>
      <c r="H64" t="str">
        <f t="shared" si="0"/>
        <v>Vbt_lim_act_mem</v>
      </c>
      <c r="I64" s="69" t="str">
        <f t="shared" si="1"/>
        <v>VF_MMI_CHG</v>
      </c>
      <c r="J64" s="72" t="str">
        <f t="shared" si="2"/>
        <v>[(Nxx_hv_bcb_cfm&lt;&gt;Nxx_hv_bcb_abst and Nxx_ecu_typ_cfm=Nxx_hevc) and (Nxx_hev_cfm&lt;&gt;Nxx_hev_abst)]</v>
      </c>
      <c r="K64" s="69" t="b">
        <f t="shared" si="3"/>
        <v>1</v>
      </c>
      <c r="L64" s="69" t="b">
        <f t="shared" si="4"/>
        <v>1</v>
      </c>
    </row>
    <row r="65" spans="1:12" ht="20.100000000000001" customHeight="1" thickBot="1" x14ac:dyDescent="0.3">
      <c r="A65" s="71" t="s">
        <v>5532</v>
      </c>
      <c r="B65" s="72" t="s">
        <v>5952</v>
      </c>
      <c r="C65" s="72" t="s">
        <v>12164</v>
      </c>
      <c r="E65" s="71" t="s">
        <v>1057</v>
      </c>
      <c r="F65" s="72" t="s">
        <v>12140</v>
      </c>
      <c r="G65" s="72" t="s">
        <v>12141</v>
      </c>
      <c r="H65" t="str">
        <f t="shared" si="0"/>
        <v>Vbx_abs_lk_stt</v>
      </c>
      <c r="I65" s="69" t="str">
        <f t="shared" si="1"/>
        <v>CM_MHA_TRA</v>
      </c>
      <c r="J65" s="72" t="str">
        <f t="shared" si="2"/>
        <v>[(Nxx_ecu_typ_cfm=Nxx_hevc)]</v>
      </c>
      <c r="K65" s="69" t="b">
        <f t="shared" si="3"/>
        <v>1</v>
      </c>
      <c r="L65" s="69" t="b">
        <f t="shared" si="4"/>
        <v>1</v>
      </c>
    </row>
    <row r="66" spans="1:12" ht="20.100000000000001" customHeight="1" thickBot="1" x14ac:dyDescent="0.3">
      <c r="A66" s="71" t="s">
        <v>5532</v>
      </c>
      <c r="B66" s="74" t="s">
        <v>12165</v>
      </c>
      <c r="C66" s="74" t="s">
        <v>12166</v>
      </c>
      <c r="E66" s="71" t="s">
        <v>1057</v>
      </c>
      <c r="F66" s="74" t="s">
        <v>12142</v>
      </c>
      <c r="G66" s="74" t="s">
        <v>12143</v>
      </c>
      <c r="H66" t="str">
        <f t="shared" ref="H66:H129" si="5">VLOOKUP(E66,A:C,1,FALSE)</f>
        <v>Vbx_abs_lk_stt</v>
      </c>
      <c r="I66" s="69" t="str">
        <f t="shared" ref="I66:I129" si="6">VLOOKUP(E66,A:C,2,FALSE)</f>
        <v>CM_MHA_TRA</v>
      </c>
      <c r="J66" s="72" t="str">
        <f t="shared" ref="J66:J129" si="7">VLOOKUP(E66,A:C,3,FALSE)</f>
        <v>[(Nxx_ecu_typ_cfm=Nxx_hevc)]</v>
      </c>
      <c r="K66" s="69" t="b">
        <f t="shared" ref="K66:K129" si="8">VLOOKUP(E66,A:C,2,FALSE)=F66</f>
        <v>0</v>
      </c>
      <c r="L66" s="69" t="b">
        <f t="shared" ref="L66:L129" si="9">VLOOKUP(E66,A:C,3,FALSE)=G66</f>
        <v>0</v>
      </c>
    </row>
    <row r="67" spans="1:12" ht="20.100000000000001" customHeight="1" thickBot="1" x14ac:dyDescent="0.3">
      <c r="A67" s="71" t="s">
        <v>879</v>
      </c>
      <c r="B67" s="72" t="s">
        <v>12167</v>
      </c>
      <c r="C67" s="72" t="s">
        <v>12168</v>
      </c>
      <c r="E67" s="71" t="s">
        <v>5117</v>
      </c>
      <c r="F67" s="74" t="s">
        <v>12169</v>
      </c>
      <c r="G67" s="74" t="s">
        <v>12170</v>
      </c>
      <c r="H67" t="str">
        <f t="shared" si="5"/>
        <v>Vbx_abs_stop_auto_forb</v>
      </c>
      <c r="I67" s="69" t="str">
        <f t="shared" si="6"/>
        <v>VF_SAS_MNG</v>
      </c>
      <c r="J67" s="72" t="str">
        <f t="shared" si="7"/>
        <v>[(Nxx_sas_typ_cfm=Nxx_sas_itl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67" s="69" t="b">
        <f t="shared" si="8"/>
        <v>0</v>
      </c>
      <c r="L67" s="69" t="b">
        <f t="shared" si="9"/>
        <v>0</v>
      </c>
    </row>
    <row r="68" spans="1:12" ht="20.100000000000001" customHeight="1" thickBot="1" x14ac:dyDescent="0.3">
      <c r="A68" s="71" t="s">
        <v>5738</v>
      </c>
      <c r="B68" s="72" t="s">
        <v>5733</v>
      </c>
      <c r="C68" s="72" t="s">
        <v>12171</v>
      </c>
      <c r="E68" s="71" t="s">
        <v>786</v>
      </c>
      <c r="F68" s="72" t="s">
        <v>12140</v>
      </c>
      <c r="G68" s="72" t="s">
        <v>12141</v>
      </c>
      <c r="H68" t="str">
        <f t="shared" si="5"/>
        <v>Vbx_ac_lk_stt</v>
      </c>
      <c r="I68" s="69" t="str">
        <f t="shared" si="6"/>
        <v>CM_MHA_TRA</v>
      </c>
      <c r="J68" s="72" t="str">
        <f t="shared" si="7"/>
        <v>[(Nxx_ecu_typ_cfm=Nxx_hevc)]</v>
      </c>
      <c r="K68" s="69" t="b">
        <f t="shared" si="8"/>
        <v>1</v>
      </c>
      <c r="L68" s="69" t="b">
        <f t="shared" si="9"/>
        <v>1</v>
      </c>
    </row>
    <row r="69" spans="1:12" ht="20.100000000000001" customHeight="1" thickBot="1" x14ac:dyDescent="0.3">
      <c r="A69" s="71" t="s">
        <v>1132</v>
      </c>
      <c r="B69" s="72" t="s">
        <v>5258</v>
      </c>
      <c r="C69" s="72" t="s">
        <v>12172</v>
      </c>
      <c r="E69" s="71" t="s">
        <v>786</v>
      </c>
      <c r="F69" s="74" t="s">
        <v>12142</v>
      </c>
      <c r="G69" s="74" t="s">
        <v>12143</v>
      </c>
      <c r="H69" t="str">
        <f t="shared" si="5"/>
        <v>Vbx_ac_lk_stt</v>
      </c>
      <c r="I69" s="69" t="str">
        <f t="shared" si="6"/>
        <v>CM_MHA_TRA</v>
      </c>
      <c r="J69" s="72" t="str">
        <f t="shared" si="7"/>
        <v>[(Nxx_ecu_typ_cfm=Nxx_hevc)]</v>
      </c>
      <c r="K69" s="69" t="b">
        <f t="shared" si="8"/>
        <v>0</v>
      </c>
      <c r="L69" s="69" t="b">
        <f t="shared" si="9"/>
        <v>0</v>
      </c>
    </row>
    <row r="70" spans="1:12" ht="20.100000000000001" customHeight="1" thickBot="1" x14ac:dyDescent="0.3">
      <c r="A70" s="71" t="s">
        <v>1888</v>
      </c>
      <c r="B70" s="72" t="s">
        <v>5258</v>
      </c>
      <c r="C70" s="72" t="s">
        <v>12172</v>
      </c>
      <c r="E70" s="71" t="s">
        <v>790</v>
      </c>
      <c r="F70" s="72" t="s">
        <v>12149</v>
      </c>
      <c r="G70" s="72" t="s">
        <v>12150</v>
      </c>
      <c r="H70" t="str">
        <f t="shared" si="5"/>
        <v>Vbx_ac_prs_lk_stt</v>
      </c>
      <c r="I70" s="69" t="str">
        <f t="shared" si="6"/>
        <v>IN_VFI_ACI</v>
      </c>
      <c r="J70" s="72" t="str">
        <f t="shared" si="7"/>
        <v>[(Nxx_ecu_typ_cfm=Nxx_hevc or Nxx_spv_ecu_cfm=Nxx_spv_ecu_abst) and (Nxx_ecu_typ_cfm&lt;&gt;Nxx_atcu)]</v>
      </c>
      <c r="K70" s="69" t="b">
        <f t="shared" si="8"/>
        <v>1</v>
      </c>
      <c r="L70" s="69" t="b">
        <f t="shared" si="9"/>
        <v>1</v>
      </c>
    </row>
    <row r="71" spans="1:12" ht="20.100000000000001" customHeight="1" thickBot="1" x14ac:dyDescent="0.3">
      <c r="A71" s="71" t="s">
        <v>1829</v>
      </c>
      <c r="B71" s="72" t="s">
        <v>12173</v>
      </c>
      <c r="C71" s="74" t="s">
        <v>12174</v>
      </c>
      <c r="E71" s="71" t="s">
        <v>1093</v>
      </c>
      <c r="F71" s="72" t="s">
        <v>12149</v>
      </c>
      <c r="G71" s="74" t="s">
        <v>12175</v>
      </c>
      <c r="H71" t="str">
        <f t="shared" si="5"/>
        <v>Vbx_ac_req</v>
      </c>
      <c r="I71" s="69" t="str">
        <f t="shared" si="6"/>
        <v>IN_VFI_ACI</v>
      </c>
      <c r="J71" s="72" t="str">
        <f t="shared" si="7"/>
        <v>[(Nxx_hv_tc_cfm&lt;&gt;Nxx_hv_tc_pres) and (Nxx_ecu_typ_cfm=Nxx_hevc or Nxx_spv_ecu_cfm=Nxx_spv_ecu_abst) and (Nxx_ecu_typ_cfm&lt;&gt;Nxx_atcu)] OR [(Nxx_hv_tc_cfm=Nxx_hv_tc_pres) and (Nxx_ecu_typ_cfm=Nxx_hevc or Nxx_spv_ecu_cfm=Nxx_spv_ecu_abst) and (Nxx_ecu_typ_cfm&lt;&gt;Nxx_atcu)]</v>
      </c>
      <c r="K71" s="69" t="b">
        <f t="shared" si="8"/>
        <v>1</v>
      </c>
      <c r="L71" s="69" t="b">
        <f t="shared" si="9"/>
        <v>0</v>
      </c>
    </row>
    <row r="72" spans="1:12" ht="20.100000000000001" customHeight="1" thickBot="1" x14ac:dyDescent="0.3">
      <c r="A72" s="71" t="s">
        <v>3063</v>
      </c>
      <c r="B72" s="72" t="s">
        <v>12176</v>
      </c>
      <c r="C72" s="72" t="s">
        <v>12177</v>
      </c>
      <c r="E72" s="71" t="s">
        <v>2117</v>
      </c>
      <c r="F72" s="72" t="s">
        <v>12149</v>
      </c>
      <c r="G72" s="72" t="s">
        <v>12150</v>
      </c>
      <c r="H72" t="str">
        <f t="shared" si="5"/>
        <v>Vbx_ac_req_lk_stt</v>
      </c>
      <c r="I72" s="69" t="str">
        <f t="shared" si="6"/>
        <v>IN_VFI_ACI</v>
      </c>
      <c r="J72" s="72" t="str">
        <f t="shared" si="7"/>
        <v>[(Nxx_ecu_typ_cfm=Nxx_hevc or Nxx_spv_ecu_cfm=Nxx_spv_ecu_abst) and (Nxx_ecu_typ_cfm&lt;&gt;Nxx_atcu)]</v>
      </c>
      <c r="K72" s="69" t="b">
        <f t="shared" si="8"/>
        <v>1</v>
      </c>
      <c r="L72" s="69" t="b">
        <f t="shared" si="9"/>
        <v>1</v>
      </c>
    </row>
    <row r="73" spans="1:12" ht="20.100000000000001" customHeight="1" thickBot="1" x14ac:dyDescent="0.3">
      <c r="A73" s="71" t="s">
        <v>5316</v>
      </c>
      <c r="B73" s="72" t="s">
        <v>5310</v>
      </c>
      <c r="C73" s="74" t="s">
        <v>12178</v>
      </c>
      <c r="E73" s="71" t="s">
        <v>1102</v>
      </c>
      <c r="F73" s="72" t="s">
        <v>12152</v>
      </c>
      <c r="G73" s="72" t="s">
        <v>12153</v>
      </c>
      <c r="H73" t="str">
        <f t="shared" si="5"/>
        <v>Vbx_ac_secu_dsb</v>
      </c>
      <c r="I73" s="69" t="str">
        <f t="shared" si="6"/>
        <v>VF_ACO_MNG</v>
      </c>
      <c r="J73" s="72" t="str">
        <f t="shared" si="7"/>
        <v>[(Nxx_hv_tc_cfm&lt;&gt;Nxx_hv_tc_pres) and (Nxx_ecu_typ_cfm=Nxx_hevc or Nxx_spv_ecu_cfm=Nxx_spv_ecu_abst) and (Nxx_ecu_typ_cfm&lt;&gt;Nxx_atcu)]</v>
      </c>
      <c r="K73" s="69" t="b">
        <f t="shared" si="8"/>
        <v>1</v>
      </c>
      <c r="L73" s="69" t="b">
        <f t="shared" si="9"/>
        <v>1</v>
      </c>
    </row>
    <row r="74" spans="1:12" ht="20.100000000000001" customHeight="1" thickBot="1" x14ac:dyDescent="0.3">
      <c r="A74" s="71" t="s">
        <v>5319</v>
      </c>
      <c r="B74" s="72" t="s">
        <v>5310</v>
      </c>
      <c r="C74" s="74" t="s">
        <v>12179</v>
      </c>
      <c r="E74" s="71" t="s">
        <v>4353</v>
      </c>
      <c r="F74" s="72" t="s">
        <v>12154</v>
      </c>
      <c r="G74" s="74" t="s">
        <v>12180</v>
      </c>
      <c r="H74" t="str">
        <f t="shared" si="5"/>
        <v>Vbx_ac_stop_auto_forb</v>
      </c>
      <c r="I74" s="69" t="str">
        <f t="shared" si="6"/>
        <v>HV_TCS_CTL</v>
      </c>
      <c r="J74" s="72" t="str">
        <f t="shared" si="7"/>
        <v>[(Nxx_hv_tc_cfm&lt;&gt;Nxx_hv_tc_abst and Nxx_ecu_typ_cfm=Nxx_hevc) and (Nxx_hev_cfm&lt;&gt;Nxx_hev_abst)]</v>
      </c>
      <c r="K74" s="69" t="b">
        <f t="shared" si="8"/>
        <v>1</v>
      </c>
      <c r="L74" s="69" t="b">
        <f t="shared" si="9"/>
        <v>0</v>
      </c>
    </row>
    <row r="75" spans="1:12" ht="20.100000000000001" customHeight="1" thickBot="1" x14ac:dyDescent="0.3">
      <c r="A75" s="73" t="s">
        <v>5843</v>
      </c>
      <c r="B75" s="74" t="s">
        <v>12140</v>
      </c>
      <c r="C75" s="74" t="s">
        <v>12141</v>
      </c>
      <c r="E75" s="71" t="s">
        <v>4353</v>
      </c>
      <c r="F75" s="74" t="s">
        <v>12156</v>
      </c>
      <c r="G75" s="74" t="s">
        <v>12157</v>
      </c>
      <c r="H75" t="str">
        <f t="shared" si="5"/>
        <v>Vbx_ac_stop_auto_forb</v>
      </c>
      <c r="I75" s="69" t="str">
        <f t="shared" si="6"/>
        <v>HV_TCS_CTL</v>
      </c>
      <c r="J75" s="72" t="str">
        <f t="shared" si="7"/>
        <v>[(Nxx_hv_tc_cfm&lt;&gt;Nxx_hv_tc_abst and Nxx_ecu_typ_cfm=Nxx_hevc) and (Nxx_hev_cfm&lt;&gt;Nxx_hev_abst)]</v>
      </c>
      <c r="K75" s="69" t="b">
        <f t="shared" si="8"/>
        <v>0</v>
      </c>
      <c r="L75" s="69" t="b">
        <f t="shared" si="9"/>
        <v>0</v>
      </c>
    </row>
    <row r="76" spans="1:12" ht="20.100000000000001" customHeight="1" thickBot="1" x14ac:dyDescent="0.3">
      <c r="A76" s="73" t="s">
        <v>5843</v>
      </c>
      <c r="B76" s="74" t="s">
        <v>12142</v>
      </c>
      <c r="C76" s="74" t="s">
        <v>12143</v>
      </c>
      <c r="E76" s="71" t="s">
        <v>4901</v>
      </c>
      <c r="F76" s="72" t="s">
        <v>12158</v>
      </c>
      <c r="G76" s="72" t="s">
        <v>12159</v>
      </c>
      <c r="H76" t="str">
        <f t="shared" si="5"/>
        <v>Vbx_ac_typ_cfm</v>
      </c>
      <c r="I76" s="69" t="str">
        <f t="shared" si="6"/>
        <v>IN_TQI_ACS</v>
      </c>
      <c r="J76" s="72" t="str">
        <f t="shared" si="7"/>
        <v>[(Nxx_hv_tc_cfm=Nxx_hv_tc_abst) and (Nxx_ecu_typ_cfm=Nxx_hevc or Nxx_spv_ecu_cfm=Nxx_spv_ecu_abst) and (Nxx_ecu_typ_cfm&lt;&gt;Nxx_atcu)]</v>
      </c>
      <c r="K76" s="69" t="b">
        <f t="shared" si="8"/>
        <v>1</v>
      </c>
      <c r="L76" s="69" t="b">
        <f t="shared" si="9"/>
        <v>1</v>
      </c>
    </row>
    <row r="77" spans="1:12" ht="20.100000000000001" customHeight="1" thickBot="1" x14ac:dyDescent="0.3">
      <c r="A77" s="71" t="s">
        <v>3803</v>
      </c>
      <c r="B77" s="72" t="s">
        <v>12181</v>
      </c>
      <c r="C77" s="72" t="s">
        <v>12123</v>
      </c>
      <c r="E77" s="71" t="s">
        <v>1799</v>
      </c>
      <c r="F77" s="72" t="s">
        <v>12160</v>
      </c>
      <c r="G77" s="72" t="s">
        <v>12161</v>
      </c>
      <c r="H77" t="str">
        <f t="shared" si="5"/>
        <v>Vbx_acc_conf_lk_stt</v>
      </c>
      <c r="I77" s="69" t="str">
        <f t="shared" si="6"/>
        <v>IN_PCI_CCI</v>
      </c>
      <c r="J77" s="72" t="str">
        <f t="shared" si="7"/>
        <v>[(Nbx_cru_sl_pres_cfm=False) and (Nxx_ecu_typ_cfm=Nxx_hevc or Nxx_spv_ecu_cfm=Nxx_spv_ecu_abst) and (Nxx_ecu_typ_cfm&lt;&gt;Nxx_atcu)] OR [(Nbx_cru_sl_pres_cfm=True) and (Nxx_ecu_typ_cfm=Nxx_hevc or Nxx_spv_ecu_cfm=Nxx_spv_ecu_abst) and (Nxx_ecu_typ_cfm&lt;&gt;Nxx_atcu)]</v>
      </c>
      <c r="K77" s="69" t="b">
        <f t="shared" si="8"/>
        <v>1</v>
      </c>
      <c r="L77" s="69" t="b">
        <f t="shared" si="9"/>
        <v>1</v>
      </c>
    </row>
    <row r="78" spans="1:12" ht="20.100000000000001" customHeight="1" thickBot="1" x14ac:dyDescent="0.3">
      <c r="A78" s="71" t="s">
        <v>5017</v>
      </c>
      <c r="B78" s="72" t="s">
        <v>12182</v>
      </c>
      <c r="C78" s="74" t="s">
        <v>12183</v>
      </c>
      <c r="E78" s="71" t="s">
        <v>1037</v>
      </c>
      <c r="F78" s="72" t="s">
        <v>12142</v>
      </c>
      <c r="G78" s="72" t="s">
        <v>12143</v>
      </c>
      <c r="H78" t="str">
        <f t="shared" si="5"/>
        <v>Vbx_acc_lk_stt</v>
      </c>
      <c r="I78" s="69" t="str">
        <f t="shared" si="6"/>
        <v>CM_MUX_SER</v>
      </c>
      <c r="J78" s="72" t="str">
        <f t="shared" si="7"/>
        <v>[(Nbx_can_vers_2_cfm=True) and (Nxx_ecu_typ_cfm=Nxx_ecm or Nxx_ecu_typ_cfm=Nxx_ptcu and Nxx_spv_ecu_cfm=Nxx_spv_ecu_abst)]</v>
      </c>
      <c r="K78" s="69" t="b">
        <f t="shared" si="8"/>
        <v>1</v>
      </c>
      <c r="L78" s="69" t="b">
        <f t="shared" si="9"/>
        <v>1</v>
      </c>
    </row>
    <row r="79" spans="1:12" ht="20.100000000000001" customHeight="1" thickBot="1" x14ac:dyDescent="0.3">
      <c r="A79" s="71" t="s">
        <v>5223</v>
      </c>
      <c r="B79" s="72" t="s">
        <v>12182</v>
      </c>
      <c r="C79" s="74" t="s">
        <v>12184</v>
      </c>
      <c r="E79" s="71" t="s">
        <v>1037</v>
      </c>
      <c r="F79" s="74" t="s">
        <v>12163</v>
      </c>
      <c r="G79" s="74" t="s">
        <v>12141</v>
      </c>
      <c r="H79" t="str">
        <f t="shared" si="5"/>
        <v>Vbx_acc_lk_stt</v>
      </c>
      <c r="I79" s="69" t="str">
        <f t="shared" si="6"/>
        <v>CM_MUX_SER</v>
      </c>
      <c r="J79" s="72" t="str">
        <f t="shared" si="7"/>
        <v>[(Nbx_can_vers_2_cfm=True) and (Nxx_ecu_typ_cfm=Nxx_ecm or Nxx_ecu_typ_cfm=Nxx_ptcu and Nxx_spv_ecu_cfm=Nxx_spv_ecu_abst)]</v>
      </c>
      <c r="K79" s="69" t="b">
        <f t="shared" si="8"/>
        <v>0</v>
      </c>
      <c r="L79" s="69" t="b">
        <f t="shared" si="9"/>
        <v>0</v>
      </c>
    </row>
    <row r="80" spans="1:12" ht="20.100000000000001" customHeight="1" thickBot="1" x14ac:dyDescent="0.3">
      <c r="A80" s="71" t="s">
        <v>1033</v>
      </c>
      <c r="B80" s="72" t="s">
        <v>12140</v>
      </c>
      <c r="C80" s="72" t="s">
        <v>12141</v>
      </c>
      <c r="E80" s="71" t="s">
        <v>1795</v>
      </c>
      <c r="F80" s="72" t="s">
        <v>12160</v>
      </c>
      <c r="G80" s="72" t="s">
        <v>12113</v>
      </c>
      <c r="H80" t="str">
        <f t="shared" si="5"/>
        <v>Vbx_acc_whl_lk_stt</v>
      </c>
      <c r="I80" s="69" t="str">
        <f t="shared" si="6"/>
        <v>IN_PCI_CCI</v>
      </c>
      <c r="J80" s="72" t="str">
        <f t="shared" si="7"/>
        <v>[(Nbx_cru_sl_pres_cfm=True) and (Nxx_ecu_typ_cfm=Nxx_hevc or Nxx_spv_ecu_cfm=Nxx_spv_ecu_abst) and (Nxx_ecu_typ_cfm&lt;&gt;Nxx_atcu)]</v>
      </c>
      <c r="K80" s="69" t="b">
        <f t="shared" si="8"/>
        <v>1</v>
      </c>
      <c r="L80" s="69" t="b">
        <f t="shared" si="9"/>
        <v>1</v>
      </c>
    </row>
    <row r="81" spans="1:13" ht="20.100000000000001" customHeight="1" thickBot="1" x14ac:dyDescent="0.3">
      <c r="A81" s="71" t="s">
        <v>1033</v>
      </c>
      <c r="B81" s="74" t="s">
        <v>12142</v>
      </c>
      <c r="C81" s="74" t="s">
        <v>12143</v>
      </c>
      <c r="E81" s="71" t="s">
        <v>5532</v>
      </c>
      <c r="F81" s="72" t="s">
        <v>5952</v>
      </c>
      <c r="G81" s="72" t="s">
        <v>12164</v>
      </c>
      <c r="H81" t="str">
        <f t="shared" si="5"/>
        <v>Vbx_acel_pdl_kd</v>
      </c>
      <c r="I81" s="69" t="str">
        <f t="shared" si="6"/>
        <v>BI_AGI_ASC</v>
      </c>
      <c r="J81" s="72" t="str">
        <f t="shared" si="7"/>
        <v>[(Nxx_ecu_typ_cfm=Nxx_atcu) and (Nxx_ecu_typ_cfm=Nxx_ptcu or Nxx_ecu_typ_cfm=Nxx_atcu or Nbx_manual_mode_cfm=False) and (Nxx_ecu_typ_cfm=Nxx_ptcu or Nxx_ecu_typ_cfm=Nxx_atcu or Nxx_ecu_typ_cfm=Nxx_hevc)]</v>
      </c>
      <c r="K81" s="69" t="b">
        <f t="shared" si="8"/>
        <v>1</v>
      </c>
      <c r="L81" s="69" t="b">
        <f t="shared" si="9"/>
        <v>1</v>
      </c>
    </row>
    <row r="82" spans="1:13" ht="20.100000000000001" customHeight="1" thickBot="1" x14ac:dyDescent="0.3">
      <c r="A82" s="71" t="s">
        <v>5190</v>
      </c>
      <c r="B82" s="72" t="s">
        <v>5472</v>
      </c>
      <c r="C82" s="72" t="s">
        <v>12185</v>
      </c>
      <c r="E82" s="71" t="s">
        <v>5532</v>
      </c>
      <c r="F82" s="74" t="s">
        <v>12165</v>
      </c>
      <c r="G82" s="74" t="s">
        <v>12186</v>
      </c>
      <c r="H82" t="str">
        <f t="shared" si="5"/>
        <v>Vbx_acel_pdl_kd</v>
      </c>
      <c r="I82" s="69" t="str">
        <f t="shared" si="6"/>
        <v>BI_AGI_ASC</v>
      </c>
      <c r="J82" s="72" t="str">
        <f t="shared" si="7"/>
        <v>[(Nxx_ecu_typ_cfm=Nxx_atcu) and (Nxx_ecu_typ_cfm=Nxx_ptcu or Nxx_ecu_typ_cfm=Nxx_atcu or Nbx_manual_mode_cfm=False) and (Nxx_ecu_typ_cfm=Nxx_ptcu or Nxx_ecu_typ_cfm=Nxx_atcu or Nxx_ecu_typ_cfm=Nxx_hevc)]</v>
      </c>
      <c r="K82" s="69" t="b">
        <f t="shared" si="8"/>
        <v>0</v>
      </c>
      <c r="L82" s="69" t="b">
        <f t="shared" si="9"/>
        <v>0</v>
      </c>
      <c r="M82" t="e">
        <f>VLOOKUP(E82,#REF!,1,FALSE)</f>
        <v>#REF!</v>
      </c>
    </row>
    <row r="83" spans="1:13" ht="20.100000000000001" customHeight="1" thickBot="1" x14ac:dyDescent="0.3">
      <c r="A83" s="71" t="s">
        <v>3218</v>
      </c>
      <c r="B83" s="72" t="s">
        <v>12187</v>
      </c>
      <c r="C83" s="72" t="s">
        <v>12188</v>
      </c>
      <c r="E83" s="71" t="s">
        <v>879</v>
      </c>
      <c r="F83" s="72" t="s">
        <v>12167</v>
      </c>
      <c r="G83" s="72" t="s">
        <v>12168</v>
      </c>
      <c r="H83" t="str">
        <f t="shared" si="5"/>
        <v>Vbx_acel_pdl_lih_act</v>
      </c>
      <c r="I83" s="69" t="str">
        <f t="shared" si="6"/>
        <v>PC_DRV_DIT</v>
      </c>
      <c r="J83" s="72" t="str">
        <f t="shared" si="7"/>
        <v>[(Nxx_spv_ecu_cfm=Nxx_spv_ecu_abst) and (Nxx_ecu_typ_cfm=Nxx_ecm or Nxx_ecu_typ_cfm=Nxx_ptcu)]</v>
      </c>
      <c r="K83" s="69" t="b">
        <f t="shared" si="8"/>
        <v>1</v>
      </c>
      <c r="L83" s="69" t="b">
        <f t="shared" si="9"/>
        <v>1</v>
      </c>
      <c r="M83" t="e">
        <f>VLOOKUP(E83,#REF!,1,FALSE)</f>
        <v>#REF!</v>
      </c>
    </row>
    <row r="84" spans="1:13" ht="20.100000000000001" customHeight="1" thickBot="1" x14ac:dyDescent="0.3">
      <c r="A84" s="71" t="s">
        <v>1332</v>
      </c>
      <c r="B84" s="72" t="s">
        <v>5403</v>
      </c>
      <c r="C84" s="72" t="s">
        <v>12189</v>
      </c>
      <c r="E84" s="71" t="s">
        <v>5738</v>
      </c>
      <c r="F84" s="72" t="s">
        <v>5733</v>
      </c>
      <c r="G84" s="72" t="s">
        <v>12171</v>
      </c>
      <c r="H84" t="str">
        <f t="shared" si="5"/>
        <v>Vbx_acr_ink_open</v>
      </c>
      <c r="I84" s="69" t="str">
        <f t="shared" si="6"/>
        <v>IN_HVI_CNT</v>
      </c>
      <c r="J84" s="72" t="str">
        <f t="shared" si="7"/>
        <v>[(Nxx_hv_lv_cfm&lt;&gt;Nxx_lv) and (Nxx_spv_ecu_cfm=Nxx_spv_ecu_abst or Nxx_ecu_typ_cfm=Nxx_hevc) and (Nxx_ecu_typ_cfm&lt;&gt;Nxx_atcu) and (Nxx_hev_cfm&lt;&gt;Nxx_hev_abst)]</v>
      </c>
      <c r="K84" s="69" t="b">
        <f t="shared" si="8"/>
        <v>1</v>
      </c>
      <c r="L84" s="69" t="b">
        <f t="shared" si="9"/>
        <v>1</v>
      </c>
    </row>
    <row r="85" spans="1:13" ht="20.100000000000001" customHeight="1" thickBot="1" x14ac:dyDescent="0.3">
      <c r="A85" s="71" t="s">
        <v>3651</v>
      </c>
      <c r="B85" s="72" t="s">
        <v>12187</v>
      </c>
      <c r="C85" s="72" t="s">
        <v>12188</v>
      </c>
      <c r="E85" s="71" t="s">
        <v>1132</v>
      </c>
      <c r="F85" s="72" t="s">
        <v>5258</v>
      </c>
      <c r="G85" s="72" t="s">
        <v>12172</v>
      </c>
      <c r="H85" t="str">
        <f t="shared" si="5"/>
        <v>Vbx_acs_acel_is_ena</v>
      </c>
      <c r="I85" s="69" t="str">
        <f t="shared" si="6"/>
        <v>SM_ISR_SPT</v>
      </c>
      <c r="J85" s="72" t="str">
        <f t="shared" si="7"/>
        <v>[(Nxx_hev_cfm&lt;&gt;Nxx_hev_pres or Nxx_hv_lv_cfm&lt;&gt;Nxx_hv) and (Nxx_ecu_typ_cfm=Nxx_ecm or Nxx_ecu_typ_cfm=Nxx_ptcu) and (Nxx_ecu_typ_cfm&lt;&gt;Nxx_atcu)] OR [(Nxx_hev_cfm=Nxx_hev_pres and Nxx_hv_lv_cfm=Nxx_hv) and (Nxx_ecu_typ_cfm=Nxx_ecm or Nxx_ecu_typ_cfm=Nxx_ptcu) and (Nxx_ecu_typ_cfm&lt;&gt;Nxx_atcu)]</v>
      </c>
      <c r="K85" s="69" t="b">
        <f t="shared" si="8"/>
        <v>1</v>
      </c>
      <c r="L85" s="69" t="b">
        <f t="shared" si="9"/>
        <v>1</v>
      </c>
    </row>
    <row r="86" spans="1:13" ht="20.100000000000001" customHeight="1" thickBot="1" x14ac:dyDescent="0.3">
      <c r="A86" s="71" t="s">
        <v>3876</v>
      </c>
      <c r="B86" s="72" t="s">
        <v>12156</v>
      </c>
      <c r="C86" s="72" t="s">
        <v>12157</v>
      </c>
      <c r="E86" s="71" t="s">
        <v>1888</v>
      </c>
      <c r="F86" s="72" t="s">
        <v>5258</v>
      </c>
      <c r="G86" s="72" t="s">
        <v>12172</v>
      </c>
      <c r="H86" t="str">
        <f t="shared" si="5"/>
        <v>Vbx_acs_acel_is_fail</v>
      </c>
      <c r="I86" s="69" t="str">
        <f t="shared" si="6"/>
        <v>SM_ISR_SPT</v>
      </c>
      <c r="J86" s="72" t="str">
        <f t="shared" si="7"/>
        <v>[(Nxx_hev_cfm&lt;&gt;Nxx_hev_pres or Nxx_hv_lv_cfm&lt;&gt;Nxx_hv) and (Nxx_ecu_typ_cfm=Nxx_ecm or Nxx_ecu_typ_cfm=Nxx_ptcu) and (Nxx_ecu_typ_cfm&lt;&gt;Nxx_atcu)] OR [(Nxx_hev_cfm=Nxx_hev_pres and Nxx_hv_lv_cfm=Nxx_hv) and (Nxx_ecu_typ_cfm=Nxx_ecm or Nxx_ecu_typ_cfm=Nxx_ptcu) and (Nxx_ecu_typ_cfm&lt;&gt;Nxx_atcu)]</v>
      </c>
      <c r="K86" s="69" t="b">
        <f t="shared" si="8"/>
        <v>1</v>
      </c>
      <c r="L86" s="69" t="b">
        <f t="shared" si="9"/>
        <v>1</v>
      </c>
    </row>
    <row r="87" spans="1:13" ht="20.100000000000001" customHeight="1" thickBot="1" x14ac:dyDescent="0.3">
      <c r="A87" s="71" t="s">
        <v>3953</v>
      </c>
      <c r="B87" s="72" t="s">
        <v>12156</v>
      </c>
      <c r="C87" s="72" t="s">
        <v>12157</v>
      </c>
      <c r="E87" s="71" t="s">
        <v>1829</v>
      </c>
      <c r="F87" s="72" t="s">
        <v>12173</v>
      </c>
      <c r="G87" s="74" t="s">
        <v>12190</v>
      </c>
      <c r="H87" t="str">
        <f t="shared" si="5"/>
        <v>Vbx_acs_acel_is_req</v>
      </c>
      <c r="I87" s="69" t="str">
        <f t="shared" si="6"/>
        <v>IN_SMI_SSR</v>
      </c>
      <c r="J87" s="72" t="str">
        <f t="shared" si="7"/>
        <v>[(Nxx_acs_acel_is_req_cfm=Nxx_wf_acs_acel_is_req or Nxx_acs_acel_is_req_cfm=Nxx_mux_wf_acs_acel_is_req_cho) and (Nxx_acs_acel_is_req_cfm&lt;&gt;Nxx_mux_acs_acel_is_req) and (Nxx_acs_acel_is_req_cfm&lt;&gt;Nxx_acs_acel_is_req_abst) and (Nxx_ecu_typ_cfm=Nxx_ecm or Nxx_ecu_typ_cfm=Nxx_ptcu) and (Nxx_ecu_typ_cfm&lt;&gt;Nxx_atcu)] OR [(Nxx_acs_acel_is_req_cfm=Nxx_acs_acel_is_req_abst) and (Nxx_ecu_typ_cfm=Nxx_ecm or Nxx_ecu_typ_cfm=Nxx_ptcu) and (Nxx_ecu_typ_cfm&lt;&gt;Nxx_atcu)] OR [(Nxx_acs_acel_is_req_cfm=Nxx_mux_acs_acel_is_req) and (Nxx_acs_acel_is_req_cfm&lt;&gt;Nxx_acs_acel_is_req_abst) and (Nxx_ecu_typ_cfm=Nxx_ecm or Nxx_ecu_typ_cfm=Nxx_ptcu) and (Nxx_ecu_typ_cfm&lt;&gt;Nxx_atcu)] OR [(Nxx_ecu_typ_cfm=Nxx_hevc) and (Nxx_ecu_typ_cfm&lt;&gt;Nxx_atcu)]</v>
      </c>
      <c r="K87" s="69" t="b">
        <f t="shared" si="8"/>
        <v>1</v>
      </c>
      <c r="L87" s="69" t="b">
        <f t="shared" si="9"/>
        <v>0</v>
      </c>
    </row>
    <row r="88" spans="1:13" ht="20.100000000000001" customHeight="1" thickBot="1" x14ac:dyDescent="0.3">
      <c r="A88" s="71" t="s">
        <v>3832</v>
      </c>
      <c r="B88" s="72" t="s">
        <v>12140</v>
      </c>
      <c r="C88" s="72" t="s">
        <v>12141</v>
      </c>
      <c r="E88" s="71" t="s">
        <v>3063</v>
      </c>
      <c r="F88" s="72" t="s">
        <v>12176</v>
      </c>
      <c r="G88" s="74" t="s">
        <v>12191</v>
      </c>
      <c r="H88" t="str">
        <f t="shared" si="5"/>
        <v>Vbx_act_dgtc_spd_req_lght</v>
      </c>
      <c r="I88" s="69" t="str">
        <f t="shared" si="6"/>
        <v>AT_PFT_MNG</v>
      </c>
      <c r="J88" s="72" t="str">
        <f t="shared" si="7"/>
        <v>[(Nbx_pft_rgn_spd_req_cfm=True) and (Nbx_pft_pres_cfm=True) and (Nbx_ign_cmd_eng_cfm=False)] OR [(Nbx_pft_rgn_spd_req_cfm=False) and (Nbx_pft_pres_cfm=True) and (Nbx_ign_cmd_eng_cfm=False)]</v>
      </c>
      <c r="K88" s="69" t="b">
        <f t="shared" si="8"/>
        <v>1</v>
      </c>
      <c r="L88" s="69" t="b">
        <f t="shared" si="9"/>
        <v>0</v>
      </c>
    </row>
    <row r="89" spans="1:13" ht="20.100000000000001" customHeight="1" thickBot="1" x14ac:dyDescent="0.3">
      <c r="A89" s="71" t="s">
        <v>3832</v>
      </c>
      <c r="B89" s="74" t="s">
        <v>12142</v>
      </c>
      <c r="C89" s="74" t="s">
        <v>12143</v>
      </c>
      <c r="E89" s="71" t="s">
        <v>5316</v>
      </c>
      <c r="F89" s="72" t="s">
        <v>5310</v>
      </c>
      <c r="G89" s="74" t="s">
        <v>12192</v>
      </c>
      <c r="H89" t="str">
        <f t="shared" si="5"/>
        <v>Vbx_actr_ev_qcn_rly_cmd</v>
      </c>
      <c r="I89" s="69" t="str">
        <f t="shared" si="6"/>
        <v>OU_HVO_CHG</v>
      </c>
      <c r="J89" s="72" t="str">
        <f t="shared" si="7"/>
        <v>[(Nxx_hv_ext_chg_typ_cfm=Nxx_hv_ext_chg_typ_cdmo) and (Nxx_hv_bcb_cfm&lt;&gt;Nxx_hv_bcb_abst and Nxx_ecu_typ_cfm=Nxx_hevc) and (Nxx_hev_cfm&lt;&gt;Nxx_hev_abst)] OR [(Nxx_hv_ext_chg_typ_cfm=Nxx_hv_ext_chg_typ_cho) and (Nxx_hv_bcb_cfm&lt;&gt;Nxx_hv_bcb_abst and Nxx_ecu_typ_cfm=Nxx_hevc) and (Nxx_hev_cfm&lt;&gt;Nxx_hev_abst)] OR [(Nxx_hv_ext_chg_typ_cfm=Nxx_hv_ext_chg_typ_cmbo) and (Nxx_hv_bcb_cfm&lt;&gt;Nxx_hv_bcb_abst and Nxx_ecu_typ_cfm=Nxx_hevc) and (Nxx_hev_cfm&lt;&gt;Nxx_hev_abst)] OR [(Nxx_hv_bcb_cfm&lt;&gt;Nxx_hv_bcb_abst and Nxx_ecu_typ_cfm=Nxx_hevc) and (Nxx_hev_cfm&lt;&gt;Nxx_hev_abst)] OR [(Nxx_hv_ext_chg_typ_cfm=Nxx_hv_ext_chg_typ_abst) and (Nxx_hv_bcb_cfm&lt;&gt;Nxx_hv_bcb_abst and Nxx_ecu_typ_cfm=Nxx_hevc) and (Nxx_hev_cfm&lt;&gt;Nxx_hev_abst)]</v>
      </c>
      <c r="K89" s="69" t="b">
        <f t="shared" si="8"/>
        <v>1</v>
      </c>
      <c r="L89" s="69" t="b">
        <f t="shared" si="9"/>
        <v>0</v>
      </c>
      <c r="M89" t="e">
        <f>VLOOKUP(E89,#REF!,1,FALSE)</f>
        <v>#REF!</v>
      </c>
    </row>
    <row r="90" spans="1:13" ht="20.100000000000001" customHeight="1" thickBot="1" x14ac:dyDescent="0.3">
      <c r="A90" s="73" t="s">
        <v>5873</v>
      </c>
      <c r="B90" s="74" t="s">
        <v>5421</v>
      </c>
      <c r="C90" s="74" t="s">
        <v>12123</v>
      </c>
      <c r="E90" s="71" t="s">
        <v>5319</v>
      </c>
      <c r="F90" s="72" t="s">
        <v>5310</v>
      </c>
      <c r="G90" s="74" t="s">
        <v>12193</v>
      </c>
      <c r="H90" t="str">
        <f t="shared" si="5"/>
        <v>Vbx_actr_ev_qcp_rly_cmd</v>
      </c>
      <c r="I90" s="69" t="str">
        <f t="shared" si="6"/>
        <v>OU_HVO_CHG</v>
      </c>
      <c r="J90" s="72" t="str">
        <f t="shared" si="7"/>
        <v>[(Nxx_hv_ext_chg_typ_cfm=Nxx_hv_ext_chg_typ_abst) and (Nxx_hv_bcb_cfm&lt;&gt;Nxx_hv_bcb_abst and Nxx_ecu_typ_cfm=Nxx_hevc) and (Nxx_hev_cfm&lt;&gt;Nxx_hev_abst)] OR [(Nxx_hv_ext_chg_typ_cfm=Nxx_hv_ext_chg_typ_cmbo) and (Nxx_hv_bcb_cfm&lt;&gt;Nxx_hv_bcb_abst and Nxx_ecu_typ_cfm=Nxx_hevc) and (Nxx_hev_cfm&lt;&gt;Nxx_hev_abst)] OR [(Nxx_hv_bcb_cfm&lt;&gt;Nxx_hv_bcb_abst and Nxx_ecu_typ_cfm=Nxx_hevc) and (Nxx_hev_cfm&lt;&gt;Nxx_hev_abst)] OR [(Nxx_hv_ext_chg_typ_cfm=Nxx_hv_ext_chg_typ_cho) and (Nxx_hv_bcb_cfm&lt;&gt;Nxx_hv_bcb_abst and Nxx_ecu_typ_cfm=Nxx_hevc) and (Nxx_hev_cfm&lt;&gt;Nxx_hev_abst)] OR [(Nxx_hv_ext_chg_typ_cfm=Nxx_hv_ext_chg_typ_cdmo) and (Nxx_hv_bcb_cfm&lt;&gt;Nxx_hv_bcb_abst and Nxx_ecu_typ_cfm=Nxx_hevc) and (Nxx_hev_cfm&lt;&gt;Nxx_hev_abst)]</v>
      </c>
      <c r="K90" s="69" t="b">
        <f t="shared" si="8"/>
        <v>1</v>
      </c>
      <c r="L90" s="69" t="b">
        <f t="shared" si="9"/>
        <v>0</v>
      </c>
    </row>
    <row r="91" spans="1:13" ht="20.100000000000001" customHeight="1" thickBot="1" x14ac:dyDescent="0.3">
      <c r="A91" s="71" t="s">
        <v>2052</v>
      </c>
      <c r="B91" s="72" t="s">
        <v>5659</v>
      </c>
      <c r="C91" s="72" t="s">
        <v>12194</v>
      </c>
      <c r="E91" s="71" t="s">
        <v>5843</v>
      </c>
      <c r="F91" s="72" t="s">
        <v>12140</v>
      </c>
      <c r="G91" s="72" t="s">
        <v>12141</v>
      </c>
      <c r="H91" t="str">
        <f t="shared" si="5"/>
        <v>Vbx_adas_lk_stt</v>
      </c>
      <c r="I91" s="69" t="str">
        <f t="shared" si="6"/>
        <v>CM_MHA_TRA</v>
      </c>
      <c r="J91" s="72" t="str">
        <f t="shared" si="7"/>
        <v>[(Nxx_ecu_typ_cfm=Nxx_hevc)]</v>
      </c>
      <c r="K91" s="69" t="b">
        <f t="shared" si="8"/>
        <v>1</v>
      </c>
      <c r="L91" s="69" t="b">
        <f t="shared" si="9"/>
        <v>1</v>
      </c>
    </row>
    <row r="92" spans="1:13" ht="20.100000000000001" customHeight="1" thickBot="1" x14ac:dyDescent="0.3">
      <c r="A92" s="71" t="s">
        <v>2324</v>
      </c>
      <c r="B92" s="72" t="s">
        <v>5659</v>
      </c>
      <c r="C92" s="72" t="s">
        <v>12194</v>
      </c>
      <c r="E92" s="71" t="s">
        <v>5843</v>
      </c>
      <c r="F92" s="74" t="s">
        <v>12142</v>
      </c>
      <c r="G92" s="74" t="s">
        <v>12143</v>
      </c>
      <c r="H92" t="str">
        <f t="shared" si="5"/>
        <v>Vbx_adas_lk_stt</v>
      </c>
      <c r="I92" s="69" t="str">
        <f t="shared" si="6"/>
        <v>CM_MHA_TRA</v>
      </c>
      <c r="J92" s="72" t="str">
        <f t="shared" si="7"/>
        <v>[(Nxx_ecu_typ_cfm=Nxx_hevc)]</v>
      </c>
      <c r="K92" s="69" t="b">
        <f t="shared" si="8"/>
        <v>0</v>
      </c>
      <c r="L92" s="69" t="b">
        <f t="shared" si="9"/>
        <v>0</v>
      </c>
    </row>
    <row r="93" spans="1:13" ht="20.100000000000001" customHeight="1" thickBot="1" x14ac:dyDescent="0.3">
      <c r="A93" s="71" t="s">
        <v>4827</v>
      </c>
      <c r="B93" s="72" t="s">
        <v>5728</v>
      </c>
      <c r="C93" s="72" t="s">
        <v>12195</v>
      </c>
      <c r="E93" s="71" t="s">
        <v>3803</v>
      </c>
      <c r="F93" s="72" t="s">
        <v>12181</v>
      </c>
      <c r="G93" s="74" t="s">
        <v>12148</v>
      </c>
      <c r="H93" t="str">
        <f t="shared" si="5"/>
        <v>Vbx_adoc_cfm</v>
      </c>
      <c r="I93" s="69" t="str">
        <f t="shared" si="6"/>
        <v>CB_IGN_ADA</v>
      </c>
      <c r="J93" s="72" t="str">
        <f t="shared" si="7"/>
        <v>[(Nbx_ign_cmd_eng_cfm=True)]</v>
      </c>
      <c r="K93" s="69" t="b">
        <f t="shared" si="8"/>
        <v>1</v>
      </c>
      <c r="L93" s="69" t="b">
        <f t="shared" si="9"/>
        <v>0</v>
      </c>
    </row>
    <row r="94" spans="1:13" ht="20.100000000000001" customHeight="1" thickBot="1" x14ac:dyDescent="0.3">
      <c r="A94" s="73" t="s">
        <v>5924</v>
      </c>
      <c r="B94" s="74" t="s">
        <v>5926</v>
      </c>
      <c r="C94" s="74" t="s">
        <v>12196</v>
      </c>
      <c r="E94" s="71" t="s">
        <v>5017</v>
      </c>
      <c r="F94" s="72" t="s">
        <v>12182</v>
      </c>
      <c r="G94" s="74" t="s">
        <v>12184</v>
      </c>
      <c r="H94" t="str">
        <f t="shared" si="5"/>
        <v>Vbx_aeb_ecu_typ_cfm</v>
      </c>
      <c r="I94" s="69" t="str">
        <f t="shared" si="6"/>
        <v>IN_PCI_ECC</v>
      </c>
      <c r="J94" s="72" t="str">
        <f t="shared" si="7"/>
        <v>[(Nxx_aebs_cfm&lt;&gt;Nxx_aebs_abst) and (Nxx_ecu_typ_cfm=Nxx_hevc or Nxx_spv_ecu_cfm=Nxx_spv_ecu_abst) and (Nxx_ecu_typ_cfm&lt;&gt;Nxx_atcu)] OR [(Nxx_aebs_cfm=Nxx_aebs_abst) and (Nxx_ecu_typ_cfm=Nxx_hevc or Nxx_spv_ecu_cfm=Nxx_spv_ecu_abst) and (Nxx_ecu_typ_cfm&lt;&gt;Nxx_atcu)]</v>
      </c>
      <c r="K94" s="69" t="b">
        <f t="shared" si="8"/>
        <v>1</v>
      </c>
      <c r="L94" s="69" t="b">
        <f t="shared" si="9"/>
        <v>0</v>
      </c>
    </row>
    <row r="95" spans="1:13" ht="20.100000000000001" customHeight="1" thickBot="1" x14ac:dyDescent="0.3">
      <c r="A95" s="71" t="s">
        <v>5020</v>
      </c>
      <c r="B95" s="72" t="s">
        <v>5324</v>
      </c>
      <c r="C95" s="72" t="s">
        <v>12197</v>
      </c>
      <c r="E95" s="71" t="s">
        <v>5223</v>
      </c>
      <c r="F95" s="72" t="s">
        <v>12182</v>
      </c>
      <c r="G95" s="74" t="s">
        <v>12183</v>
      </c>
      <c r="H95" t="str">
        <f t="shared" si="5"/>
        <v>Vbx_aeb_typ</v>
      </c>
      <c r="I95" s="69" t="str">
        <f t="shared" si="6"/>
        <v>IN_PCI_ECC</v>
      </c>
      <c r="J95" s="72" t="str">
        <f t="shared" si="7"/>
        <v>[(Nxx_aebs_cfm=Nxx_aebs_abst) and (Nxx_ecu_typ_cfm=Nxx_hevc or Nxx_spv_ecu_cfm=Nxx_spv_ecu_abst) and (Nxx_ecu_typ_cfm&lt;&gt;Nxx_atcu)] OR [(Nxx_aebs_cfm&lt;&gt;Nxx_aebs_abst) and (Nxx_ecu_typ_cfm=Nxx_hevc or Nxx_spv_ecu_cfm=Nxx_spv_ecu_abst) and (Nxx_ecu_typ_cfm&lt;&gt;Nxx_atcu)]</v>
      </c>
      <c r="K95" s="69" t="b">
        <f t="shared" si="8"/>
        <v>1</v>
      </c>
      <c r="L95" s="69" t="b">
        <f t="shared" si="9"/>
        <v>0</v>
      </c>
    </row>
    <row r="96" spans="1:13" ht="20.100000000000001" customHeight="1" thickBot="1" x14ac:dyDescent="0.3">
      <c r="A96" s="71" t="s">
        <v>4021</v>
      </c>
      <c r="B96" s="72" t="s">
        <v>5654</v>
      </c>
      <c r="C96" s="72" t="s">
        <v>12144</v>
      </c>
      <c r="E96" s="71" t="s">
        <v>1033</v>
      </c>
      <c r="F96" s="72" t="s">
        <v>12140</v>
      </c>
      <c r="G96" s="72" t="s">
        <v>12141</v>
      </c>
      <c r="H96" t="str">
        <f t="shared" si="5"/>
        <v>Vbx_agb_lk_stt</v>
      </c>
      <c r="I96" s="69" t="str">
        <f t="shared" si="6"/>
        <v>CM_MHA_TRA</v>
      </c>
      <c r="J96" s="72" t="str">
        <f t="shared" si="7"/>
        <v>[(Nxx_ecu_typ_cfm=Nxx_hevc)]</v>
      </c>
      <c r="K96" s="69" t="b">
        <f t="shared" si="8"/>
        <v>1</v>
      </c>
      <c r="L96" s="69" t="b">
        <f t="shared" si="9"/>
        <v>1</v>
      </c>
    </row>
    <row r="97" spans="1:12" ht="20.100000000000001" customHeight="1" thickBot="1" x14ac:dyDescent="0.3">
      <c r="A97" s="71" t="s">
        <v>3991</v>
      </c>
      <c r="B97" s="72" t="s">
        <v>5654</v>
      </c>
      <c r="C97" s="72" t="s">
        <v>12144</v>
      </c>
      <c r="E97" s="71" t="s">
        <v>1033</v>
      </c>
      <c r="F97" s="74" t="s">
        <v>12142</v>
      </c>
      <c r="G97" s="74" t="s">
        <v>12143</v>
      </c>
      <c r="H97" t="str">
        <f t="shared" si="5"/>
        <v>Vbx_agb_lk_stt</v>
      </c>
      <c r="I97" s="69" t="str">
        <f t="shared" si="6"/>
        <v>CM_MHA_TRA</v>
      </c>
      <c r="J97" s="72" t="str">
        <f t="shared" si="7"/>
        <v>[(Nxx_ecu_typ_cfm=Nxx_hevc)]</v>
      </c>
      <c r="K97" s="69" t="b">
        <f t="shared" si="8"/>
        <v>0</v>
      </c>
      <c r="L97" s="69" t="b">
        <f t="shared" si="9"/>
        <v>0</v>
      </c>
    </row>
    <row r="98" spans="1:12" ht="20.100000000000001" customHeight="1" thickBot="1" x14ac:dyDescent="0.3">
      <c r="A98" s="71" t="s">
        <v>3996</v>
      </c>
      <c r="B98" s="72" t="s">
        <v>5654</v>
      </c>
      <c r="C98" s="72" t="s">
        <v>12144</v>
      </c>
      <c r="E98" s="71" t="s">
        <v>5190</v>
      </c>
      <c r="F98" s="72" t="s">
        <v>5472</v>
      </c>
      <c r="G98" s="72" t="s">
        <v>12185</v>
      </c>
      <c r="H98" t="str">
        <f t="shared" si="5"/>
        <v>Vbx_agb_lrn_no_fail</v>
      </c>
      <c r="I98" s="69" t="str">
        <f t="shared" si="6"/>
        <v>AG_SCM_MNG</v>
      </c>
      <c r="J98" s="72" t="str">
        <f t="shared" si="7"/>
        <v>[(Nxx_ag_typ_cfm=Nxx_ag_lbx) and (Nxx_ecu_typ_cfm=Nxx_hevc or Nxx_spv_ecu_cfm=Nxx_spv_ecu_abst)]</v>
      </c>
      <c r="K98" s="69" t="b">
        <f t="shared" si="8"/>
        <v>1</v>
      </c>
      <c r="L98" s="69" t="b">
        <f t="shared" si="9"/>
        <v>1</v>
      </c>
    </row>
    <row r="99" spans="1:12" ht="20.100000000000001" customHeight="1" thickBot="1" x14ac:dyDescent="0.3">
      <c r="A99" s="71" t="s">
        <v>5152</v>
      </c>
      <c r="B99" s="72" t="s">
        <v>5654</v>
      </c>
      <c r="C99" s="74" t="s">
        <v>12198</v>
      </c>
      <c r="E99" s="71" t="s">
        <v>3218</v>
      </c>
      <c r="F99" s="72" t="s">
        <v>12187</v>
      </c>
      <c r="G99" s="72" t="s">
        <v>12188</v>
      </c>
      <c r="H99" t="str">
        <f t="shared" si="5"/>
        <v>Vbx_air_flap_asd_byp</v>
      </c>
      <c r="I99" s="69" t="str">
        <f t="shared" si="6"/>
        <v>OU_VFO_AEO</v>
      </c>
      <c r="J99" s="72" t="str">
        <f t="shared" si="7"/>
        <v>[(Nxx_air_flap_cfm&lt;&gt;Nxx_air_flap_abst) and (Nxx_ecu_typ_cfm=Nxx_ecm or Nxx_ecu_typ_cfm=Nxx_ptcu)]</v>
      </c>
      <c r="K99" s="69" t="b">
        <f t="shared" si="8"/>
        <v>1</v>
      </c>
      <c r="L99" s="69" t="b">
        <f t="shared" si="9"/>
        <v>1</v>
      </c>
    </row>
    <row r="100" spans="1:12" ht="20.100000000000001" customHeight="1" thickBot="1" x14ac:dyDescent="0.3">
      <c r="A100" s="71" t="s">
        <v>4001</v>
      </c>
      <c r="B100" s="72" t="s">
        <v>5654</v>
      </c>
      <c r="C100" s="72" t="s">
        <v>12144</v>
      </c>
      <c r="E100" s="71" t="s">
        <v>1332</v>
      </c>
      <c r="F100" s="72" t="s">
        <v>5403</v>
      </c>
      <c r="G100" s="72" t="s">
        <v>12189</v>
      </c>
      <c r="H100" t="str">
        <f t="shared" si="5"/>
        <v>Vbx_air_flap_cfm</v>
      </c>
      <c r="I100" s="69" t="str">
        <f t="shared" si="6"/>
        <v>DG_CFG_DYN</v>
      </c>
      <c r="J100" s="72" t="str">
        <f t="shared" si="7"/>
        <v>[(Nxx_ecu_typ_cfm=Nxx_ecm or Nxx_ecu_typ_cfm=Nxx_ptcu or Nxx_ecu_typ_cfm=Nxx_hevc)]</v>
      </c>
      <c r="K100" s="69" t="b">
        <f t="shared" si="8"/>
        <v>1</v>
      </c>
      <c r="L100" s="69" t="b">
        <f t="shared" si="9"/>
        <v>1</v>
      </c>
    </row>
    <row r="101" spans="1:12" ht="20.100000000000001" customHeight="1" thickBot="1" x14ac:dyDescent="0.3">
      <c r="A101" s="71" t="s">
        <v>4898</v>
      </c>
      <c r="B101" s="72" t="s">
        <v>5275</v>
      </c>
      <c r="C101" s="72" t="s">
        <v>12199</v>
      </c>
      <c r="E101" s="71" t="s">
        <v>3651</v>
      </c>
      <c r="F101" s="72" t="s">
        <v>12187</v>
      </c>
      <c r="G101" s="72" t="s">
        <v>12188</v>
      </c>
      <c r="H101" t="str">
        <f t="shared" si="5"/>
        <v>Vbx_air_flap_init_seq</v>
      </c>
      <c r="I101" s="69" t="str">
        <f t="shared" si="6"/>
        <v>OU_VFO_AEO</v>
      </c>
      <c r="J101" s="72" t="str">
        <f t="shared" si="7"/>
        <v>[(Nxx_air_flap_cfm&lt;&gt;Nxx_air_flap_abst) and (Nxx_ecu_typ_cfm=Nxx_ecm or Nxx_ecu_typ_cfm=Nxx_ptcu)]</v>
      </c>
      <c r="K101" s="69" t="b">
        <f t="shared" si="8"/>
        <v>1</v>
      </c>
      <c r="L101" s="69" t="b">
        <f t="shared" si="9"/>
        <v>1</v>
      </c>
    </row>
    <row r="102" spans="1:12" ht="20.100000000000001" customHeight="1" thickBot="1" x14ac:dyDescent="0.3">
      <c r="A102" s="71" t="s">
        <v>4898</v>
      </c>
      <c r="B102" s="74" t="s">
        <v>5236</v>
      </c>
      <c r="C102" s="74" t="s">
        <v>12200</v>
      </c>
      <c r="E102" s="71" t="s">
        <v>3876</v>
      </c>
      <c r="F102" s="72" t="s">
        <v>12156</v>
      </c>
      <c r="G102" s="72" t="s">
        <v>12157</v>
      </c>
      <c r="H102" t="str">
        <f t="shared" si="5"/>
        <v>Vbx_airb_crsh_det</v>
      </c>
      <c r="I102" s="69" t="str">
        <f t="shared" si="6"/>
        <v>IN_VFI_SAS</v>
      </c>
      <c r="J102" s="72" t="str">
        <f t="shared" si="7"/>
        <v>[(Nxx_sas_typ_cfm=Nxx_sas_itl or Nxx_sas_typ_cfm=Nxx_sas_itl_abst_cho or Nxx_sas_typ_cfm=Nxx_sas_ext_itl_abst_cho) and (Nxx_sas_typ_cfm&lt;&gt;Nxx_sas_sar) and (Nxx_sas_typ_cfm&lt;&gt;Nxx_sas_typ_abst) and (Nxx_ecu_typ_cfm=Nxx_hevc or Nxx_spv_ecu_cfm=Nxx_spv_ecu_abst) and (Nxx_ecu_typ_cfm&lt;&gt;Nxx_atcu)]</v>
      </c>
      <c r="K102" s="69" t="b">
        <f t="shared" si="8"/>
        <v>1</v>
      </c>
      <c r="L102" s="69" t="b">
        <f t="shared" si="9"/>
        <v>1</v>
      </c>
    </row>
    <row r="103" spans="1:12" ht="20.100000000000001" customHeight="1" thickBot="1" x14ac:dyDescent="0.3">
      <c r="A103" s="71" t="s">
        <v>5294</v>
      </c>
      <c r="B103" s="72" t="s">
        <v>5226</v>
      </c>
      <c r="C103" s="72" t="s">
        <v>12139</v>
      </c>
      <c r="E103" s="71" t="s">
        <v>3953</v>
      </c>
      <c r="F103" s="72" t="s">
        <v>12156</v>
      </c>
      <c r="G103" s="72" t="s">
        <v>12157</v>
      </c>
      <c r="H103" t="str">
        <f t="shared" si="5"/>
        <v>Vbx_airb_crsh_det_fail</v>
      </c>
      <c r="I103" s="69" t="str">
        <f t="shared" si="6"/>
        <v>IN_VFI_SAS</v>
      </c>
      <c r="J103" s="72" t="str">
        <f t="shared" si="7"/>
        <v>[(Nxx_sas_typ_cfm=Nxx_sas_itl or Nxx_sas_typ_cfm=Nxx_sas_itl_abst_cho or Nxx_sas_typ_cfm=Nxx_sas_ext_itl_abst_cho) and (Nxx_sas_typ_cfm&lt;&gt;Nxx_sas_sar) and (Nxx_sas_typ_cfm&lt;&gt;Nxx_sas_typ_abst) and (Nxx_ecu_typ_cfm=Nxx_hevc or Nxx_spv_ecu_cfm=Nxx_spv_ecu_abst) and (Nxx_ecu_typ_cfm&lt;&gt;Nxx_atcu)]</v>
      </c>
      <c r="K103" s="69" t="b">
        <f t="shared" si="8"/>
        <v>1</v>
      </c>
      <c r="L103" s="69" t="b">
        <f t="shared" si="9"/>
        <v>1</v>
      </c>
    </row>
    <row r="104" spans="1:12" ht="20.100000000000001" customHeight="1" thickBot="1" x14ac:dyDescent="0.3">
      <c r="A104" s="71" t="s">
        <v>5658</v>
      </c>
      <c r="B104" s="72" t="s">
        <v>5659</v>
      </c>
      <c r="C104" s="72" t="s">
        <v>12201</v>
      </c>
      <c r="E104" s="71" t="s">
        <v>3832</v>
      </c>
      <c r="F104" s="72" t="s">
        <v>12140</v>
      </c>
      <c r="G104" s="72" t="s">
        <v>12141</v>
      </c>
      <c r="H104" t="str">
        <f t="shared" si="5"/>
        <v>Vbx_airb_lk_stt</v>
      </c>
      <c r="I104" s="69" t="str">
        <f t="shared" si="6"/>
        <v>CM_MHA_TRA</v>
      </c>
      <c r="J104" s="72" t="str">
        <f t="shared" si="7"/>
        <v>[(Nxx_ecu_typ_cfm=Nxx_hevc)]</v>
      </c>
      <c r="K104" s="69" t="b">
        <f t="shared" si="8"/>
        <v>1</v>
      </c>
      <c r="L104" s="69" t="b">
        <f t="shared" si="9"/>
        <v>1</v>
      </c>
    </row>
    <row r="105" spans="1:12" ht="20.100000000000001" customHeight="1" thickBot="1" x14ac:dyDescent="0.3">
      <c r="A105" s="71" t="s">
        <v>5658</v>
      </c>
      <c r="B105" s="74" t="s">
        <v>5226</v>
      </c>
      <c r="C105" s="74" t="s">
        <v>12139</v>
      </c>
      <c r="E105" s="71" t="s">
        <v>3832</v>
      </c>
      <c r="F105" s="74" t="s">
        <v>12142</v>
      </c>
      <c r="G105" s="74" t="s">
        <v>12143</v>
      </c>
      <c r="H105" t="str">
        <f t="shared" si="5"/>
        <v>Vbx_airb_lk_stt</v>
      </c>
      <c r="I105" s="69" t="str">
        <f t="shared" si="6"/>
        <v>CM_MHA_TRA</v>
      </c>
      <c r="J105" s="72" t="str">
        <f t="shared" si="7"/>
        <v>[(Nxx_ecu_typ_cfm=Nxx_hevc)]</v>
      </c>
      <c r="K105" s="69" t="b">
        <f t="shared" si="8"/>
        <v>0</v>
      </c>
      <c r="L105" s="69" t="b">
        <f t="shared" si="9"/>
        <v>0</v>
      </c>
    </row>
    <row r="106" spans="1:12" ht="20.100000000000001" customHeight="1" thickBot="1" x14ac:dyDescent="0.3">
      <c r="A106" s="71" t="s">
        <v>4465</v>
      </c>
      <c r="B106" s="72" t="s">
        <v>12202</v>
      </c>
      <c r="C106" s="72" t="s">
        <v>12123</v>
      </c>
      <c r="E106" s="71" t="s">
        <v>5873</v>
      </c>
      <c r="F106" s="72" t="s">
        <v>5421</v>
      </c>
      <c r="G106" s="72" t="s">
        <v>12123</v>
      </c>
      <c r="H106" t="str">
        <f t="shared" si="5"/>
        <v>Vbx_alco_htg_cfm</v>
      </c>
      <c r="I106" s="69" t="str">
        <f t="shared" si="6"/>
        <v>OU_CBO_HTG</v>
      </c>
      <c r="J106" s="72" t="str">
        <f t="shared" si="7"/>
        <v>[(Nbx_ign_cmd_eng_cfm=True)]</v>
      </c>
      <c r="K106" s="69" t="b">
        <f t="shared" si="8"/>
        <v>1</v>
      </c>
      <c r="L106" s="69" t="b">
        <f t="shared" si="9"/>
        <v>1</v>
      </c>
    </row>
    <row r="107" spans="1:12" ht="20.100000000000001" customHeight="1" thickBot="1" x14ac:dyDescent="0.3">
      <c r="A107" s="71" t="s">
        <v>4469</v>
      </c>
      <c r="B107" s="72" t="s">
        <v>12203</v>
      </c>
      <c r="C107" s="72" t="s">
        <v>12123</v>
      </c>
      <c r="E107" s="71" t="s">
        <v>2052</v>
      </c>
      <c r="F107" s="72" t="s">
        <v>5659</v>
      </c>
      <c r="G107" s="72" t="s">
        <v>12194</v>
      </c>
      <c r="H107" t="str">
        <f t="shared" si="5"/>
        <v>Vbx_alt_mod_act</v>
      </c>
      <c r="I107" s="69" t="str">
        <f t="shared" si="6"/>
        <v>HV_MNG_STA</v>
      </c>
      <c r="J107" s="72" t="str">
        <f t="shared" si="7"/>
        <v>[(Nxx_spv_ecu_cfm=Nxx_spv_ecu_abst or Nxx_ecu_typ_cfm=Nxx_hevc) and (Nxx_ecu_typ_cfm&lt;&gt;Nxx_atcu) and (Nxx_hev_cfm&lt;&gt;Nxx_hev_abst)]</v>
      </c>
      <c r="K107" s="69" t="b">
        <f t="shared" si="8"/>
        <v>1</v>
      </c>
      <c r="L107" s="69" t="b">
        <f t="shared" si="9"/>
        <v>1</v>
      </c>
    </row>
    <row r="108" spans="1:12" ht="20.100000000000001" customHeight="1" thickBot="1" x14ac:dyDescent="0.3">
      <c r="A108" s="71" t="s">
        <v>3672</v>
      </c>
      <c r="B108" s="72" t="s">
        <v>5832</v>
      </c>
      <c r="C108" s="72" t="s">
        <v>12204</v>
      </c>
      <c r="E108" s="71" t="s">
        <v>2324</v>
      </c>
      <c r="F108" s="72" t="s">
        <v>5659</v>
      </c>
      <c r="G108" s="72" t="s">
        <v>12194</v>
      </c>
      <c r="H108" t="str">
        <f t="shared" si="5"/>
        <v>Vbx_alt_mod_ini</v>
      </c>
      <c r="I108" s="69" t="str">
        <f t="shared" si="6"/>
        <v>HV_MNG_STA</v>
      </c>
      <c r="J108" s="72" t="str">
        <f t="shared" si="7"/>
        <v>[(Nxx_spv_ecu_cfm=Nxx_spv_ecu_abst or Nxx_ecu_typ_cfm=Nxx_hevc) and (Nxx_ecu_typ_cfm&lt;&gt;Nxx_atcu) and (Nxx_hev_cfm&lt;&gt;Nxx_hev_abst)]</v>
      </c>
      <c r="K108" s="69" t="b">
        <f t="shared" si="8"/>
        <v>1</v>
      </c>
      <c r="L108" s="69" t="b">
        <f t="shared" si="9"/>
        <v>1</v>
      </c>
    </row>
    <row r="109" spans="1:12" ht="20.100000000000001" customHeight="1" thickBot="1" x14ac:dyDescent="0.3">
      <c r="A109" s="71" t="s">
        <v>4729</v>
      </c>
      <c r="B109" s="72" t="s">
        <v>12205</v>
      </c>
      <c r="C109" s="74" t="s">
        <v>12206</v>
      </c>
      <c r="E109" s="71" t="s">
        <v>4827</v>
      </c>
      <c r="F109" s="72" t="s">
        <v>5728</v>
      </c>
      <c r="G109" s="74" t="s">
        <v>12207</v>
      </c>
      <c r="H109" t="str">
        <f t="shared" si="5"/>
        <v>Vbx_auth_hv_avl_req</v>
      </c>
      <c r="I109" s="69" t="str">
        <f t="shared" si="6"/>
        <v>HV_MNG_CNT</v>
      </c>
      <c r="J109" s="72" t="str">
        <f t="shared" si="7"/>
        <v>[(Nxx_hev_cfm=Nxx_hev_abst)] OR [(Nxx_spv_ecu_cfm=Nxx_spv_ecu_abst or Nxx_ecu_typ_cfm=Nxx_hevc) and (Nxx_ecu_typ_cfm&lt;&gt;Nxx_atcu) and (Nxx_hev_cfm&lt;&gt;Nxx_hev_abst)]</v>
      </c>
      <c r="K109" s="69" t="b">
        <f t="shared" si="8"/>
        <v>1</v>
      </c>
      <c r="L109" s="69" t="b">
        <f t="shared" si="9"/>
        <v>0</v>
      </c>
    </row>
    <row r="110" spans="1:12" ht="20.100000000000001" customHeight="1" thickBot="1" x14ac:dyDescent="0.3">
      <c r="A110" s="71" t="s">
        <v>5617</v>
      </c>
      <c r="B110" s="72" t="s">
        <v>12208</v>
      </c>
      <c r="C110" s="72" t="s">
        <v>12209</v>
      </c>
      <c r="E110" s="71" t="s">
        <v>5924</v>
      </c>
      <c r="F110" s="72" t="s">
        <v>5926</v>
      </c>
      <c r="G110" s="74" t="s">
        <v>12210</v>
      </c>
      <c r="H110" t="str">
        <f t="shared" si="5"/>
        <v>Vbx_auto_brk_cfm</v>
      </c>
      <c r="I110" s="69" t="str">
        <f t="shared" si="6"/>
        <v>PC_CRU_CTL</v>
      </c>
      <c r="J110" s="72" t="str">
        <f t="shared" si="7"/>
        <v>[(Nbx_cru_sl_vers_2_cfm=True) and (Nbx_cru_sl_pres_cfm=True) and (Nxx_ecu_typ_cfm=Nxx_hevc or Nxx_spv_ecu_cfm=Nxx_spv_ecu_abst) and (Nxx_ecu_typ_cfm&lt;&gt;Nxx_atcu)] OR [(Nbx_cru_sl_pres_cfm=False) and (Nxx_ecu_typ_cfm=Nxx_hevc or Nxx_spv_ecu_cfm=Nxx_spv_ecu_abst) and (Nxx_ecu_typ_cfm&lt;&gt;Nxx_atcu)]</v>
      </c>
      <c r="K110" s="69" t="b">
        <f t="shared" si="8"/>
        <v>1</v>
      </c>
      <c r="L110" s="69" t="b">
        <f t="shared" si="9"/>
        <v>0</v>
      </c>
    </row>
    <row r="111" spans="1:12" ht="20.100000000000001" customHeight="1" thickBot="1" x14ac:dyDescent="0.3">
      <c r="A111" s="71" t="s">
        <v>5735</v>
      </c>
      <c r="B111" s="72" t="s">
        <v>5733</v>
      </c>
      <c r="C111" s="72" t="s">
        <v>12171</v>
      </c>
      <c r="E111" s="71" t="s">
        <v>5020</v>
      </c>
      <c r="F111" s="72" t="s">
        <v>5324</v>
      </c>
      <c r="G111" s="72" t="s">
        <v>12197</v>
      </c>
      <c r="H111" t="str">
        <f t="shared" si="5"/>
        <v>Vbx_auto_park_tool_dsb</v>
      </c>
      <c r="I111" s="69" t="str">
        <f t="shared" si="6"/>
        <v>IN_AGI_MMI</v>
      </c>
      <c r="J111" s="72" t="str">
        <f t="shared" si="7"/>
        <v>[(Nbx_manual_mode_cfm=False) and (Nxx_ecu_typ_cfm=Nxx_hevc)]</v>
      </c>
      <c r="K111" s="69" t="b">
        <f t="shared" si="8"/>
        <v>1</v>
      </c>
      <c r="L111" s="69" t="b">
        <f t="shared" si="9"/>
        <v>1</v>
      </c>
    </row>
    <row r="112" spans="1:12" ht="20.100000000000001" customHeight="1" thickBot="1" x14ac:dyDescent="0.3">
      <c r="A112" s="71" t="s">
        <v>5749</v>
      </c>
      <c r="B112" s="72" t="s">
        <v>5733</v>
      </c>
      <c r="C112" s="72" t="s">
        <v>12171</v>
      </c>
      <c r="E112" s="71" t="s">
        <v>4021</v>
      </c>
      <c r="F112" s="72" t="s">
        <v>5654</v>
      </c>
      <c r="G112" s="74" t="s">
        <v>12211</v>
      </c>
      <c r="H112" t="str">
        <f t="shared" si="5"/>
        <v>Vbx_auto_sta_cdn</v>
      </c>
      <c r="I112" s="69" t="str">
        <f t="shared" si="6"/>
        <v>VF_SAS_MNG</v>
      </c>
      <c r="J112" s="72" t="str">
        <f t="shared" si="7"/>
        <v>[(Nxx_sas_typ_cfm=Nxx_sas_itl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112" s="69" t="b">
        <f t="shared" si="8"/>
        <v>1</v>
      </c>
      <c r="L112" s="69" t="b">
        <f t="shared" si="9"/>
        <v>0</v>
      </c>
    </row>
    <row r="113" spans="1:12" ht="20.100000000000001" customHeight="1" thickBot="1" x14ac:dyDescent="0.3">
      <c r="A113" s="71" t="s">
        <v>2321</v>
      </c>
      <c r="B113" s="72" t="s">
        <v>5716</v>
      </c>
      <c r="C113" s="72" t="s">
        <v>12194</v>
      </c>
      <c r="E113" s="71" t="s">
        <v>3991</v>
      </c>
      <c r="F113" s="74" t="s">
        <v>12169</v>
      </c>
      <c r="G113" s="74" t="s">
        <v>12212</v>
      </c>
      <c r="H113" t="str">
        <f t="shared" si="5"/>
        <v>Vbx_auto_stop_driv_cdn</v>
      </c>
      <c r="I113" s="69" t="str">
        <f t="shared" si="6"/>
        <v>VF_SAS_MNG</v>
      </c>
      <c r="J113" s="72" t="str">
        <f t="shared" si="7"/>
        <v>[(Nxx_sas_typ_cfm=Nxx_sas_itl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113" s="69" t="b">
        <f t="shared" si="8"/>
        <v>0</v>
      </c>
      <c r="L113" s="69" t="b">
        <f t="shared" si="9"/>
        <v>0</v>
      </c>
    </row>
    <row r="114" spans="1:12" ht="20.100000000000001" customHeight="1" thickBot="1" x14ac:dyDescent="0.3">
      <c r="A114" s="71" t="s">
        <v>5747</v>
      </c>
      <c r="B114" s="72" t="s">
        <v>5733</v>
      </c>
      <c r="C114" s="72" t="s">
        <v>12171</v>
      </c>
      <c r="E114" s="71" t="s">
        <v>3996</v>
      </c>
      <c r="F114" s="74" t="s">
        <v>12169</v>
      </c>
      <c r="G114" s="74" t="s">
        <v>12170</v>
      </c>
      <c r="H114" t="str">
        <f t="shared" si="5"/>
        <v>Vbx_auto_stop_min_mov_cdn</v>
      </c>
      <c r="I114" s="69" t="str">
        <f t="shared" si="6"/>
        <v>VF_SAS_MNG</v>
      </c>
      <c r="J114" s="72" t="str">
        <f t="shared" si="7"/>
        <v>[(Nxx_sas_typ_cfm=Nxx_sas_itl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114" s="69" t="b">
        <f t="shared" si="8"/>
        <v>0</v>
      </c>
      <c r="L114" s="69" t="b">
        <f t="shared" si="9"/>
        <v>0</v>
      </c>
    </row>
    <row r="115" spans="1:12" ht="20.100000000000001" customHeight="1" thickBot="1" x14ac:dyDescent="0.3">
      <c r="A115" s="71" t="s">
        <v>2125</v>
      </c>
      <c r="B115" s="72" t="s">
        <v>5952</v>
      </c>
      <c r="C115" s="72" t="s">
        <v>12164</v>
      </c>
      <c r="E115" s="71" t="s">
        <v>5152</v>
      </c>
      <c r="F115" s="72" t="s">
        <v>5654</v>
      </c>
      <c r="G115" s="74" t="s">
        <v>12213</v>
      </c>
      <c r="H115" t="str">
        <f t="shared" si="5"/>
        <v>Vbx_auto_stop_sys_warn_itl_cdn_cvg</v>
      </c>
      <c r="I115" s="69" t="str">
        <f t="shared" si="6"/>
        <v>VF_SAS_MNG</v>
      </c>
      <c r="J115" s="72" t="str">
        <f t="shared" si="7"/>
        <v>[(Nxx_sas_spv_vers_cfm=Nxx_sas_spv_vers_cvg)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[(Nxx_sas_spv_vers_cfm=Nxx_sas_spv_vers_ini_cvg_cho)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115" s="69" t="b">
        <f t="shared" si="8"/>
        <v>1</v>
      </c>
      <c r="L115" s="69" t="b">
        <f t="shared" si="9"/>
        <v>0</v>
      </c>
    </row>
    <row r="116" spans="1:12" ht="20.100000000000001" customHeight="1" thickBot="1" x14ac:dyDescent="0.3">
      <c r="A116" s="71" t="s">
        <v>2125</v>
      </c>
      <c r="B116" s="74" t="s">
        <v>12214</v>
      </c>
      <c r="C116" s="74" t="s">
        <v>12215</v>
      </c>
      <c r="E116" s="71" t="s">
        <v>4001</v>
      </c>
      <c r="F116" s="72" t="s">
        <v>5654</v>
      </c>
      <c r="G116" s="74" t="s">
        <v>12211</v>
      </c>
      <c r="H116" t="str">
        <f t="shared" si="5"/>
        <v>Vbx_auto_stop_vs_cdn</v>
      </c>
      <c r="I116" s="69" t="str">
        <f t="shared" si="6"/>
        <v>VF_SAS_MNG</v>
      </c>
      <c r="J116" s="72" t="str">
        <f t="shared" si="7"/>
        <v>[(Nxx_sas_typ_cfm=Nxx_sas_itl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116" s="69" t="b">
        <f t="shared" si="8"/>
        <v>1</v>
      </c>
      <c r="L116" s="69" t="b">
        <f t="shared" si="9"/>
        <v>0</v>
      </c>
    </row>
    <row r="117" spans="1:12" ht="20.100000000000001" customHeight="1" thickBot="1" x14ac:dyDescent="0.3">
      <c r="A117" s="71" t="s">
        <v>2086</v>
      </c>
      <c r="B117" s="72" t="s">
        <v>12112</v>
      </c>
      <c r="C117" s="72" t="s">
        <v>12113</v>
      </c>
      <c r="E117" s="71" t="s">
        <v>4898</v>
      </c>
      <c r="F117" s="74" t="s">
        <v>5236</v>
      </c>
      <c r="G117" s="74" t="s">
        <v>12216</v>
      </c>
      <c r="H117" t="str">
        <f t="shared" si="5"/>
        <v>Vbx_bat_peb_cool_sldv_req</v>
      </c>
      <c r="I117" s="69" t="str">
        <f t="shared" si="6"/>
        <v>HV_MCS_SPT</v>
      </c>
      <c r="J117" s="72" t="str">
        <f t="shared" si="7"/>
        <v>[(Nxx_hvb_cond_typ_cfm=Nxx_hvb_cond_typ_ac) and (Nxx_spv_ecu_cfm=Nxx_spv_ecu_abst or Nxx_ecu_typ_cfm=Nxx_hevc) and (Nxx_ecu_typ_cfm&lt;&gt;Nxx_atcu) and (Nxx_hev_cfm&lt;&gt;Nxx_hev_abst)]</v>
      </c>
      <c r="K117" s="69" t="b">
        <f t="shared" si="8"/>
        <v>0</v>
      </c>
      <c r="L117" s="69" t="b">
        <f t="shared" si="9"/>
        <v>0</v>
      </c>
    </row>
    <row r="118" spans="1:12" ht="20.100000000000001" customHeight="1" thickBot="1" x14ac:dyDescent="0.3">
      <c r="A118" s="71" t="s">
        <v>5128</v>
      </c>
      <c r="B118" s="72" t="s">
        <v>5654</v>
      </c>
      <c r="C118" s="74" t="s">
        <v>12198</v>
      </c>
      <c r="E118" s="71" t="s">
        <v>5294</v>
      </c>
      <c r="F118" s="72" t="s">
        <v>5226</v>
      </c>
      <c r="G118" s="72" t="s">
        <v>12139</v>
      </c>
      <c r="H118" t="str">
        <f t="shared" si="5"/>
        <v>Vbx_bcb_plg_pres</v>
      </c>
      <c r="I118" s="69" t="str">
        <f t="shared" si="6"/>
        <v>IN_HVI_CHG</v>
      </c>
      <c r="J118" s="72" t="str">
        <f t="shared" si="7"/>
        <v>[(Nxx_hv_bcb_cfm&lt;&gt;Nxx_hv_bcb_abst and Nxx_ecu_typ_cfm=Nxx_hevc) and (Nxx_hev_cfm&lt;&gt;Nxx_hev_abst)]</v>
      </c>
      <c r="K118" s="69" t="b">
        <f t="shared" si="8"/>
        <v>1</v>
      </c>
      <c r="L118" s="69" t="b">
        <f t="shared" si="9"/>
        <v>1</v>
      </c>
    </row>
    <row r="119" spans="1:12" ht="20.100000000000001" customHeight="1" thickBot="1" x14ac:dyDescent="0.3">
      <c r="A119" s="71" t="s">
        <v>5660</v>
      </c>
      <c r="B119" s="72" t="s">
        <v>5661</v>
      </c>
      <c r="C119" s="72" t="s">
        <v>12217</v>
      </c>
      <c r="E119" s="71" t="s">
        <v>5658</v>
      </c>
      <c r="F119" s="72" t="s">
        <v>5659</v>
      </c>
      <c r="G119" s="72" t="s">
        <v>12201</v>
      </c>
      <c r="H119" t="str">
        <f t="shared" si="5"/>
        <v>Vbx_bcb_rts</v>
      </c>
      <c r="I119" s="69" t="str">
        <f t="shared" si="6"/>
        <v>HV_MNG_STA</v>
      </c>
      <c r="J119" s="72" t="str">
        <f t="shared" si="7"/>
        <v>[(Nxx_ecu_typ_cfm=Nxx_ecm) and (Nxx_spv_ecu_cfm=Nxx_spv_ecu_abst or Nxx_ecu_typ_cfm=Nxx_hevc) and (Nxx_ecu_typ_cfm&lt;&gt;Nxx_atcu) and (Nxx_hev_cfm&lt;&gt;Nxx_hev_abst)]</v>
      </c>
      <c r="K119" s="69" t="b">
        <f t="shared" si="8"/>
        <v>1</v>
      </c>
      <c r="L119" s="69" t="b">
        <f t="shared" si="9"/>
        <v>1</v>
      </c>
    </row>
    <row r="120" spans="1:12" ht="20.100000000000001" customHeight="1" thickBot="1" x14ac:dyDescent="0.3">
      <c r="A120" s="71" t="s">
        <v>2827</v>
      </c>
      <c r="B120" s="72" t="s">
        <v>12218</v>
      </c>
      <c r="C120" s="72" t="s">
        <v>12219</v>
      </c>
      <c r="E120" s="71" t="s">
        <v>5658</v>
      </c>
      <c r="F120" s="74" t="s">
        <v>5226</v>
      </c>
      <c r="G120" s="74" t="s">
        <v>12139</v>
      </c>
      <c r="H120" t="str">
        <f t="shared" si="5"/>
        <v>Vbx_bcb_rts</v>
      </c>
      <c r="I120" s="69" t="str">
        <f t="shared" si="6"/>
        <v>HV_MNG_STA</v>
      </c>
      <c r="J120" s="72" t="str">
        <f t="shared" si="7"/>
        <v>[(Nxx_ecu_typ_cfm=Nxx_ecm) and (Nxx_spv_ecu_cfm=Nxx_spv_ecu_abst or Nxx_ecu_typ_cfm=Nxx_hevc) and (Nxx_ecu_typ_cfm&lt;&gt;Nxx_atcu) and (Nxx_hev_cfm&lt;&gt;Nxx_hev_abst)]</v>
      </c>
      <c r="K120" s="69" t="b">
        <f t="shared" si="8"/>
        <v>0</v>
      </c>
      <c r="L120" s="69" t="b">
        <f t="shared" si="9"/>
        <v>0</v>
      </c>
    </row>
    <row r="121" spans="1:12" ht="20.100000000000001" customHeight="1" thickBot="1" x14ac:dyDescent="0.3">
      <c r="A121" s="71" t="s">
        <v>1049</v>
      </c>
      <c r="B121" s="72" t="s">
        <v>12140</v>
      </c>
      <c r="C121" s="72" t="s">
        <v>12141</v>
      </c>
      <c r="E121" s="71" t="s">
        <v>4465</v>
      </c>
      <c r="F121" s="72" t="s">
        <v>12202</v>
      </c>
      <c r="G121" s="74" t="s">
        <v>12148</v>
      </c>
      <c r="H121" t="str">
        <f t="shared" si="5"/>
        <v>Vbx_bch_mod_cl_t</v>
      </c>
      <c r="I121" s="69" t="str">
        <f t="shared" si="6"/>
        <v>CB_RIC_SPT</v>
      </c>
      <c r="J121" s="72" t="str">
        <f t="shared" si="7"/>
        <v>[(Nbx_ign_cmd_eng_cfm=True)]</v>
      </c>
      <c r="K121" s="69" t="b">
        <f t="shared" si="8"/>
        <v>1</v>
      </c>
      <c r="L121" s="69" t="b">
        <f t="shared" si="9"/>
        <v>0</v>
      </c>
    </row>
    <row r="122" spans="1:12" ht="20.100000000000001" customHeight="1" thickBot="1" x14ac:dyDescent="0.3">
      <c r="A122" s="71" t="s">
        <v>1049</v>
      </c>
      <c r="B122" s="74" t="s">
        <v>12142</v>
      </c>
      <c r="C122" s="74" t="s">
        <v>12143</v>
      </c>
      <c r="E122" s="71" t="s">
        <v>4469</v>
      </c>
      <c r="F122" s="72" t="s">
        <v>12203</v>
      </c>
      <c r="G122" s="74" t="s">
        <v>12148</v>
      </c>
      <c r="H122" t="str">
        <f t="shared" si="5"/>
        <v>Vbx_bch_mod_cp</v>
      </c>
      <c r="I122" s="69" t="str">
        <f t="shared" si="6"/>
        <v>CB_RIC_CAN</v>
      </c>
      <c r="J122" s="72" t="str">
        <f t="shared" si="7"/>
        <v>[(Nbx_ign_cmd_eng_cfm=True)]</v>
      </c>
      <c r="K122" s="69" t="b">
        <f t="shared" si="8"/>
        <v>1</v>
      </c>
      <c r="L122" s="69" t="b">
        <f t="shared" si="9"/>
        <v>0</v>
      </c>
    </row>
    <row r="123" spans="1:12" ht="20.100000000000001" customHeight="1" thickBot="1" x14ac:dyDescent="0.3">
      <c r="A123" s="71" t="s">
        <v>4828</v>
      </c>
      <c r="B123" s="72" t="s">
        <v>5281</v>
      </c>
      <c r="C123" s="74" t="s">
        <v>12220</v>
      </c>
      <c r="E123" s="71" t="s">
        <v>3672</v>
      </c>
      <c r="F123" s="72" t="s">
        <v>5832</v>
      </c>
      <c r="G123" s="72" t="s">
        <v>12204</v>
      </c>
      <c r="H123" t="str">
        <f t="shared" si="5"/>
        <v>Vbx_bgin_h_clu_cnt_on</v>
      </c>
      <c r="I123" s="69" t="str">
        <f t="shared" si="6"/>
        <v>IN_PCI_DLS</v>
      </c>
      <c r="J123" s="72" t="str">
        <f t="shared" si="7"/>
        <v>[(Nxx_ag_typ_cfm&lt;&gt;Nxx_ag_lbx and Nxx_ag_typ_cfm&lt;&gt;Nxx_ag_abst) and (Nxx_ecu_typ_cfm=Nxx_hevc or Nxx_spv_ecu_cfm=Nxx_spv_ecu_abst) and (Nxx_ecu_typ_cfm&lt;&gt;Nxx_atcu)]</v>
      </c>
      <c r="K123" s="69" t="b">
        <f t="shared" si="8"/>
        <v>1</v>
      </c>
      <c r="L123" s="69" t="b">
        <f t="shared" si="9"/>
        <v>1</v>
      </c>
    </row>
    <row r="124" spans="1:12" ht="20.100000000000001" customHeight="1" thickBot="1" x14ac:dyDescent="0.3">
      <c r="A124" s="71" t="s">
        <v>5253</v>
      </c>
      <c r="B124" s="72" t="s">
        <v>5254</v>
      </c>
      <c r="C124" s="72" t="s">
        <v>12221</v>
      </c>
      <c r="E124" s="71" t="s">
        <v>4729</v>
      </c>
      <c r="F124" s="72" t="s">
        <v>12205</v>
      </c>
      <c r="G124" s="74" t="s">
        <v>12222</v>
      </c>
      <c r="H124" t="str">
        <f t="shared" si="5"/>
        <v>Vbx_bin_lbup_hot_lkg_crt_bch</v>
      </c>
      <c r="I124" s="69" t="str">
        <f t="shared" si="6"/>
        <v>OU_CBO_ULO</v>
      </c>
      <c r="J124" s="72" t="str">
        <f t="shared" si="7"/>
        <v>[(Nxx_so2up_cfm=Nxx_so2up_ego) and (Nbx_ign_cmd_eng_cfm=True)] OR [(Nxx_so2up_cfm=Nxx_so2up_ego_ups_cho) and (Nbx_ign_cmd_eng_cfm=True)]</v>
      </c>
      <c r="K124" s="69" t="b">
        <f t="shared" si="8"/>
        <v>1</v>
      </c>
      <c r="L124" s="69" t="b">
        <f t="shared" si="9"/>
        <v>0</v>
      </c>
    </row>
    <row r="125" spans="1:12" ht="20.100000000000001" customHeight="1" thickBot="1" x14ac:dyDescent="0.3">
      <c r="A125" s="71" t="s">
        <v>5304</v>
      </c>
      <c r="B125" s="72" t="s">
        <v>5226</v>
      </c>
      <c r="C125" s="72" t="s">
        <v>12139</v>
      </c>
      <c r="E125" s="71" t="s">
        <v>5617</v>
      </c>
      <c r="F125" s="72" t="s">
        <v>12208</v>
      </c>
      <c r="G125" s="72" t="s">
        <v>12209</v>
      </c>
      <c r="H125" t="str">
        <f t="shared" si="5"/>
        <v>Vbx_bkl_act</v>
      </c>
      <c r="I125" s="69" t="str">
        <f t="shared" si="6"/>
        <v>BI_AGI_SCI</v>
      </c>
      <c r="J125" s="72" t="str">
        <f t="shared" si="7"/>
        <v>[(Nxx_ecu_typ_cfm=Nxx_ptcu)]</v>
      </c>
      <c r="K125" s="69" t="b">
        <f t="shared" si="8"/>
        <v>1</v>
      </c>
      <c r="L125" s="69" t="b">
        <f t="shared" si="9"/>
        <v>1</v>
      </c>
    </row>
    <row r="126" spans="1:12" ht="20.100000000000001" customHeight="1" thickBot="1" x14ac:dyDescent="0.3">
      <c r="A126" s="71" t="s">
        <v>5303</v>
      </c>
      <c r="B126" s="72" t="s">
        <v>5226</v>
      </c>
      <c r="C126" s="72" t="s">
        <v>12139</v>
      </c>
      <c r="E126" s="71" t="s">
        <v>5735</v>
      </c>
      <c r="F126" s="72" t="s">
        <v>5733</v>
      </c>
      <c r="G126" s="72" t="s">
        <v>12171</v>
      </c>
      <c r="H126" t="str">
        <f t="shared" si="5"/>
        <v>Vbx_bms_hv_fuse_lid_ink_open</v>
      </c>
      <c r="I126" s="69" t="str">
        <f t="shared" si="6"/>
        <v>IN_HVI_CNT</v>
      </c>
      <c r="J126" s="72" t="str">
        <f t="shared" si="7"/>
        <v>[(Nxx_hv_lv_cfm&lt;&gt;Nxx_lv) and (Nxx_spv_ecu_cfm=Nxx_spv_ecu_abst or Nxx_ecu_typ_cfm=Nxx_hevc) and (Nxx_ecu_typ_cfm&lt;&gt;Nxx_atcu) and (Nxx_hev_cfm&lt;&gt;Nxx_hev_abst)]</v>
      </c>
      <c r="K126" s="69" t="b">
        <f t="shared" si="8"/>
        <v>1</v>
      </c>
      <c r="L126" s="69" t="b">
        <f t="shared" si="9"/>
        <v>1</v>
      </c>
    </row>
    <row r="127" spans="1:12" ht="20.100000000000001" customHeight="1" thickBot="1" x14ac:dyDescent="0.3">
      <c r="A127" s="71" t="s">
        <v>5745</v>
      </c>
      <c r="B127" s="72" t="s">
        <v>5733</v>
      </c>
      <c r="C127" s="72" t="s">
        <v>12171</v>
      </c>
      <c r="E127" s="71" t="s">
        <v>5749</v>
      </c>
      <c r="F127" s="72" t="s">
        <v>5733</v>
      </c>
      <c r="G127" s="72" t="s">
        <v>12171</v>
      </c>
      <c r="H127" t="str">
        <f t="shared" si="5"/>
        <v>Vbx_bms_ink_load_open</v>
      </c>
      <c r="I127" s="69" t="str">
        <f t="shared" si="6"/>
        <v>IN_HVI_CNT</v>
      </c>
      <c r="J127" s="72" t="str">
        <f t="shared" si="7"/>
        <v>[(Nxx_hv_lv_cfm&lt;&gt;Nxx_lv) and (Nxx_spv_ecu_cfm=Nxx_spv_ecu_abst or Nxx_ecu_typ_cfm=Nxx_hevc) and (Nxx_ecu_typ_cfm&lt;&gt;Nxx_atcu) and (Nxx_hev_cfm&lt;&gt;Nxx_hev_abst)]</v>
      </c>
      <c r="K127" s="69" t="b">
        <f t="shared" si="8"/>
        <v>1</v>
      </c>
      <c r="L127" s="69" t="b">
        <f t="shared" si="9"/>
        <v>1</v>
      </c>
    </row>
    <row r="128" spans="1:12" ht="20.100000000000001" customHeight="1" thickBot="1" x14ac:dyDescent="0.3">
      <c r="A128" s="71" t="s">
        <v>5290</v>
      </c>
      <c r="B128" s="72" t="s">
        <v>5281</v>
      </c>
      <c r="C128" s="72" t="s">
        <v>12223</v>
      </c>
      <c r="E128" s="71" t="s">
        <v>2321</v>
      </c>
      <c r="F128" s="72" t="s">
        <v>5716</v>
      </c>
      <c r="G128" s="72" t="s">
        <v>12194</v>
      </c>
      <c r="H128" t="str">
        <f t="shared" si="5"/>
        <v>Vbx_bms_rts</v>
      </c>
      <c r="I128" s="69" t="str">
        <f t="shared" si="6"/>
        <v>IN_HVI_BAT</v>
      </c>
      <c r="J128" s="72" t="str">
        <f t="shared" si="7"/>
        <v>[(Nxx_spv_ecu_cfm=Nxx_spv_ecu_abst or Nxx_ecu_typ_cfm=Nxx_hevc) and (Nxx_ecu_typ_cfm&lt;&gt;Nxx_atcu) and (Nxx_hev_cfm&lt;&gt;Nxx_hev_abst)]</v>
      </c>
      <c r="K128" s="69" t="b">
        <f t="shared" si="8"/>
        <v>1</v>
      </c>
      <c r="L128" s="69" t="b">
        <f t="shared" si="9"/>
        <v>1</v>
      </c>
    </row>
    <row r="129" spans="1:13" ht="20.100000000000001" customHeight="1" thickBot="1" x14ac:dyDescent="0.3">
      <c r="A129" s="71" t="s">
        <v>5194</v>
      </c>
      <c r="B129" s="72" t="s">
        <v>5472</v>
      </c>
      <c r="C129" s="72" t="s">
        <v>12185</v>
      </c>
      <c r="E129" s="71" t="s">
        <v>5747</v>
      </c>
      <c r="F129" s="72" t="s">
        <v>5733</v>
      </c>
      <c r="G129" s="72" t="s">
        <v>12171</v>
      </c>
      <c r="H129" t="str">
        <f t="shared" si="5"/>
        <v>Vbx_bms_service_plug_ink_open</v>
      </c>
      <c r="I129" s="69" t="str">
        <f t="shared" si="6"/>
        <v>IN_HVI_CNT</v>
      </c>
      <c r="J129" s="72" t="str">
        <f t="shared" si="7"/>
        <v>[(Nxx_hv_lv_cfm&lt;&gt;Nxx_lv) and (Nxx_spv_ecu_cfm=Nxx_spv_ecu_abst or Nxx_ecu_typ_cfm=Nxx_hevc) and (Nxx_ecu_typ_cfm&lt;&gt;Nxx_atcu) and (Nxx_hev_cfm&lt;&gt;Nxx_hev_abst)]</v>
      </c>
      <c r="K129" s="69" t="b">
        <f t="shared" si="8"/>
        <v>1</v>
      </c>
      <c r="L129" s="69" t="b">
        <f t="shared" si="9"/>
        <v>1</v>
      </c>
    </row>
    <row r="130" spans="1:13" ht="20.100000000000001" customHeight="1" thickBot="1" x14ac:dyDescent="0.3">
      <c r="A130" s="71" t="s">
        <v>5193</v>
      </c>
      <c r="B130" s="72" t="s">
        <v>5472</v>
      </c>
      <c r="C130" s="72" t="s">
        <v>12185</v>
      </c>
      <c r="E130" s="71" t="s">
        <v>2125</v>
      </c>
      <c r="F130" s="72" t="s">
        <v>5952</v>
      </c>
      <c r="G130" s="72" t="s">
        <v>12164</v>
      </c>
      <c r="H130" t="str">
        <f t="shared" ref="H130:H193" si="10">VLOOKUP(E130,A:C,1,FALSE)</f>
        <v>Vbx_bpk</v>
      </c>
      <c r="I130" s="69" t="str">
        <f t="shared" ref="I130:I193" si="11">VLOOKUP(E130,A:C,2,FALSE)</f>
        <v>BI_AGI_ASC</v>
      </c>
      <c r="J130" s="72" t="str">
        <f t="shared" ref="J130:J193" si="12">VLOOKUP(E130,A:C,3,FALSE)</f>
        <v>[(Nxx_ecu_typ_cfm=Nxx_atcu) and (Nxx_ecu_typ_cfm=Nxx_ptcu or Nxx_ecu_typ_cfm=Nxx_atcu or Nbx_manual_mode_cfm=False) and (Nxx_ecu_typ_cfm=Nxx_ptcu or Nxx_ecu_typ_cfm=Nxx_atcu or Nxx_ecu_typ_cfm=Nxx_hevc)]</v>
      </c>
      <c r="K130" s="69" t="b">
        <f t="shared" ref="K130:K193" si="13">VLOOKUP(E130,A:C,2,FALSE)=F130</f>
        <v>1</v>
      </c>
      <c r="L130" s="69" t="b">
        <f t="shared" ref="L130:L193" si="14">VLOOKUP(E130,A:C,3,FALSE)=G130</f>
        <v>1</v>
      </c>
    </row>
    <row r="131" spans="1:13" ht="20.100000000000001" customHeight="1" thickBot="1" x14ac:dyDescent="0.3">
      <c r="A131" s="71" t="s">
        <v>2147</v>
      </c>
      <c r="B131" s="72" t="s">
        <v>12224</v>
      </c>
      <c r="C131" s="74" t="s">
        <v>12225</v>
      </c>
      <c r="E131" s="71" t="s">
        <v>2125</v>
      </c>
      <c r="F131" s="74" t="s">
        <v>12214</v>
      </c>
      <c r="G131" s="74" t="s">
        <v>12226</v>
      </c>
      <c r="H131" t="str">
        <f t="shared" si="10"/>
        <v>Vbx_bpk</v>
      </c>
      <c r="I131" s="69" t="str">
        <f t="shared" si="11"/>
        <v>BI_AGI_ASC</v>
      </c>
      <c r="J131" s="72" t="str">
        <f t="shared" si="12"/>
        <v>[(Nxx_ecu_typ_cfm=Nxx_atcu) and (Nxx_ecu_typ_cfm=Nxx_ptcu or Nxx_ecu_typ_cfm=Nxx_atcu or Nbx_manual_mode_cfm=False) and (Nxx_ecu_typ_cfm=Nxx_ptcu or Nxx_ecu_typ_cfm=Nxx_atcu or Nxx_ecu_typ_cfm=Nxx_hevc)]</v>
      </c>
      <c r="K131" s="69" t="b">
        <f t="shared" si="13"/>
        <v>0</v>
      </c>
      <c r="L131" s="69" t="b">
        <f t="shared" si="14"/>
        <v>0</v>
      </c>
    </row>
    <row r="132" spans="1:13" ht="20.100000000000001" customHeight="1" thickBot="1" x14ac:dyDescent="0.3">
      <c r="A132" s="73" t="s">
        <v>5854</v>
      </c>
      <c r="B132" s="74" t="s">
        <v>5421</v>
      </c>
      <c r="C132" s="74" t="s">
        <v>12227</v>
      </c>
      <c r="E132" s="71" t="s">
        <v>2086</v>
      </c>
      <c r="F132" s="72" t="s">
        <v>12112</v>
      </c>
      <c r="G132" s="72" t="s">
        <v>12113</v>
      </c>
      <c r="H132" t="str">
        <f t="shared" si="10"/>
        <v>Vbx_brk_pdl_vld_fail</v>
      </c>
      <c r="I132" s="69" t="str">
        <f t="shared" si="11"/>
        <v>PC_CRU_SPT</v>
      </c>
      <c r="J132" s="72" t="str">
        <f t="shared" si="12"/>
        <v>[(Nbx_cru_sl_pres_cfm=True) and (Nxx_ecu_typ_cfm=Nxx_hevc or Nxx_spv_ecu_cfm=Nxx_spv_ecu_abst) and (Nxx_ecu_typ_cfm&lt;&gt;Nxx_atcu)]</v>
      </c>
      <c r="K132" s="69" t="b">
        <f t="shared" si="13"/>
        <v>1</v>
      </c>
      <c r="L132" s="69" t="b">
        <f t="shared" si="14"/>
        <v>1</v>
      </c>
    </row>
    <row r="133" spans="1:13" ht="20.100000000000001" customHeight="1" thickBot="1" x14ac:dyDescent="0.3">
      <c r="A133" s="71" t="s">
        <v>1497</v>
      </c>
      <c r="B133" s="72" t="s">
        <v>5252</v>
      </c>
      <c r="C133" s="72" t="s">
        <v>12228</v>
      </c>
      <c r="E133" s="71" t="s">
        <v>5128</v>
      </c>
      <c r="F133" s="72" t="s">
        <v>5654</v>
      </c>
      <c r="G133" s="74" t="s">
        <v>12213</v>
      </c>
      <c r="H133" t="str">
        <f t="shared" si="10"/>
        <v>Vbx_brk_prs_auto_sta_cdn</v>
      </c>
      <c r="I133" s="69" t="str">
        <f t="shared" si="11"/>
        <v>VF_SAS_MNG</v>
      </c>
      <c r="J133" s="72" t="str">
        <f t="shared" si="12"/>
        <v>[(Nxx_sas_spv_vers_cfm=Nxx_sas_spv_vers_cvg)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[(Nxx_sas_spv_vers_cfm=Nxx_sas_spv_vers_ini_cvg_cho)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133" s="69" t="b">
        <f t="shared" si="13"/>
        <v>1</v>
      </c>
      <c r="L133" s="69" t="b">
        <f t="shared" si="14"/>
        <v>0</v>
      </c>
    </row>
    <row r="134" spans="1:13" ht="20.100000000000001" customHeight="1" thickBot="1" x14ac:dyDescent="0.3">
      <c r="A134" s="71" t="s">
        <v>1498</v>
      </c>
      <c r="B134" s="72" t="s">
        <v>5252</v>
      </c>
      <c r="C134" s="72" t="s">
        <v>12228</v>
      </c>
      <c r="E134" s="71" t="s">
        <v>5660</v>
      </c>
      <c r="F134" s="72" t="s">
        <v>5661</v>
      </c>
      <c r="G134" s="72" t="s">
        <v>12217</v>
      </c>
      <c r="H134" t="str">
        <f t="shared" si="10"/>
        <v>Vbx_can_el_rts</v>
      </c>
      <c r="I134" s="69" t="str">
        <f t="shared" si="11"/>
        <v>BO_VFO_WKP</v>
      </c>
      <c r="J134" s="72" t="str">
        <f t="shared" si="12"/>
        <v>[(Nxx_ecu_typ_cfm=Nxx_hevc) and (Nxx_hev_cfm&lt;&gt;Nxx_hev_abst)]</v>
      </c>
      <c r="K134" s="69" t="b">
        <f t="shared" si="13"/>
        <v>1</v>
      </c>
      <c r="L134" s="69" t="b">
        <f t="shared" si="14"/>
        <v>1</v>
      </c>
    </row>
    <row r="135" spans="1:13" ht="20.100000000000001" customHeight="1" thickBot="1" x14ac:dyDescent="0.3">
      <c r="A135" s="71" t="s">
        <v>1499</v>
      </c>
      <c r="B135" s="72" t="s">
        <v>5252</v>
      </c>
      <c r="C135" s="72" t="s">
        <v>12228</v>
      </c>
      <c r="E135" s="71" t="s">
        <v>2827</v>
      </c>
      <c r="F135" s="72" t="s">
        <v>12218</v>
      </c>
      <c r="G135" s="72" t="s">
        <v>12219</v>
      </c>
      <c r="H135" t="str">
        <f t="shared" si="10"/>
        <v>Vbx_cata_nok_cge_dis</v>
      </c>
      <c r="I135" s="69" t="str">
        <f t="shared" si="11"/>
        <v>AT_CAT_DGN</v>
      </c>
      <c r="J135" s="72" t="str">
        <f t="shared" si="12"/>
        <v>[(Nxx_egt_dgn_obd_typ_cfm=Nxx_egt_dgn_obd_exo or Nxx_egt_dgn_obd_typ_cfm=Nxx_egt_dgn_obd_exo_uo2 or Nxx_egt_dgn_obd_typ_cfm=Nxx_egt_dgn_obd_cho) and (Nbx_ign_cmd_eng_cfm=False)]</v>
      </c>
      <c r="K135" s="69" t="b">
        <f t="shared" si="13"/>
        <v>1</v>
      </c>
      <c r="L135" s="69" t="b">
        <f t="shared" si="14"/>
        <v>1</v>
      </c>
    </row>
    <row r="136" spans="1:13" ht="20.100000000000001" customHeight="1" thickBot="1" x14ac:dyDescent="0.3">
      <c r="A136" s="71" t="s">
        <v>1500</v>
      </c>
      <c r="B136" s="72" t="s">
        <v>5252</v>
      </c>
      <c r="C136" s="72" t="s">
        <v>12228</v>
      </c>
      <c r="E136" s="71" t="s">
        <v>1049</v>
      </c>
      <c r="F136" s="72" t="s">
        <v>12140</v>
      </c>
      <c r="G136" s="72" t="s">
        <v>12141</v>
      </c>
      <c r="H136" t="str">
        <f t="shared" si="10"/>
        <v>Vbx_ccu_lk_stt</v>
      </c>
      <c r="I136" s="69" t="str">
        <f t="shared" si="11"/>
        <v>CM_MHA_TRA</v>
      </c>
      <c r="J136" s="72" t="str">
        <f t="shared" si="12"/>
        <v>[(Nxx_ecu_typ_cfm=Nxx_hevc)]</v>
      </c>
      <c r="K136" s="69" t="b">
        <f t="shared" si="13"/>
        <v>1</v>
      </c>
      <c r="L136" s="69" t="b">
        <f t="shared" si="14"/>
        <v>1</v>
      </c>
    </row>
    <row r="137" spans="1:13" ht="20.100000000000001" customHeight="1" thickBot="1" x14ac:dyDescent="0.3">
      <c r="A137" s="71" t="s">
        <v>1501</v>
      </c>
      <c r="B137" s="72" t="s">
        <v>5252</v>
      </c>
      <c r="C137" s="72" t="s">
        <v>12228</v>
      </c>
      <c r="E137" s="71" t="s">
        <v>1049</v>
      </c>
      <c r="F137" s="74" t="s">
        <v>12142</v>
      </c>
      <c r="G137" s="74" t="s">
        <v>12143</v>
      </c>
      <c r="H137" t="str">
        <f t="shared" si="10"/>
        <v>Vbx_ccu_lk_stt</v>
      </c>
      <c r="I137" s="69" t="str">
        <f t="shared" si="11"/>
        <v>CM_MHA_TRA</v>
      </c>
      <c r="J137" s="72" t="str">
        <f t="shared" si="12"/>
        <v>[(Nxx_ecu_typ_cfm=Nxx_hevc)]</v>
      </c>
      <c r="K137" s="69" t="b">
        <f t="shared" si="13"/>
        <v>0</v>
      </c>
      <c r="L137" s="69" t="b">
        <f t="shared" si="14"/>
        <v>0</v>
      </c>
    </row>
    <row r="138" spans="1:13" ht="20.100000000000001" customHeight="1" thickBot="1" x14ac:dyDescent="0.3">
      <c r="A138" s="71" t="s">
        <v>1502</v>
      </c>
      <c r="B138" s="72" t="s">
        <v>5252</v>
      </c>
      <c r="C138" s="72" t="s">
        <v>12228</v>
      </c>
      <c r="E138" s="71" t="s">
        <v>4828</v>
      </c>
      <c r="F138" s="72" t="s">
        <v>5281</v>
      </c>
      <c r="G138" s="72" t="s">
        <v>12220</v>
      </c>
      <c r="H138" t="str">
        <f t="shared" si="10"/>
        <v>Vbx_chg_avl</v>
      </c>
      <c r="I138" s="69" t="str">
        <f t="shared" si="11"/>
        <v>HV_CHG_MNG</v>
      </c>
      <c r="J138" s="72" t="str">
        <f t="shared" si="12"/>
        <v>[(Nxx_ecu_typ_cfm=Nxx_hevc) and (Nxx_hv_bcb_cfm&lt;&gt;Nxx_hv_bcb_abst) and (Nxx_hev_cfm&lt;&gt;Nxx_hev_abst)] OR [(Nxx_spv_ecu_cfm=Nxx_spv_ecu_abst or Nxx_ecu_typ_cfm=Nxx_hevc) and (Nxx_ecu_typ_cfm&lt;&gt;Nxx_atcu) and (Nxx_hv_bcb_cfm=Nxx_hv_bcb_abst) and (Nxx_hev_cfm&lt;&gt;Nxx_hev_abst)]</v>
      </c>
      <c r="K138" s="69" t="b">
        <f t="shared" si="13"/>
        <v>1</v>
      </c>
      <c r="L138" s="69" t="b">
        <f t="shared" si="14"/>
        <v>1</v>
      </c>
    </row>
    <row r="139" spans="1:13" ht="20.100000000000001" customHeight="1" thickBot="1" x14ac:dyDescent="0.3">
      <c r="A139" s="71" t="s">
        <v>1503</v>
      </c>
      <c r="B139" s="72" t="s">
        <v>5252</v>
      </c>
      <c r="C139" s="72" t="s">
        <v>12228</v>
      </c>
      <c r="E139" s="71" t="s">
        <v>5253</v>
      </c>
      <c r="F139" s="72" t="s">
        <v>5254</v>
      </c>
      <c r="G139" s="72" t="s">
        <v>12221</v>
      </c>
      <c r="H139" t="str">
        <f t="shared" si="10"/>
        <v>Vbx_chg_ecrk_asd_req</v>
      </c>
      <c r="I139" s="69" t="str">
        <f t="shared" si="11"/>
        <v>PC_PWT_MNG</v>
      </c>
      <c r="J139" s="72" t="str">
        <f t="shared" si="12"/>
        <v>[(Nxx_emot_loc_cfm&lt;&gt;Nxx_emot_loc_crk) and (Nxx_ag_typ_cfm&lt;&gt;Nxx_ag_abst) and (Nxx_hev_cfm&lt;&gt;Nxx_hev_abst) and (Nxx_ecu_typ_cfm=Nxx_hevc or Nxx_spv_ecu_cfm=Nxx_spv_ecu_abst) and (Nxx_ecu_typ_cfm&lt;&gt;Nxx_atcu)]</v>
      </c>
      <c r="K139" s="69" t="b">
        <f t="shared" si="13"/>
        <v>1</v>
      </c>
      <c r="L139" s="69" t="b">
        <f t="shared" si="14"/>
        <v>1</v>
      </c>
    </row>
    <row r="140" spans="1:13" ht="20.100000000000001" customHeight="1" thickBot="1" x14ac:dyDescent="0.3">
      <c r="A140" s="71" t="s">
        <v>1504</v>
      </c>
      <c r="B140" s="72" t="s">
        <v>5252</v>
      </c>
      <c r="C140" s="72" t="s">
        <v>12228</v>
      </c>
      <c r="E140" s="71" t="s">
        <v>5304</v>
      </c>
      <c r="F140" s="72" t="s">
        <v>5226</v>
      </c>
      <c r="G140" s="72" t="s">
        <v>12139</v>
      </c>
      <c r="H140" t="str">
        <f t="shared" si="10"/>
        <v>Vbx_chg_forb_rntl_bcm</v>
      </c>
      <c r="I140" s="69" t="str">
        <f t="shared" si="11"/>
        <v>IN_HVI_CHG</v>
      </c>
      <c r="J140" s="72" t="str">
        <f t="shared" si="12"/>
        <v>[(Nxx_hv_bcb_cfm&lt;&gt;Nxx_hv_bcb_abst and Nxx_ecu_typ_cfm=Nxx_hevc) and (Nxx_hev_cfm&lt;&gt;Nxx_hev_abst)]</v>
      </c>
      <c r="K140" s="69" t="b">
        <f t="shared" si="13"/>
        <v>1</v>
      </c>
      <c r="L140" s="69" t="b">
        <f t="shared" si="14"/>
        <v>1</v>
      </c>
    </row>
    <row r="141" spans="1:13" ht="20.100000000000001" customHeight="1" thickBot="1" x14ac:dyDescent="0.3">
      <c r="A141" s="71" t="s">
        <v>1505</v>
      </c>
      <c r="B141" s="72" t="s">
        <v>5252</v>
      </c>
      <c r="C141" s="72" t="s">
        <v>12228</v>
      </c>
      <c r="E141" s="71" t="s">
        <v>5303</v>
      </c>
      <c r="F141" s="72" t="s">
        <v>5226</v>
      </c>
      <c r="G141" s="72" t="s">
        <v>12139</v>
      </c>
      <c r="H141" t="str">
        <f t="shared" si="10"/>
        <v>Vbx_chg_forb_rntl_hfm</v>
      </c>
      <c r="I141" s="69" t="str">
        <f t="shared" si="11"/>
        <v>IN_HVI_CHG</v>
      </c>
      <c r="J141" s="72" t="str">
        <f t="shared" si="12"/>
        <v>[(Nxx_hv_bcb_cfm&lt;&gt;Nxx_hv_bcb_abst and Nxx_ecu_typ_cfm=Nxx_hevc) and (Nxx_hev_cfm&lt;&gt;Nxx_hev_abst)]</v>
      </c>
      <c r="K141" s="69" t="b">
        <f t="shared" si="13"/>
        <v>1</v>
      </c>
      <c r="L141" s="69" t="b">
        <f t="shared" si="14"/>
        <v>1</v>
      </c>
    </row>
    <row r="142" spans="1:13" ht="20.100000000000001" customHeight="1" thickBot="1" x14ac:dyDescent="0.3">
      <c r="A142" s="71" t="s">
        <v>1868</v>
      </c>
      <c r="B142" s="72" t="s">
        <v>12149</v>
      </c>
      <c r="C142" s="72" t="s">
        <v>12153</v>
      </c>
      <c r="E142" s="71" t="s">
        <v>5745</v>
      </c>
      <c r="F142" s="72" t="s">
        <v>5733</v>
      </c>
      <c r="G142" s="72" t="s">
        <v>12171</v>
      </c>
      <c r="H142" t="str">
        <f t="shared" si="10"/>
        <v>Vbx_chg_ink_load_open</v>
      </c>
      <c r="I142" s="69" t="str">
        <f t="shared" si="11"/>
        <v>IN_HVI_CNT</v>
      </c>
      <c r="J142" s="72" t="str">
        <f t="shared" si="12"/>
        <v>[(Nxx_hv_lv_cfm&lt;&gt;Nxx_lv) and (Nxx_spv_ecu_cfm=Nxx_spv_ecu_abst or Nxx_ecu_typ_cfm=Nxx_hevc) and (Nxx_ecu_typ_cfm&lt;&gt;Nxx_atcu) and (Nxx_hev_cfm&lt;&gt;Nxx_hev_abst)]</v>
      </c>
      <c r="K142" s="69" t="b">
        <f t="shared" si="13"/>
        <v>1</v>
      </c>
      <c r="L142" s="69" t="b">
        <f t="shared" si="14"/>
        <v>1</v>
      </c>
    </row>
    <row r="143" spans="1:13" ht="20.100000000000001" customHeight="1" thickBot="1" x14ac:dyDescent="0.3">
      <c r="A143" s="71" t="s">
        <v>3212</v>
      </c>
      <c r="B143" s="72" t="s">
        <v>12229</v>
      </c>
      <c r="C143" s="72" t="s">
        <v>12230</v>
      </c>
      <c r="E143" s="71" t="s">
        <v>5290</v>
      </c>
      <c r="F143" s="72" t="s">
        <v>5281</v>
      </c>
      <c r="G143" s="72" t="s">
        <v>12223</v>
      </c>
      <c r="H143" t="str">
        <f t="shared" si="10"/>
        <v>Vbx_chg_rts_req</v>
      </c>
      <c r="I143" s="69" t="str">
        <f t="shared" si="11"/>
        <v>HV_CHG_MNG</v>
      </c>
      <c r="J143" s="72" t="str">
        <f t="shared" si="12"/>
        <v>[(Nxx_ecu_typ_cfm=Nxx_hevc) and (Nxx_hv_bcb_cfm&lt;&gt;Nxx_hv_bcb_abst) and (Nxx_hev_cfm&lt;&gt;Nxx_hev_abst)]</v>
      </c>
      <c r="K143" s="69" t="b">
        <f t="shared" si="13"/>
        <v>1</v>
      </c>
      <c r="L143" s="69" t="b">
        <f t="shared" si="14"/>
        <v>1</v>
      </c>
    </row>
    <row r="144" spans="1:13" ht="20.100000000000001" customHeight="1" thickBot="1" x14ac:dyDescent="0.3">
      <c r="A144" s="71" t="s">
        <v>3212</v>
      </c>
      <c r="B144" s="74" t="s">
        <v>12231</v>
      </c>
      <c r="C144" s="74" t="s">
        <v>12232</v>
      </c>
      <c r="E144" s="71" t="s">
        <v>5194</v>
      </c>
      <c r="F144" s="72" t="s">
        <v>5472</v>
      </c>
      <c r="G144" s="72" t="s">
        <v>12185</v>
      </c>
      <c r="H144" t="str">
        <f t="shared" si="10"/>
        <v>Vbx_claw_1_rot_blk_abst</v>
      </c>
      <c r="I144" s="69" t="str">
        <f t="shared" si="11"/>
        <v>AG_SCM_MNG</v>
      </c>
      <c r="J144" s="72" t="str">
        <f t="shared" si="12"/>
        <v>[(Nxx_ag_typ_cfm=Nxx_ag_lbx) and (Nxx_ecu_typ_cfm=Nxx_hevc or Nxx_spv_ecu_cfm=Nxx_spv_ecu_abst)]</v>
      </c>
      <c r="K144" s="69" t="b">
        <f t="shared" si="13"/>
        <v>1</v>
      </c>
      <c r="L144" s="69" t="b">
        <f t="shared" si="14"/>
        <v>1</v>
      </c>
      <c r="M144" t="e">
        <f>VLOOKUP(E144,#REF!,1,FALSE)</f>
        <v>#REF!</v>
      </c>
    </row>
    <row r="145" spans="1:12" ht="20.100000000000001" customHeight="1" thickBot="1" x14ac:dyDescent="0.3">
      <c r="A145" s="71" t="s">
        <v>1685</v>
      </c>
      <c r="B145" s="72" t="s">
        <v>12224</v>
      </c>
      <c r="C145" s="74" t="s">
        <v>12233</v>
      </c>
      <c r="E145" s="71" t="s">
        <v>5193</v>
      </c>
      <c r="F145" s="72" t="s">
        <v>5472</v>
      </c>
      <c r="G145" s="72" t="s">
        <v>12185</v>
      </c>
      <c r="H145" t="str">
        <f t="shared" si="10"/>
        <v>Vbx_claw_2_rot_blk_abst</v>
      </c>
      <c r="I145" s="69" t="str">
        <f t="shared" si="11"/>
        <v>AG_SCM_MNG</v>
      </c>
      <c r="J145" s="72" t="str">
        <f t="shared" si="12"/>
        <v>[(Nxx_ag_typ_cfm=Nxx_ag_lbx) and (Nxx_ecu_typ_cfm=Nxx_hevc or Nxx_spv_ecu_cfm=Nxx_spv_ecu_abst)]</v>
      </c>
      <c r="K145" s="69" t="b">
        <f t="shared" si="13"/>
        <v>1</v>
      </c>
      <c r="L145" s="69" t="b">
        <f t="shared" si="14"/>
        <v>1</v>
      </c>
    </row>
    <row r="146" spans="1:12" ht="20.100000000000001" customHeight="1" thickBot="1" x14ac:dyDescent="0.3">
      <c r="A146" s="71" t="s">
        <v>669</v>
      </c>
      <c r="B146" s="72" t="s">
        <v>12224</v>
      </c>
      <c r="C146" s="74" t="s">
        <v>12233</v>
      </c>
      <c r="E146" s="71" t="s">
        <v>2147</v>
      </c>
      <c r="F146" s="72" t="s">
        <v>12224</v>
      </c>
      <c r="G146" s="74" t="s">
        <v>12234</v>
      </c>
      <c r="H146" t="str">
        <f t="shared" si="10"/>
        <v>Vbx_clu_stal_ctr</v>
      </c>
      <c r="I146" s="69" t="str">
        <f t="shared" si="11"/>
        <v>IN_SMI_SYN</v>
      </c>
      <c r="J146" s="72" t="str">
        <f t="shared" si="12"/>
        <v>[(Nxx_in_cam_sens_cfm=Nxx_in_cam_sens_abst_pres_cho) and (Nxx_in_cam_sens_cfm&lt;&gt;Nxx_in_cam_sens_pres) and (Nbx_ign_cmd_eng_cfm=True) and (Nxx_ecu_typ_cfm=Nxx_ecm or Nxx_ecu_typ_cfm=Nxx_ptcu) and (Nxx_ecu_typ_cfm&lt;&gt;Nxx_atcu)] OR [(Nbx_cylr_itl_cfm=True) and (Nxx_in_cam_sens_cfm&lt;&gt;Nxx_in_cam_sens_abst_pres_cho) and (Nxx_in_cam_sens_cfm&lt;&gt;Nxx_in_cam_sens_pres) and (Nbx_ign_cmd_eng_cfm=True) and (Nxx_ecu_typ_cfm=Nxx_ecm or Nxx_ecu_typ_cfm=Nxx_ptcu) and (Nxx_ecu_typ_cfm&lt;&gt;Nxx_atcu)] OR [(Nxx_in_cam_sens_cfm=Nxx_in_cam_sens_pres) and (Nbx_ign_cmd_eng_cfm=True) and (Nxx_ecu_typ_cfm=Nxx_ecm or Nxx_ecu_typ_cfm=Nxx_ptcu) and (Nxx_ecu_typ_cfm&lt;&gt;Nxx_atcu)] OR [(Nbx_cylr_itl_cfm=False) and (Nxx_in_cam_sens_cfm&lt;&gt;Nxx_in_cam_sens_abst_pres_cho) and (Nxx_in_cam_sens_cfm&lt;&gt;Nxx_in_cam_sens_pres) and (Nbx_ign_cmd_eng_cfm=True) and (Nxx_ecu_typ_cfm=Nxx_ecm or Nxx_ecu_typ_cfm=Nxx_ptcu) and (Nxx_ecu_typ_cfm&lt;&gt;Nxx_atcu)]</v>
      </c>
      <c r="K146" s="69" t="b">
        <f t="shared" si="13"/>
        <v>1</v>
      </c>
      <c r="L146" s="69" t="b">
        <f t="shared" si="14"/>
        <v>0</v>
      </c>
    </row>
    <row r="147" spans="1:12" ht="20.100000000000001" customHeight="1" thickBot="1" x14ac:dyDescent="0.3">
      <c r="A147" s="71" t="s">
        <v>1520</v>
      </c>
      <c r="B147" s="72" t="s">
        <v>12112</v>
      </c>
      <c r="C147" s="72" t="s">
        <v>12113</v>
      </c>
      <c r="E147" s="71" t="s">
        <v>5854</v>
      </c>
      <c r="F147" s="72" t="s">
        <v>5421</v>
      </c>
      <c r="G147" s="74" t="s">
        <v>12235</v>
      </c>
      <c r="H147" t="str">
        <f t="shared" si="10"/>
        <v>Vbx_cold_sta_low_pwr_mod</v>
      </c>
      <c r="I147" s="69" t="str">
        <f t="shared" si="11"/>
        <v>OU_CBO_HTG</v>
      </c>
      <c r="J147" s="72" t="str">
        <f t="shared" si="12"/>
        <v>[(Nbx_ign_cmd_eng_cfm=true) and (Nxx_alco_htg_cfm&lt;&gt;Nxx_alco_htg_abst)]</v>
      </c>
      <c r="K147" s="69" t="b">
        <f t="shared" si="13"/>
        <v>1</v>
      </c>
      <c r="L147" s="69" t="b">
        <f t="shared" si="14"/>
        <v>0</v>
      </c>
    </row>
    <row r="148" spans="1:12" ht="20.100000000000001" customHeight="1" thickBot="1" x14ac:dyDescent="0.3">
      <c r="A148" s="71" t="s">
        <v>2090</v>
      </c>
      <c r="B148" s="72" t="s">
        <v>12112</v>
      </c>
      <c r="C148" s="72" t="s">
        <v>12113</v>
      </c>
      <c r="E148" s="71" t="s">
        <v>1497</v>
      </c>
      <c r="F148" s="74" t="s">
        <v>12236</v>
      </c>
      <c r="G148" s="74" t="s">
        <v>12228</v>
      </c>
      <c r="H148" t="str">
        <f t="shared" si="10"/>
        <v>Vbx_comb_mod_npu</v>
      </c>
      <c r="I148" s="69" t="str">
        <f t="shared" si="11"/>
        <v>CB_SPV_CMS</v>
      </c>
      <c r="J148" s="72" t="str">
        <f t="shared" si="12"/>
        <v>[(Nbx_ign_cmd_eng_cfm=False)]</v>
      </c>
      <c r="K148" s="69" t="b">
        <f t="shared" si="13"/>
        <v>0</v>
      </c>
      <c r="L148" s="69" t="b">
        <f t="shared" si="14"/>
        <v>1</v>
      </c>
    </row>
    <row r="149" spans="1:12" ht="20.100000000000001" customHeight="1" thickBot="1" x14ac:dyDescent="0.3">
      <c r="A149" s="71" t="s">
        <v>2094</v>
      </c>
      <c r="B149" s="72" t="s">
        <v>12112</v>
      </c>
      <c r="C149" s="72" t="s">
        <v>12113</v>
      </c>
      <c r="E149" s="71" t="s">
        <v>1497</v>
      </c>
      <c r="F149" s="72" t="s">
        <v>5252</v>
      </c>
      <c r="G149" s="72" t="s">
        <v>12228</v>
      </c>
      <c r="H149" t="str">
        <f t="shared" si="10"/>
        <v>Vbx_comb_mod_npu</v>
      </c>
      <c r="I149" s="69" t="str">
        <f t="shared" si="11"/>
        <v>CB_SPV_CMS</v>
      </c>
      <c r="J149" s="72" t="str">
        <f t="shared" si="12"/>
        <v>[(Nbx_ign_cmd_eng_cfm=False)]</v>
      </c>
      <c r="K149" s="69" t="b">
        <f t="shared" si="13"/>
        <v>1</v>
      </c>
      <c r="L149" s="69" t="b">
        <f t="shared" si="14"/>
        <v>1</v>
      </c>
    </row>
    <row r="150" spans="1:12" ht="20.100000000000001" customHeight="1" thickBot="1" x14ac:dyDescent="0.3">
      <c r="A150" s="71" t="s">
        <v>2098</v>
      </c>
      <c r="B150" s="72" t="s">
        <v>12112</v>
      </c>
      <c r="C150" s="72" t="s">
        <v>12113</v>
      </c>
      <c r="E150" s="71" t="s">
        <v>1498</v>
      </c>
      <c r="F150" s="74" t="s">
        <v>12236</v>
      </c>
      <c r="G150" s="74" t="s">
        <v>12228</v>
      </c>
      <c r="H150" t="str">
        <f t="shared" si="10"/>
        <v>Vbx_comb_mod_ocd</v>
      </c>
      <c r="I150" s="69" t="str">
        <f t="shared" si="11"/>
        <v>CB_SPV_CMS</v>
      </c>
      <c r="J150" s="72" t="str">
        <f t="shared" si="12"/>
        <v>[(Nbx_ign_cmd_eng_cfm=False)]</v>
      </c>
      <c r="K150" s="69" t="b">
        <f t="shared" si="13"/>
        <v>0</v>
      </c>
      <c r="L150" s="69" t="b">
        <f t="shared" si="14"/>
        <v>1</v>
      </c>
    </row>
    <row r="151" spans="1:12" ht="20.100000000000001" customHeight="1" thickBot="1" x14ac:dyDescent="0.3">
      <c r="A151" s="71" t="s">
        <v>754</v>
      </c>
      <c r="B151" s="72" t="s">
        <v>12160</v>
      </c>
      <c r="C151" s="72" t="s">
        <v>12113</v>
      </c>
      <c r="E151" s="71" t="s">
        <v>1498</v>
      </c>
      <c r="F151" s="72" t="s">
        <v>5252</v>
      </c>
      <c r="G151" s="72" t="s">
        <v>12228</v>
      </c>
      <c r="H151" t="str">
        <f t="shared" si="10"/>
        <v>Vbx_comb_mod_ocd</v>
      </c>
      <c r="I151" s="69" t="str">
        <f t="shared" si="11"/>
        <v>CB_SPV_CMS</v>
      </c>
      <c r="J151" s="72" t="str">
        <f t="shared" si="12"/>
        <v>[(Nbx_ign_cmd_eng_cfm=False)]</v>
      </c>
      <c r="K151" s="69" t="b">
        <f t="shared" si="13"/>
        <v>1</v>
      </c>
      <c r="L151" s="69" t="b">
        <f t="shared" si="14"/>
        <v>1</v>
      </c>
    </row>
    <row r="152" spans="1:12" ht="20.100000000000001" customHeight="1" thickBot="1" x14ac:dyDescent="0.3">
      <c r="A152" s="71" t="s">
        <v>763</v>
      </c>
      <c r="B152" s="72" t="s">
        <v>12237</v>
      </c>
      <c r="C152" s="72" t="s">
        <v>12238</v>
      </c>
      <c r="E152" s="71" t="s">
        <v>1499</v>
      </c>
      <c r="F152" s="74" t="s">
        <v>12236</v>
      </c>
      <c r="G152" s="74" t="s">
        <v>12228</v>
      </c>
      <c r="H152" t="str">
        <f t="shared" si="10"/>
        <v>Vbx_comb_mod_pp</v>
      </c>
      <c r="I152" s="69" t="str">
        <f t="shared" si="11"/>
        <v>CB_SPV_CMS</v>
      </c>
      <c r="J152" s="72" t="str">
        <f t="shared" si="12"/>
        <v>[(Nbx_ign_cmd_eng_cfm=False)]</v>
      </c>
      <c r="K152" s="69" t="b">
        <f t="shared" si="13"/>
        <v>0</v>
      </c>
      <c r="L152" s="69" t="b">
        <f t="shared" si="14"/>
        <v>1</v>
      </c>
    </row>
    <row r="153" spans="1:12" ht="20.100000000000001" customHeight="1" thickBot="1" x14ac:dyDescent="0.3">
      <c r="A153" s="71" t="s">
        <v>1071</v>
      </c>
      <c r="B153" s="72" t="s">
        <v>12160</v>
      </c>
      <c r="C153" s="72" t="s">
        <v>12113</v>
      </c>
      <c r="E153" s="71" t="s">
        <v>1499</v>
      </c>
      <c r="F153" s="72" t="s">
        <v>5252</v>
      </c>
      <c r="G153" s="72" t="s">
        <v>12228</v>
      </c>
      <c r="H153" t="str">
        <f t="shared" si="10"/>
        <v>Vbx_comb_mod_pp</v>
      </c>
      <c r="I153" s="69" t="str">
        <f t="shared" si="11"/>
        <v>CB_SPV_CMS</v>
      </c>
      <c r="J153" s="72" t="str">
        <f t="shared" si="12"/>
        <v>[(Nbx_ign_cmd_eng_cfm=False)]</v>
      </c>
      <c r="K153" s="69" t="b">
        <f t="shared" si="13"/>
        <v>1</v>
      </c>
      <c r="L153" s="69" t="b">
        <f t="shared" si="14"/>
        <v>1</v>
      </c>
    </row>
    <row r="154" spans="1:12" ht="20.100000000000001" customHeight="1" thickBot="1" x14ac:dyDescent="0.3">
      <c r="A154" s="71" t="s">
        <v>2142</v>
      </c>
      <c r="B154" s="72" t="s">
        <v>12160</v>
      </c>
      <c r="C154" s="72" t="s">
        <v>12113</v>
      </c>
      <c r="E154" s="71" t="s">
        <v>1500</v>
      </c>
      <c r="F154" s="74" t="s">
        <v>12236</v>
      </c>
      <c r="G154" s="74" t="s">
        <v>12228</v>
      </c>
      <c r="H154" t="str">
        <f t="shared" si="10"/>
        <v>Vbx_comb_mod_pr</v>
      </c>
      <c r="I154" s="69" t="str">
        <f t="shared" si="11"/>
        <v>CB_SPV_CMS</v>
      </c>
      <c r="J154" s="72" t="str">
        <f t="shared" si="12"/>
        <v>[(Nbx_ign_cmd_eng_cfm=False)]</v>
      </c>
      <c r="K154" s="69" t="b">
        <f t="shared" si="13"/>
        <v>0</v>
      </c>
      <c r="L154" s="69" t="b">
        <f t="shared" si="14"/>
        <v>1</v>
      </c>
    </row>
    <row r="155" spans="1:12" ht="20.100000000000001" customHeight="1" thickBot="1" x14ac:dyDescent="0.3">
      <c r="A155" s="71" t="s">
        <v>5160</v>
      </c>
      <c r="B155" s="72" t="s">
        <v>12160</v>
      </c>
      <c r="C155" s="72" t="s">
        <v>12113</v>
      </c>
      <c r="E155" s="71" t="s">
        <v>1500</v>
      </c>
      <c r="F155" s="72" t="s">
        <v>5252</v>
      </c>
      <c r="G155" s="72" t="s">
        <v>12228</v>
      </c>
      <c r="H155" t="str">
        <f t="shared" si="10"/>
        <v>Vbx_comb_mod_pr</v>
      </c>
      <c r="I155" s="69" t="str">
        <f t="shared" si="11"/>
        <v>CB_SPV_CMS</v>
      </c>
      <c r="J155" s="72" t="str">
        <f t="shared" si="12"/>
        <v>[(Nbx_ign_cmd_eng_cfm=False)]</v>
      </c>
      <c r="K155" s="69" t="b">
        <f t="shared" si="13"/>
        <v>1</v>
      </c>
      <c r="L155" s="69" t="b">
        <f t="shared" si="14"/>
        <v>1</v>
      </c>
    </row>
    <row r="156" spans="1:12" ht="20.100000000000001" customHeight="1" thickBot="1" x14ac:dyDescent="0.3">
      <c r="A156" s="71" t="s">
        <v>4365</v>
      </c>
      <c r="B156" s="72" t="s">
        <v>12160</v>
      </c>
      <c r="C156" s="72" t="s">
        <v>12113</v>
      </c>
      <c r="E156" s="71" t="s">
        <v>1501</v>
      </c>
      <c r="F156" s="74" t="s">
        <v>12236</v>
      </c>
      <c r="G156" s="74" t="s">
        <v>12228</v>
      </c>
      <c r="H156" t="str">
        <f t="shared" si="10"/>
        <v>Vbx_comb_mod_rij</v>
      </c>
      <c r="I156" s="69" t="str">
        <f t="shared" si="11"/>
        <v>CB_SPV_CMS</v>
      </c>
      <c r="J156" s="72" t="str">
        <f t="shared" si="12"/>
        <v>[(Nbx_ign_cmd_eng_cfm=False)]</v>
      </c>
      <c r="K156" s="69" t="b">
        <f t="shared" si="13"/>
        <v>0</v>
      </c>
      <c r="L156" s="69" t="b">
        <f t="shared" si="14"/>
        <v>1</v>
      </c>
    </row>
    <row r="157" spans="1:12" ht="20.100000000000001" customHeight="1" thickBot="1" x14ac:dyDescent="0.3">
      <c r="A157" s="71" t="s">
        <v>759</v>
      </c>
      <c r="B157" s="72" t="s">
        <v>12160</v>
      </c>
      <c r="C157" s="72" t="s">
        <v>12113</v>
      </c>
      <c r="E157" s="71" t="s">
        <v>1501</v>
      </c>
      <c r="F157" s="72" t="s">
        <v>5252</v>
      </c>
      <c r="G157" s="72" t="s">
        <v>12228</v>
      </c>
      <c r="H157" t="str">
        <f t="shared" si="10"/>
        <v>Vbx_comb_mod_rij</v>
      </c>
      <c r="I157" s="69" t="str">
        <f t="shared" si="11"/>
        <v>CB_SPV_CMS</v>
      </c>
      <c r="J157" s="72" t="str">
        <f t="shared" si="12"/>
        <v>[(Nbx_ign_cmd_eng_cfm=False)]</v>
      </c>
      <c r="K157" s="69" t="b">
        <f t="shared" si="13"/>
        <v>1</v>
      </c>
      <c r="L157" s="69" t="b">
        <f t="shared" si="14"/>
        <v>1</v>
      </c>
    </row>
    <row r="158" spans="1:12" ht="20.100000000000001" customHeight="1" thickBot="1" x14ac:dyDescent="0.3">
      <c r="A158" s="71" t="s">
        <v>12239</v>
      </c>
      <c r="B158" s="72" t="s">
        <v>12142</v>
      </c>
      <c r="C158" s="72" t="s">
        <v>12143</v>
      </c>
      <c r="E158" s="71" t="s">
        <v>1502</v>
      </c>
      <c r="F158" s="74" t="s">
        <v>12236</v>
      </c>
      <c r="G158" s="74" t="s">
        <v>12228</v>
      </c>
      <c r="H158" t="str">
        <f t="shared" si="10"/>
        <v>Vbx_comb_mod_slop_on</v>
      </c>
      <c r="I158" s="69" t="str">
        <f t="shared" si="11"/>
        <v>CB_SPV_CMS</v>
      </c>
      <c r="J158" s="72" t="str">
        <f t="shared" si="12"/>
        <v>[(Nbx_ign_cmd_eng_cfm=False)]</v>
      </c>
      <c r="K158" s="69" t="b">
        <f t="shared" si="13"/>
        <v>0</v>
      </c>
      <c r="L158" s="69" t="b">
        <f t="shared" si="14"/>
        <v>1</v>
      </c>
    </row>
    <row r="159" spans="1:12" ht="20.100000000000001" customHeight="1" thickBot="1" x14ac:dyDescent="0.3">
      <c r="A159" s="71" t="s">
        <v>12239</v>
      </c>
      <c r="B159" s="74" t="s">
        <v>5403</v>
      </c>
      <c r="C159" s="74" t="s">
        <v>12141</v>
      </c>
      <c r="E159" s="71" t="s">
        <v>1502</v>
      </c>
      <c r="F159" s="72" t="s">
        <v>5252</v>
      </c>
      <c r="G159" s="72" t="s">
        <v>12228</v>
      </c>
      <c r="H159" t="str">
        <f t="shared" si="10"/>
        <v>Vbx_comb_mod_slop_on</v>
      </c>
      <c r="I159" s="69" t="str">
        <f t="shared" si="11"/>
        <v>CB_SPV_CMS</v>
      </c>
      <c r="J159" s="72" t="str">
        <f t="shared" si="12"/>
        <v>[(Nbx_ign_cmd_eng_cfm=False)]</v>
      </c>
      <c r="K159" s="69" t="b">
        <f t="shared" si="13"/>
        <v>1</v>
      </c>
      <c r="L159" s="69" t="b">
        <f t="shared" si="14"/>
        <v>1</v>
      </c>
    </row>
    <row r="160" spans="1:12" ht="20.100000000000001" customHeight="1" thickBot="1" x14ac:dyDescent="0.3">
      <c r="A160" s="71" t="s">
        <v>5734</v>
      </c>
      <c r="B160" s="72" t="s">
        <v>5733</v>
      </c>
      <c r="C160" s="72" t="s">
        <v>12171</v>
      </c>
      <c r="E160" s="71" t="s">
        <v>1503</v>
      </c>
      <c r="F160" s="74" t="s">
        <v>12236</v>
      </c>
      <c r="G160" s="74" t="s">
        <v>12228</v>
      </c>
      <c r="H160" t="str">
        <f t="shared" si="10"/>
        <v>Vbx_comb_mod_spr</v>
      </c>
      <c r="I160" s="69" t="str">
        <f t="shared" si="11"/>
        <v>CB_SPV_CMS</v>
      </c>
      <c r="J160" s="72" t="str">
        <f t="shared" si="12"/>
        <v>[(Nbx_ign_cmd_eng_cfm=False)]</v>
      </c>
      <c r="K160" s="69" t="b">
        <f t="shared" si="13"/>
        <v>0</v>
      </c>
      <c r="L160" s="69" t="b">
        <f t="shared" si="14"/>
        <v>1</v>
      </c>
    </row>
    <row r="161" spans="1:12" ht="20.100000000000001" customHeight="1" thickBot="1" x14ac:dyDescent="0.3">
      <c r="A161" s="71" t="s">
        <v>5746</v>
      </c>
      <c r="B161" s="72" t="s">
        <v>5733</v>
      </c>
      <c r="C161" s="72" t="s">
        <v>12171</v>
      </c>
      <c r="E161" s="71" t="s">
        <v>1503</v>
      </c>
      <c r="F161" s="72" t="s">
        <v>5252</v>
      </c>
      <c r="G161" s="72" t="s">
        <v>12228</v>
      </c>
      <c r="H161" t="str">
        <f t="shared" si="10"/>
        <v>Vbx_comb_mod_spr</v>
      </c>
      <c r="I161" s="69" t="str">
        <f t="shared" si="11"/>
        <v>CB_SPV_CMS</v>
      </c>
      <c r="J161" s="72" t="str">
        <f t="shared" si="12"/>
        <v>[(Nbx_ign_cmd_eng_cfm=False)]</v>
      </c>
      <c r="K161" s="69" t="b">
        <f t="shared" si="13"/>
        <v>1</v>
      </c>
      <c r="L161" s="69" t="b">
        <f t="shared" si="14"/>
        <v>1</v>
      </c>
    </row>
    <row r="162" spans="1:12" ht="20.100000000000001" customHeight="1" thickBot="1" x14ac:dyDescent="0.3">
      <c r="A162" s="71" t="s">
        <v>5298</v>
      </c>
      <c r="B162" s="72" t="s">
        <v>5226</v>
      </c>
      <c r="C162" s="74" t="s">
        <v>12240</v>
      </c>
      <c r="E162" s="71" t="s">
        <v>1504</v>
      </c>
      <c r="F162" s="74" t="s">
        <v>12236</v>
      </c>
      <c r="G162" s="74" t="s">
        <v>12228</v>
      </c>
      <c r="H162" t="str">
        <f t="shared" si="10"/>
        <v>Vbx_comb_mod_spu</v>
      </c>
      <c r="I162" s="69" t="str">
        <f t="shared" si="11"/>
        <v>CB_SPV_CMS</v>
      </c>
      <c r="J162" s="72" t="str">
        <f t="shared" si="12"/>
        <v>[(Nbx_ign_cmd_eng_cfm=False)]</v>
      </c>
      <c r="K162" s="69" t="b">
        <f t="shared" si="13"/>
        <v>0</v>
      </c>
      <c r="L162" s="69" t="b">
        <f t="shared" si="14"/>
        <v>1</v>
      </c>
    </row>
    <row r="163" spans="1:12" ht="20.100000000000001" customHeight="1" thickBot="1" x14ac:dyDescent="0.3">
      <c r="A163" s="71" t="s">
        <v>1950</v>
      </c>
      <c r="B163" s="72" t="s">
        <v>12241</v>
      </c>
      <c r="C163" s="72" t="s">
        <v>12194</v>
      </c>
      <c r="E163" s="71" t="s">
        <v>1504</v>
      </c>
      <c r="F163" s="72" t="s">
        <v>5252</v>
      </c>
      <c r="G163" s="72" t="s">
        <v>12228</v>
      </c>
      <c r="H163" t="str">
        <f t="shared" si="10"/>
        <v>Vbx_comb_mod_spu</v>
      </c>
      <c r="I163" s="69" t="str">
        <f t="shared" si="11"/>
        <v>CB_SPV_CMS</v>
      </c>
      <c r="J163" s="72" t="str">
        <f t="shared" si="12"/>
        <v>[(Nbx_ign_cmd_eng_cfm=False)]</v>
      </c>
      <c r="K163" s="69" t="b">
        <f t="shared" si="13"/>
        <v>1</v>
      </c>
      <c r="L163" s="69" t="b">
        <f t="shared" si="14"/>
        <v>1</v>
      </c>
    </row>
    <row r="164" spans="1:12" ht="20.100000000000001" customHeight="1" thickBot="1" x14ac:dyDescent="0.3">
      <c r="A164" s="71" t="s">
        <v>3760</v>
      </c>
      <c r="B164" s="72" t="s">
        <v>12242</v>
      </c>
      <c r="C164" s="72" t="s">
        <v>12123</v>
      </c>
      <c r="E164" s="71" t="s">
        <v>1505</v>
      </c>
      <c r="F164" s="74" t="s">
        <v>12236</v>
      </c>
      <c r="G164" s="74" t="s">
        <v>12228</v>
      </c>
      <c r="H164" t="str">
        <f t="shared" si="10"/>
        <v>Vbx_comb_mod_sta</v>
      </c>
      <c r="I164" s="69" t="str">
        <f t="shared" si="11"/>
        <v>CB_SPV_CMS</v>
      </c>
      <c r="J164" s="72" t="str">
        <f t="shared" si="12"/>
        <v>[(Nbx_ign_cmd_eng_cfm=False)]</v>
      </c>
      <c r="K164" s="69" t="b">
        <f t="shared" si="13"/>
        <v>0</v>
      </c>
      <c r="L164" s="69" t="b">
        <f t="shared" si="14"/>
        <v>1</v>
      </c>
    </row>
    <row r="165" spans="1:12" ht="20.100000000000001" customHeight="1" thickBot="1" x14ac:dyDescent="0.3">
      <c r="A165" s="71" t="s">
        <v>1062</v>
      </c>
      <c r="B165" s="72" t="s">
        <v>12142</v>
      </c>
      <c r="C165" s="72" t="s">
        <v>12143</v>
      </c>
      <c r="E165" s="71" t="s">
        <v>1505</v>
      </c>
      <c r="F165" s="72" t="s">
        <v>5252</v>
      </c>
      <c r="G165" s="72" t="s">
        <v>12228</v>
      </c>
      <c r="H165" t="str">
        <f t="shared" si="10"/>
        <v>Vbx_comb_mod_sta</v>
      </c>
      <c r="I165" s="69" t="str">
        <f t="shared" si="11"/>
        <v>CB_SPV_CMS</v>
      </c>
      <c r="J165" s="72" t="str">
        <f t="shared" si="12"/>
        <v>[(Nbx_ign_cmd_eng_cfm=False)]</v>
      </c>
      <c r="K165" s="69" t="b">
        <f t="shared" si="13"/>
        <v>1</v>
      </c>
      <c r="L165" s="69" t="b">
        <f t="shared" si="14"/>
        <v>1</v>
      </c>
    </row>
    <row r="166" spans="1:12" ht="20.100000000000001" customHeight="1" thickBot="1" x14ac:dyDescent="0.3">
      <c r="A166" s="71" t="s">
        <v>5215</v>
      </c>
      <c r="B166" s="72" t="s">
        <v>12156</v>
      </c>
      <c r="C166" s="72" t="s">
        <v>12157</v>
      </c>
      <c r="E166" s="71" t="s">
        <v>1868</v>
      </c>
      <c r="F166" s="72" t="s">
        <v>12149</v>
      </c>
      <c r="G166" s="72" t="s">
        <v>12153</v>
      </c>
      <c r="H166" t="str">
        <f t="shared" si="10"/>
        <v>Vbx_comp_cfa_lk_stt</v>
      </c>
      <c r="I166" s="69" t="str">
        <f t="shared" si="11"/>
        <v>IN_VFI_ACI</v>
      </c>
      <c r="J166" s="72" t="str">
        <f t="shared" si="12"/>
        <v>[(Nxx_hv_tc_cfm&lt;&gt;Nxx_hv_tc_pres) and (Nxx_ecu_typ_cfm=Nxx_hevc or Nxx_spv_ecu_cfm=Nxx_spv_ecu_abst) and (Nxx_ecu_typ_cfm&lt;&gt;Nxx_atcu)]</v>
      </c>
      <c r="K166" s="69" t="b">
        <f t="shared" si="13"/>
        <v>1</v>
      </c>
      <c r="L166" s="69" t="b">
        <f t="shared" si="14"/>
        <v>1</v>
      </c>
    </row>
    <row r="167" spans="1:12" ht="20.100000000000001" customHeight="1" thickBot="1" x14ac:dyDescent="0.3">
      <c r="A167" s="71" t="s">
        <v>1026</v>
      </c>
      <c r="B167" s="72" t="s">
        <v>12243</v>
      </c>
      <c r="C167" s="72" t="s">
        <v>12244</v>
      </c>
      <c r="E167" s="71" t="s">
        <v>3212</v>
      </c>
      <c r="F167" s="72" t="s">
        <v>12229</v>
      </c>
      <c r="G167" s="72" t="s">
        <v>12230</v>
      </c>
      <c r="H167" t="str">
        <f t="shared" si="10"/>
        <v>Vbx_cool_req</v>
      </c>
      <c r="I167" s="69" t="str">
        <f t="shared" si="11"/>
        <v>CL_COO_CTL</v>
      </c>
      <c r="J167" s="72" t="str">
        <f t="shared" si="12"/>
        <v>[(Nxx_ecu_typ_cfm&lt;&gt;Nxx_hevc)]</v>
      </c>
      <c r="K167" s="69" t="b">
        <f t="shared" si="13"/>
        <v>1</v>
      </c>
      <c r="L167" s="69" t="b">
        <f t="shared" si="14"/>
        <v>1</v>
      </c>
    </row>
    <row r="168" spans="1:12" ht="20.100000000000001" customHeight="1" thickBot="1" x14ac:dyDescent="0.3">
      <c r="A168" s="71" t="s">
        <v>12245</v>
      </c>
      <c r="B168" s="72" t="s">
        <v>12246</v>
      </c>
      <c r="C168" s="72" t="s">
        <v>12247</v>
      </c>
      <c r="E168" s="71" t="s">
        <v>3212</v>
      </c>
      <c r="F168" s="74" t="s">
        <v>12231</v>
      </c>
      <c r="G168" s="74" t="s">
        <v>12232</v>
      </c>
      <c r="H168" t="str">
        <f t="shared" si="10"/>
        <v>Vbx_cool_req</v>
      </c>
      <c r="I168" s="69" t="str">
        <f t="shared" si="11"/>
        <v>CL_COO_CTL</v>
      </c>
      <c r="J168" s="72" t="str">
        <f t="shared" si="12"/>
        <v>[(Nxx_ecu_typ_cfm&lt;&gt;Nxx_hevc)]</v>
      </c>
      <c r="K168" s="69" t="b">
        <f t="shared" si="13"/>
        <v>0</v>
      </c>
      <c r="L168" s="69" t="b">
        <f t="shared" si="14"/>
        <v>0</v>
      </c>
    </row>
    <row r="169" spans="1:12" ht="20.100000000000001" customHeight="1" thickBot="1" x14ac:dyDescent="0.3">
      <c r="A169" s="71" t="s">
        <v>12245</v>
      </c>
      <c r="B169" s="74" t="s">
        <v>6215</v>
      </c>
      <c r="C169" s="74" t="s">
        <v>12248</v>
      </c>
      <c r="E169" s="71" t="s">
        <v>1685</v>
      </c>
      <c r="F169" s="72" t="s">
        <v>12224</v>
      </c>
      <c r="G169" s="74" t="s">
        <v>12249</v>
      </c>
      <c r="H169" t="str">
        <f t="shared" si="10"/>
        <v>Vbx_crk</v>
      </c>
      <c r="I169" s="69" t="str">
        <f t="shared" si="11"/>
        <v>IN_SMI_SYN</v>
      </c>
      <c r="J169" s="72" t="str">
        <f t="shared" si="12"/>
        <v>[(Nbx_ign_cmd_eng_cfm=False) and (Nxx_ecu_typ_cfm=Nxx_ecm or Nxx_ecu_typ_cfm=Nxx_ptcu) and (Nxx_ecu_typ_cfm&lt;&gt;Nxx_atcu)] OR [(Nbx_ign_cmd_eng_cfm=True) and (Nxx_ecu_typ_cfm=Nxx_ecm or Nxx_ecu_typ_cfm=Nxx_ptcu) and (Nxx_ecu_typ_cfm&lt;&gt;Nxx_atcu)]</v>
      </c>
      <c r="K169" s="69" t="b">
        <f t="shared" si="13"/>
        <v>1</v>
      </c>
      <c r="L169" s="69" t="b">
        <f t="shared" si="14"/>
        <v>0</v>
      </c>
    </row>
    <row r="170" spans="1:12" ht="20.100000000000001" customHeight="1" thickBot="1" x14ac:dyDescent="0.3">
      <c r="A170" s="71" t="s">
        <v>865</v>
      </c>
      <c r="B170" s="72" t="s">
        <v>12250</v>
      </c>
      <c r="C170" s="72" t="s">
        <v>12251</v>
      </c>
      <c r="E170" s="71" t="s">
        <v>669</v>
      </c>
      <c r="F170" s="72" t="s">
        <v>12224</v>
      </c>
      <c r="G170" s="74" t="s">
        <v>12249</v>
      </c>
      <c r="H170" t="str">
        <f t="shared" si="10"/>
        <v>Vbx_crk_syn</v>
      </c>
      <c r="I170" s="69" t="str">
        <f t="shared" si="11"/>
        <v>IN_SMI_SYN</v>
      </c>
      <c r="J170" s="72" t="str">
        <f t="shared" si="12"/>
        <v>[(Nbx_ign_cmd_eng_cfm=False) and (Nxx_ecu_typ_cfm=Nxx_ecm or Nxx_ecu_typ_cfm=Nxx_ptcu) and (Nxx_ecu_typ_cfm&lt;&gt;Nxx_atcu)] OR [(Nbx_ign_cmd_eng_cfm=True) and (Nxx_ecu_typ_cfm=Nxx_ecm or Nxx_ecu_typ_cfm=Nxx_ptcu) and (Nxx_ecu_typ_cfm&lt;&gt;Nxx_atcu)]</v>
      </c>
      <c r="K170" s="69" t="b">
        <f t="shared" si="13"/>
        <v>1</v>
      </c>
      <c r="L170" s="69" t="b">
        <f t="shared" si="14"/>
        <v>0</v>
      </c>
    </row>
    <row r="171" spans="1:12" ht="20.100000000000001" customHeight="1" thickBot="1" x14ac:dyDescent="0.3">
      <c r="A171" s="71" t="s">
        <v>4633</v>
      </c>
      <c r="B171" s="72" t="s">
        <v>12252</v>
      </c>
      <c r="C171" s="72" t="s">
        <v>12253</v>
      </c>
      <c r="E171" s="71" t="s">
        <v>1520</v>
      </c>
      <c r="F171" s="72" t="s">
        <v>12112</v>
      </c>
      <c r="G171" s="72" t="s">
        <v>12113</v>
      </c>
      <c r="H171" t="str">
        <f t="shared" si="10"/>
        <v>Vbx_crsh_end_rec_eprm</v>
      </c>
      <c r="I171" s="69" t="str">
        <f t="shared" si="11"/>
        <v>PC_CRU_SPT</v>
      </c>
      <c r="J171" s="72" t="str">
        <f t="shared" si="12"/>
        <v>[(Nbx_cru_sl_pres_cfm=True) and (Nxx_ecu_typ_cfm=Nxx_hevc or Nxx_spv_ecu_cfm=Nxx_spv_ecu_abst) and (Nxx_ecu_typ_cfm&lt;&gt;Nxx_atcu)]</v>
      </c>
      <c r="K171" s="69" t="b">
        <f t="shared" si="13"/>
        <v>1</v>
      </c>
      <c r="L171" s="69" t="b">
        <f t="shared" si="14"/>
        <v>1</v>
      </c>
    </row>
    <row r="172" spans="1:12" ht="20.100000000000001" customHeight="1" thickBot="1" x14ac:dyDescent="0.3">
      <c r="A172" s="73" t="s">
        <v>5435</v>
      </c>
      <c r="B172" s="74" t="s">
        <v>5310</v>
      </c>
      <c r="C172" s="74" t="s">
        <v>12139</v>
      </c>
      <c r="E172" s="71" t="s">
        <v>2090</v>
      </c>
      <c r="F172" s="72" t="s">
        <v>12112</v>
      </c>
      <c r="G172" s="72" t="s">
        <v>12113</v>
      </c>
      <c r="H172" t="str">
        <f t="shared" si="10"/>
        <v>Vbx_cru_clu_navl_fil</v>
      </c>
      <c r="I172" s="69" t="str">
        <f t="shared" si="11"/>
        <v>PC_CRU_SPT</v>
      </c>
      <c r="J172" s="72" t="str">
        <f t="shared" si="12"/>
        <v>[(Nbx_cru_sl_pres_cfm=True) and (Nxx_ecu_typ_cfm=Nxx_hevc or Nxx_spv_ecu_cfm=Nxx_spv_ecu_abst) and (Nxx_ecu_typ_cfm&lt;&gt;Nxx_atcu)]</v>
      </c>
      <c r="K172" s="69" t="b">
        <f t="shared" si="13"/>
        <v>1</v>
      </c>
      <c r="L172" s="69" t="b">
        <f t="shared" si="14"/>
        <v>1</v>
      </c>
    </row>
    <row r="173" spans="1:12" ht="20.100000000000001" customHeight="1" thickBot="1" x14ac:dyDescent="0.3">
      <c r="A173" s="71" t="s">
        <v>3656</v>
      </c>
      <c r="B173" s="72" t="s">
        <v>12254</v>
      </c>
      <c r="C173" s="74" t="s">
        <v>12255</v>
      </c>
      <c r="E173" s="71" t="s">
        <v>2094</v>
      </c>
      <c r="F173" s="72" t="s">
        <v>12112</v>
      </c>
      <c r="G173" s="72" t="s">
        <v>12113</v>
      </c>
      <c r="H173" t="str">
        <f t="shared" si="10"/>
        <v>Vbx_cru_eng_dsb</v>
      </c>
      <c r="I173" s="69" t="str">
        <f t="shared" si="11"/>
        <v>PC_CRU_SPT</v>
      </c>
      <c r="J173" s="72" t="str">
        <f t="shared" si="12"/>
        <v>[(Nbx_cru_sl_pres_cfm=True) and (Nxx_ecu_typ_cfm=Nxx_hevc or Nxx_spv_ecu_cfm=Nxx_spv_ecu_abst) and (Nxx_ecu_typ_cfm&lt;&gt;Nxx_atcu)]</v>
      </c>
      <c r="K173" s="69" t="b">
        <f t="shared" si="13"/>
        <v>1</v>
      </c>
      <c r="L173" s="69" t="b">
        <f t="shared" si="14"/>
        <v>1</v>
      </c>
    </row>
    <row r="174" spans="1:12" ht="20.100000000000001" customHeight="1" thickBot="1" x14ac:dyDescent="0.3">
      <c r="A174" s="71" t="s">
        <v>4613</v>
      </c>
      <c r="B174" s="72" t="s">
        <v>12256</v>
      </c>
      <c r="C174" s="74" t="s">
        <v>12257</v>
      </c>
      <c r="E174" s="71" t="s">
        <v>2098</v>
      </c>
      <c r="F174" s="72" t="s">
        <v>12112</v>
      </c>
      <c r="G174" s="72" t="s">
        <v>12113</v>
      </c>
      <c r="H174" t="str">
        <f t="shared" si="10"/>
        <v>Vbx_cru_eng_dsb_sys</v>
      </c>
      <c r="I174" s="69" t="str">
        <f t="shared" si="11"/>
        <v>PC_CRU_SPT</v>
      </c>
      <c r="J174" s="72" t="str">
        <f t="shared" si="12"/>
        <v>[(Nbx_cru_sl_pres_cfm=True) and (Nxx_ecu_typ_cfm=Nxx_hevc or Nxx_spv_ecu_cfm=Nxx_spv_ecu_abst) and (Nxx_ecu_typ_cfm&lt;&gt;Nxx_atcu)]</v>
      </c>
      <c r="K174" s="69" t="b">
        <f t="shared" si="13"/>
        <v>1</v>
      </c>
      <c r="L174" s="69" t="b">
        <f t="shared" si="14"/>
        <v>1</v>
      </c>
    </row>
    <row r="175" spans="1:12" ht="20.100000000000001" customHeight="1" thickBot="1" x14ac:dyDescent="0.3">
      <c r="A175" s="71" t="s">
        <v>4057</v>
      </c>
      <c r="B175" s="72" t="s">
        <v>5654</v>
      </c>
      <c r="C175" s="72" t="s">
        <v>12144</v>
      </c>
      <c r="E175" s="71" t="s">
        <v>754</v>
      </c>
      <c r="F175" s="72" t="s">
        <v>12160</v>
      </c>
      <c r="G175" s="72" t="s">
        <v>12113</v>
      </c>
      <c r="H175" t="str">
        <f t="shared" si="10"/>
        <v>Vbx_cru_lk_stt</v>
      </c>
      <c r="I175" s="69" t="str">
        <f t="shared" si="11"/>
        <v>IN_PCI_CCI</v>
      </c>
      <c r="J175" s="72" t="str">
        <f t="shared" si="12"/>
        <v>[(Nbx_cru_sl_pres_cfm=True) and (Nxx_ecu_typ_cfm=Nxx_hevc or Nxx_spv_ecu_cfm=Nxx_spv_ecu_abst) and (Nxx_ecu_typ_cfm&lt;&gt;Nxx_atcu)]</v>
      </c>
      <c r="K175" s="69" t="b">
        <f t="shared" si="13"/>
        <v>1</v>
      </c>
      <c r="L175" s="69" t="b">
        <f t="shared" si="14"/>
        <v>1</v>
      </c>
    </row>
    <row r="176" spans="1:12" ht="20.100000000000001" customHeight="1" thickBot="1" x14ac:dyDescent="0.3">
      <c r="A176" s="71" t="s">
        <v>5018</v>
      </c>
      <c r="B176" s="72" t="s">
        <v>5654</v>
      </c>
      <c r="C176" s="74" t="s">
        <v>12258</v>
      </c>
      <c r="E176" s="71" t="s">
        <v>763</v>
      </c>
      <c r="F176" s="72" t="s">
        <v>12237</v>
      </c>
      <c r="G176" s="72" t="s">
        <v>12238</v>
      </c>
      <c r="H176" t="str">
        <f t="shared" si="10"/>
        <v>Vbx_cru_on_off_in</v>
      </c>
      <c r="I176" s="69" t="str">
        <f t="shared" si="11"/>
        <v>BI_PCI_CCI</v>
      </c>
      <c r="J176" s="72" t="str">
        <f t="shared" si="12"/>
        <v>[(Nbx_cru_sl_pres_cfm=True)]</v>
      </c>
      <c r="K176" s="69" t="b">
        <f t="shared" si="13"/>
        <v>1</v>
      </c>
      <c r="L176" s="69" t="b">
        <f t="shared" si="14"/>
        <v>1</v>
      </c>
    </row>
    <row r="177" spans="1:13" ht="20.100000000000001" customHeight="1" thickBot="1" x14ac:dyDescent="0.3">
      <c r="A177" s="71" t="s">
        <v>5025</v>
      </c>
      <c r="B177" s="72" t="s">
        <v>5654</v>
      </c>
      <c r="C177" s="74" t="s">
        <v>12259</v>
      </c>
      <c r="E177" s="71" t="s">
        <v>1071</v>
      </c>
      <c r="F177" s="72" t="s">
        <v>12160</v>
      </c>
      <c r="G177" s="72" t="s">
        <v>12113</v>
      </c>
      <c r="H177" t="str">
        <f t="shared" si="10"/>
        <v>Vbx_cru_sl_lk_opt_ena</v>
      </c>
      <c r="I177" s="69" t="str">
        <f t="shared" si="11"/>
        <v>IN_PCI_CCI</v>
      </c>
      <c r="J177" s="72" t="str">
        <f t="shared" si="12"/>
        <v>[(Nbx_cru_sl_pres_cfm=True) and (Nxx_ecu_typ_cfm=Nxx_hevc or Nxx_spv_ecu_cfm=Nxx_spv_ecu_abst) and (Nxx_ecu_typ_cfm&lt;&gt;Nxx_atcu)]</v>
      </c>
      <c r="K177" s="69" t="b">
        <f t="shared" si="13"/>
        <v>1</v>
      </c>
      <c r="L177" s="69" t="b">
        <f t="shared" si="14"/>
        <v>1</v>
      </c>
    </row>
    <row r="178" spans="1:13" ht="20.100000000000001" customHeight="1" thickBot="1" x14ac:dyDescent="0.3">
      <c r="A178" s="71" t="s">
        <v>849</v>
      </c>
      <c r="B178" s="72" t="s">
        <v>12260</v>
      </c>
      <c r="C178" s="72" t="s">
        <v>12261</v>
      </c>
      <c r="E178" s="71" t="s">
        <v>2142</v>
      </c>
      <c r="F178" s="72" t="s">
        <v>12160</v>
      </c>
      <c r="G178" s="72" t="s">
        <v>12113</v>
      </c>
      <c r="H178" t="str">
        <f t="shared" si="10"/>
        <v>Vbx_cru_sl_new_lk_ena</v>
      </c>
      <c r="I178" s="69" t="str">
        <f t="shared" si="11"/>
        <v>IN_PCI_CCI</v>
      </c>
      <c r="J178" s="72" t="str">
        <f t="shared" si="12"/>
        <v>[(Nbx_cru_sl_pres_cfm=True) and (Nxx_ecu_typ_cfm=Nxx_hevc or Nxx_spv_ecu_cfm=Nxx_spv_ecu_abst) and (Nxx_ecu_typ_cfm&lt;&gt;Nxx_atcu)]</v>
      </c>
      <c r="K178" s="69" t="b">
        <f t="shared" si="13"/>
        <v>1</v>
      </c>
      <c r="L178" s="69" t="b">
        <f t="shared" si="14"/>
        <v>1</v>
      </c>
    </row>
    <row r="179" spans="1:13" ht="20.100000000000001" customHeight="1" thickBot="1" x14ac:dyDescent="0.3">
      <c r="A179" s="71" t="s">
        <v>2105</v>
      </c>
      <c r="B179" s="72" t="s">
        <v>12112</v>
      </c>
      <c r="C179" s="72" t="s">
        <v>12113</v>
      </c>
      <c r="E179" s="71" t="s">
        <v>5160</v>
      </c>
      <c r="F179" s="72" t="s">
        <v>12160</v>
      </c>
      <c r="G179" s="72" t="s">
        <v>12113</v>
      </c>
      <c r="H179" t="str">
        <f t="shared" si="10"/>
        <v>Vbx_cru_sl_nvm_rst</v>
      </c>
      <c r="I179" s="69" t="str">
        <f t="shared" si="11"/>
        <v>IN_PCI_CCI</v>
      </c>
      <c r="J179" s="72" t="str">
        <f t="shared" si="12"/>
        <v>[(Nbx_cru_sl_pres_cfm=True) and (Nxx_ecu_typ_cfm=Nxx_hevc or Nxx_spv_ecu_cfm=Nxx_spv_ecu_abst) and (Nxx_ecu_typ_cfm&lt;&gt;Nxx_atcu)]</v>
      </c>
      <c r="K179" s="69" t="b">
        <f t="shared" si="13"/>
        <v>1</v>
      </c>
      <c r="L179" s="69" t="b">
        <f t="shared" si="14"/>
        <v>1</v>
      </c>
    </row>
    <row r="180" spans="1:13" ht="20.100000000000001" customHeight="1" thickBot="1" x14ac:dyDescent="0.3">
      <c r="A180" s="71" t="s">
        <v>2492</v>
      </c>
      <c r="B180" s="72" t="s">
        <v>12254</v>
      </c>
      <c r="C180" s="74" t="s">
        <v>12262</v>
      </c>
      <c r="E180" s="71" t="s">
        <v>4365</v>
      </c>
      <c r="F180" s="72" t="s">
        <v>12160</v>
      </c>
      <c r="G180" s="72" t="s">
        <v>12113</v>
      </c>
      <c r="H180" t="str">
        <f t="shared" si="10"/>
        <v>Vbx_cru_swi_chr_db</v>
      </c>
      <c r="I180" s="69" t="str">
        <f t="shared" si="11"/>
        <v>IN_PCI_CCI</v>
      </c>
      <c r="J180" s="72" t="str">
        <f t="shared" si="12"/>
        <v>[(Nbx_cru_sl_pres_cfm=True) and (Nxx_ecu_typ_cfm=Nxx_hevc or Nxx_spv_ecu_cfm=Nxx_spv_ecu_abst) and (Nxx_ecu_typ_cfm&lt;&gt;Nxx_atcu)]</v>
      </c>
      <c r="K180" s="69" t="b">
        <f t="shared" si="13"/>
        <v>1</v>
      </c>
      <c r="L180" s="69" t="b">
        <f t="shared" si="14"/>
        <v>1</v>
      </c>
    </row>
    <row r="181" spans="1:13" ht="20.100000000000001" customHeight="1" thickBot="1" x14ac:dyDescent="0.3">
      <c r="A181" s="71" t="s">
        <v>2496</v>
      </c>
      <c r="B181" s="72" t="s">
        <v>12254</v>
      </c>
      <c r="C181" s="72" t="s">
        <v>12263</v>
      </c>
      <c r="E181" s="71" t="s">
        <v>759</v>
      </c>
      <c r="F181" s="72" t="s">
        <v>12160</v>
      </c>
      <c r="G181" s="72" t="s">
        <v>12113</v>
      </c>
      <c r="H181" t="str">
        <f t="shared" si="10"/>
        <v>Vbx_cru_swi_lk_stt</v>
      </c>
      <c r="I181" s="69" t="str">
        <f t="shared" si="11"/>
        <v>IN_PCI_CCI</v>
      </c>
      <c r="J181" s="72" t="str">
        <f t="shared" si="12"/>
        <v>[(Nbx_cru_sl_pres_cfm=True) and (Nxx_ecu_typ_cfm=Nxx_hevc or Nxx_spv_ecu_cfm=Nxx_spv_ecu_abst) and (Nxx_ecu_typ_cfm&lt;&gt;Nxx_atcu)]</v>
      </c>
      <c r="K181" s="69" t="b">
        <f t="shared" si="13"/>
        <v>1</v>
      </c>
      <c r="L181" s="69" t="b">
        <f t="shared" si="14"/>
        <v>1</v>
      </c>
    </row>
    <row r="182" spans="1:13" ht="20.100000000000001" customHeight="1" thickBot="1" x14ac:dyDescent="0.3">
      <c r="A182" s="71" t="s">
        <v>1205</v>
      </c>
      <c r="B182" s="72" t="s">
        <v>12264</v>
      </c>
      <c r="C182" s="74" t="s">
        <v>12265</v>
      </c>
      <c r="E182" s="71" t="s">
        <v>12239</v>
      </c>
      <c r="F182" s="72" t="s">
        <v>12142</v>
      </c>
      <c r="G182" s="72" t="s">
        <v>12143</v>
      </c>
      <c r="H182" t="str">
        <f t="shared" si="10"/>
        <v>Vbx_db_cfm</v>
      </c>
      <c r="I182" s="69" t="str">
        <f t="shared" si="11"/>
        <v>CM_MUX_SER</v>
      </c>
      <c r="J182" s="72" t="str">
        <f t="shared" si="12"/>
        <v>[(Nbx_can_vers_2_cfm=True) and (Nxx_ecu_typ_cfm=Nxx_ecm or Nxx_ecu_typ_cfm=Nxx_ptcu and Nxx_spv_ecu_cfm=Nxx_spv_ecu_abst)]</v>
      </c>
      <c r="K182" s="69" t="b">
        <f t="shared" si="13"/>
        <v>1</v>
      </c>
      <c r="L182" s="69" t="b">
        <f t="shared" si="14"/>
        <v>1</v>
      </c>
    </row>
    <row r="183" spans="1:13" ht="20.100000000000001" customHeight="1" thickBot="1" x14ac:dyDescent="0.3">
      <c r="A183" s="71" t="s">
        <v>4513</v>
      </c>
      <c r="B183" s="72" t="s">
        <v>12266</v>
      </c>
      <c r="C183" s="72" t="s">
        <v>12267</v>
      </c>
      <c r="E183" s="71" t="s">
        <v>12239</v>
      </c>
      <c r="F183" s="74" t="s">
        <v>5403</v>
      </c>
      <c r="G183" s="74" t="s">
        <v>12141</v>
      </c>
      <c r="H183" t="str">
        <f t="shared" si="10"/>
        <v>Vbx_db_cfm</v>
      </c>
      <c r="I183" s="69" t="str">
        <f t="shared" si="11"/>
        <v>CM_MUX_SER</v>
      </c>
      <c r="J183" s="72" t="str">
        <f t="shared" si="12"/>
        <v>[(Nbx_can_vers_2_cfm=True) and (Nxx_ecu_typ_cfm=Nxx_ecm or Nxx_ecu_typ_cfm=Nxx_ptcu and Nxx_spv_ecu_cfm=Nxx_spv_ecu_abst)]</v>
      </c>
      <c r="K183" s="69" t="b">
        <f t="shared" si="13"/>
        <v>0</v>
      </c>
      <c r="L183" s="69" t="b">
        <f t="shared" si="14"/>
        <v>0</v>
      </c>
    </row>
    <row r="184" spans="1:13" ht="20.100000000000001" customHeight="1" thickBot="1" x14ac:dyDescent="0.3">
      <c r="A184" s="71" t="s">
        <v>2525</v>
      </c>
      <c r="B184" s="72" t="s">
        <v>12268</v>
      </c>
      <c r="C184" s="74" t="s">
        <v>12269</v>
      </c>
      <c r="E184" s="71" t="s">
        <v>5734</v>
      </c>
      <c r="F184" s="72" t="s">
        <v>5733</v>
      </c>
      <c r="G184" s="72" t="s">
        <v>12171</v>
      </c>
      <c r="H184" t="str">
        <f t="shared" si="10"/>
        <v>Vbx_dc_chg_ink_chg_open</v>
      </c>
      <c r="I184" s="69" t="str">
        <f t="shared" si="11"/>
        <v>IN_HVI_CNT</v>
      </c>
      <c r="J184" s="72" t="str">
        <f t="shared" si="12"/>
        <v>[(Nxx_hv_lv_cfm&lt;&gt;Nxx_lv) and (Nxx_spv_ecu_cfm=Nxx_spv_ecu_abst or Nxx_ecu_typ_cfm=Nxx_hevc) and (Nxx_ecu_typ_cfm&lt;&gt;Nxx_atcu) and (Nxx_hev_cfm&lt;&gt;Nxx_hev_abst)]</v>
      </c>
      <c r="K184" s="69" t="b">
        <f t="shared" si="13"/>
        <v>1</v>
      </c>
      <c r="L184" s="69" t="b">
        <f t="shared" si="14"/>
        <v>1</v>
      </c>
    </row>
    <row r="185" spans="1:13" ht="20.100000000000001" customHeight="1" thickBot="1" x14ac:dyDescent="0.3">
      <c r="A185" s="71" t="s">
        <v>4667</v>
      </c>
      <c r="B185" s="72" t="s">
        <v>12268</v>
      </c>
      <c r="C185" s="74" t="s">
        <v>12270</v>
      </c>
      <c r="E185" s="71" t="s">
        <v>5746</v>
      </c>
      <c r="F185" s="72" t="s">
        <v>5733</v>
      </c>
      <c r="G185" s="72" t="s">
        <v>12171</v>
      </c>
      <c r="H185" t="str">
        <f t="shared" si="10"/>
        <v>Vbx_dc_chg_ink_trac_open</v>
      </c>
      <c r="I185" s="69" t="str">
        <f t="shared" si="11"/>
        <v>IN_HVI_CNT</v>
      </c>
      <c r="J185" s="72" t="str">
        <f t="shared" si="12"/>
        <v>[(Nxx_hv_lv_cfm&lt;&gt;Nxx_lv) and (Nxx_spv_ecu_cfm=Nxx_spv_ecu_abst or Nxx_ecu_typ_cfm=Nxx_hevc) and (Nxx_ecu_typ_cfm&lt;&gt;Nxx_atcu) and (Nxx_hev_cfm&lt;&gt;Nxx_hev_abst)]</v>
      </c>
      <c r="K185" s="69" t="b">
        <f t="shared" si="13"/>
        <v>1</v>
      </c>
      <c r="L185" s="69" t="b">
        <f t="shared" si="14"/>
        <v>1</v>
      </c>
    </row>
    <row r="186" spans="1:13" ht="20.100000000000001" customHeight="1" thickBot="1" x14ac:dyDescent="0.3">
      <c r="A186" s="71" t="s">
        <v>12271</v>
      </c>
      <c r="B186" s="72" t="s">
        <v>12272</v>
      </c>
      <c r="C186" s="72" t="s">
        <v>12228</v>
      </c>
      <c r="E186" s="71" t="s">
        <v>5298</v>
      </c>
      <c r="F186" s="72" t="s">
        <v>5226</v>
      </c>
      <c r="G186" s="74" t="s">
        <v>12273</v>
      </c>
      <c r="H186" t="str">
        <f t="shared" si="10"/>
        <v>Vbx_dc_inlt_hv_pres</v>
      </c>
      <c r="I186" s="69" t="str">
        <f t="shared" si="11"/>
        <v>IN_HVI_CHG</v>
      </c>
      <c r="J186" s="72" t="str">
        <f t="shared" si="12"/>
        <v>[(Nxx_hv_ext_chg_typ_cfm=Nxx_hv_ext_chg_typ_cmbo) and (Nxx_hv_bcb_cfm&lt;&gt;Nxx_hv_bcb_abst and Nxx_ecu_typ_cfm=Nxx_hevc) and (Nxx_hev_cfm&lt;&gt;Nxx_hev_abst)] OR [(Nxx_hv_ext_chg_typ_cfm=Nxx_hv_ext_chg_typ_abst) and (Nxx_hv_bcb_cfm&lt;&gt;Nxx_hv_bcb_abst and Nxx_ecu_typ_cfm=Nxx_hevc) and (Nxx_hev_cfm&lt;&gt;Nxx_hev_abst)] OR [(Nxx_hv_ext_chg_typ_cfm=Nxx_hv_ext_chg_typ_cdmo) and (Nxx_hv_bcb_cfm&lt;&gt;Nxx_hv_bcb_abst and Nxx_ecu_typ_cfm=Nxx_hevc) and (Nxx_hev_cfm&lt;&gt;Nxx_hev_abst)] OR [(Nxx_hv_ext_chg_typ_cfm=Nxx_hv_ext_chg_typ_cho) and (Nxx_hv_bcb_cfm&lt;&gt;Nxx_hv_bcb_abst and Nxx_ecu_typ_cfm=Nxx_hevc) and (Nxx_hev_cfm&lt;&gt;Nxx_hev_abst)]</v>
      </c>
      <c r="K186" s="69" t="b">
        <f t="shared" si="13"/>
        <v>1</v>
      </c>
      <c r="L186" s="69" t="b">
        <f t="shared" si="14"/>
        <v>0</v>
      </c>
    </row>
    <row r="187" spans="1:13" ht="20.100000000000001" customHeight="1" thickBot="1" x14ac:dyDescent="0.3">
      <c r="A187" s="71" t="s">
        <v>3052</v>
      </c>
      <c r="B187" s="72" t="s">
        <v>12274</v>
      </c>
      <c r="C187" s="72" t="s">
        <v>12275</v>
      </c>
      <c r="E187" s="71" t="s">
        <v>1950</v>
      </c>
      <c r="F187" s="72" t="s">
        <v>12241</v>
      </c>
      <c r="G187" s="72" t="s">
        <v>12194</v>
      </c>
      <c r="H187" t="str">
        <f t="shared" si="10"/>
        <v>Vbx_dcdc_act_req</v>
      </c>
      <c r="I187" s="69" t="str">
        <f t="shared" si="11"/>
        <v>OU_HVO_DCC</v>
      </c>
      <c r="J187" s="72" t="str">
        <f t="shared" si="12"/>
        <v>[(Nxx_spv_ecu_cfm=Nxx_spv_ecu_abst or Nxx_ecu_typ_cfm=Nxx_hevc) and (Nxx_ecu_typ_cfm&lt;&gt;Nxx_atcu) and (Nxx_hev_cfm&lt;&gt;Nxx_hev_abst)]</v>
      </c>
      <c r="K187" s="69" t="b">
        <f t="shared" si="13"/>
        <v>1</v>
      </c>
      <c r="L187" s="69" t="b">
        <f t="shared" si="14"/>
        <v>1</v>
      </c>
    </row>
    <row r="188" spans="1:13" ht="20.100000000000001" customHeight="1" thickBot="1" x14ac:dyDescent="0.3">
      <c r="A188" s="71" t="s">
        <v>3053</v>
      </c>
      <c r="B188" s="72" t="s">
        <v>12274</v>
      </c>
      <c r="C188" s="74" t="s">
        <v>12275</v>
      </c>
      <c r="E188" s="71" t="s">
        <v>3760</v>
      </c>
      <c r="F188" s="72" t="s">
        <v>12242</v>
      </c>
      <c r="G188" s="74" t="s">
        <v>12148</v>
      </c>
      <c r="H188" t="str">
        <f t="shared" si="10"/>
        <v>Vbx_dcv_cmd</v>
      </c>
      <c r="I188" s="69" t="str">
        <f t="shared" si="11"/>
        <v>OU_CBO_FUO</v>
      </c>
      <c r="J188" s="72" t="str">
        <f t="shared" si="12"/>
        <v>[(Nbx_ign_cmd_eng_cfm=True)]</v>
      </c>
      <c r="K188" s="69" t="b">
        <f t="shared" si="13"/>
        <v>1</v>
      </c>
      <c r="L188" s="69" t="b">
        <f t="shared" si="14"/>
        <v>0</v>
      </c>
    </row>
    <row r="189" spans="1:13" ht="20.100000000000001" customHeight="1" thickBot="1" x14ac:dyDescent="0.3">
      <c r="A189" s="71" t="s">
        <v>1236</v>
      </c>
      <c r="B189" s="72" t="s">
        <v>12276</v>
      </c>
      <c r="C189" s="72" t="s">
        <v>12277</v>
      </c>
      <c r="E189" s="71" t="s">
        <v>1062</v>
      </c>
      <c r="F189" s="72" t="s">
        <v>12142</v>
      </c>
      <c r="G189" s="72" t="s">
        <v>12143</v>
      </c>
      <c r="H189" t="str">
        <f t="shared" si="10"/>
        <v>Vbx_ddcm_lk_stt</v>
      </c>
      <c r="I189" s="69" t="str">
        <f t="shared" si="11"/>
        <v>CM_MUX_SER</v>
      </c>
      <c r="J189" s="72" t="str">
        <f t="shared" si="12"/>
        <v>[(Nbx_can_vers_2_cfm=True) and (Nxx_ecu_typ_cfm=Nxx_ecm or Nxx_ecu_typ_cfm=Nxx_ptcu and Nxx_spv_ecu_cfm=Nxx_spv_ecu_abst)]</v>
      </c>
      <c r="K189" s="69" t="b">
        <f t="shared" si="13"/>
        <v>1</v>
      </c>
      <c r="L189" s="69" t="b">
        <f t="shared" si="14"/>
        <v>1</v>
      </c>
      <c r="M189" t="e">
        <f>VLOOKUP(E189,#REF!,1,FALSE)</f>
        <v>#REF!</v>
      </c>
    </row>
    <row r="190" spans="1:13" ht="20.100000000000001" customHeight="1" thickBot="1" x14ac:dyDescent="0.3">
      <c r="A190" s="71" t="s">
        <v>4895</v>
      </c>
      <c r="B190" s="72" t="s">
        <v>5247</v>
      </c>
      <c r="C190" s="72" t="s">
        <v>12278</v>
      </c>
      <c r="E190" s="71" t="s">
        <v>5215</v>
      </c>
      <c r="F190" s="72" t="s">
        <v>12156</v>
      </c>
      <c r="G190" s="72" t="s">
        <v>12157</v>
      </c>
      <c r="H190" t="str">
        <f t="shared" si="10"/>
        <v>Vbx_df_dcdc_ovh_1_cs</v>
      </c>
      <c r="I190" s="69" t="str">
        <f t="shared" si="11"/>
        <v>IN_VFI_SAS</v>
      </c>
      <c r="J190" s="72" t="str">
        <f t="shared" si="12"/>
        <v>[(Nxx_sas_typ_cfm=Nxx_sas_itl or Nxx_sas_typ_cfm=Nxx_sas_itl_abst_cho or Nxx_sas_typ_cfm=Nxx_sas_ext_itl_abst_cho) and (Nxx_sas_typ_cfm&lt;&gt;Nxx_sas_sar) and (Nxx_sas_typ_cfm&lt;&gt;Nxx_sas_typ_abst) and (Nxx_ecu_typ_cfm=Nxx_hevc or Nxx_spv_ecu_cfm=Nxx_spv_ecu_abst) and (Nxx_ecu_typ_cfm&lt;&gt;Nxx_atcu)]</v>
      </c>
      <c r="K190" s="69" t="b">
        <f t="shared" si="13"/>
        <v>1</v>
      </c>
      <c r="L190" s="69" t="b">
        <f t="shared" si="14"/>
        <v>1</v>
      </c>
    </row>
    <row r="191" spans="1:13" ht="20.100000000000001" customHeight="1" thickBot="1" x14ac:dyDescent="0.3">
      <c r="A191" s="71" t="s">
        <v>3647</v>
      </c>
      <c r="B191" s="72" t="s">
        <v>12142</v>
      </c>
      <c r="C191" s="72" t="s">
        <v>12143</v>
      </c>
      <c r="E191" s="71" t="s">
        <v>1026</v>
      </c>
      <c r="F191" s="72" t="s">
        <v>12243</v>
      </c>
      <c r="G191" s="72" t="s">
        <v>12244</v>
      </c>
      <c r="H191" t="str">
        <f t="shared" si="10"/>
        <v>Vbx_dft_sta</v>
      </c>
      <c r="I191" s="69" t="str">
        <f t="shared" si="11"/>
        <v>VF_CRK_MNG</v>
      </c>
      <c r="J191" s="72" t="str">
        <f t="shared" si="12"/>
        <v>[(Nxx_ecu_typ_cfm&lt;&gt;Nxx_hevc) and (Nxx_ecu_typ_cfm&lt;&gt;Nxx_atcu)]</v>
      </c>
      <c r="K191" s="69" t="b">
        <f t="shared" si="13"/>
        <v>1</v>
      </c>
      <c r="L191" s="69" t="b">
        <f t="shared" si="14"/>
        <v>1</v>
      </c>
    </row>
    <row r="192" spans="1:13" ht="20.100000000000001" customHeight="1" thickBot="1" x14ac:dyDescent="0.3">
      <c r="A192" s="71" t="s">
        <v>5740</v>
      </c>
      <c r="B192" s="72" t="s">
        <v>5733</v>
      </c>
      <c r="C192" s="72" t="s">
        <v>12171</v>
      </c>
      <c r="E192" s="75" t="s">
        <v>1507</v>
      </c>
      <c r="F192" s="74" t="s">
        <v>12279</v>
      </c>
      <c r="G192" s="74" t="s">
        <v>12280</v>
      </c>
      <c r="H192" t="e">
        <f t="shared" si="10"/>
        <v>#N/A</v>
      </c>
      <c r="I192" s="69" t="e">
        <f t="shared" si="11"/>
        <v>#N/A</v>
      </c>
      <c r="J192" s="72" t="e">
        <f t="shared" si="12"/>
        <v>#N/A</v>
      </c>
      <c r="K192" s="69" t="e">
        <f t="shared" si="13"/>
        <v>#N/A</v>
      </c>
      <c r="L192" s="69" t="e">
        <f t="shared" si="14"/>
        <v>#N/A</v>
      </c>
    </row>
    <row r="193" spans="1:13" ht="20.100000000000001" customHeight="1" thickBot="1" x14ac:dyDescent="0.3">
      <c r="A193" s="71" t="s">
        <v>5736</v>
      </c>
      <c r="B193" s="72" t="s">
        <v>5733</v>
      </c>
      <c r="C193" s="72" t="s">
        <v>12171</v>
      </c>
      <c r="E193" s="71" t="s">
        <v>12245</v>
      </c>
      <c r="F193" s="72" t="s">
        <v>12246</v>
      </c>
      <c r="G193" s="72" t="s">
        <v>12247</v>
      </c>
      <c r="H193" t="str">
        <f t="shared" si="10"/>
        <v>Vbx_diag_secu_accs</v>
      </c>
      <c r="I193" s="69" t="str">
        <f t="shared" si="11"/>
        <v>BI_DGI_DEM</v>
      </c>
      <c r="J193" s="72" t="str">
        <f t="shared" si="12"/>
        <v>[(Nxx_fm_typ_cfm=Nxx_dem_wrap)]</v>
      </c>
      <c r="K193" s="69" t="b">
        <f t="shared" si="13"/>
        <v>1</v>
      </c>
      <c r="L193" s="69" t="b">
        <f t="shared" si="14"/>
        <v>1</v>
      </c>
    </row>
    <row r="194" spans="1:13" ht="20.100000000000001" customHeight="1" thickBot="1" x14ac:dyDescent="0.3">
      <c r="A194" s="71" t="s">
        <v>1350</v>
      </c>
      <c r="B194" s="72" t="s">
        <v>12268</v>
      </c>
      <c r="C194" s="72" t="s">
        <v>12228</v>
      </c>
      <c r="E194" s="71" t="s">
        <v>12245</v>
      </c>
      <c r="F194" s="74" t="s">
        <v>6215</v>
      </c>
      <c r="G194" s="74" t="s">
        <v>12248</v>
      </c>
      <c r="H194" t="str">
        <f t="shared" ref="H194:H257" si="15">VLOOKUP(E194,A:C,1,FALSE)</f>
        <v>Vbx_diag_secu_accs</v>
      </c>
      <c r="I194" s="69" t="str">
        <f t="shared" ref="I194:I257" si="16">VLOOKUP(E194,A:C,2,FALSE)</f>
        <v>BI_DGI_DEM</v>
      </c>
      <c r="J194" s="72" t="str">
        <f t="shared" ref="J194:J257" si="17">VLOOKUP(E194,A:C,3,FALSE)</f>
        <v>[(Nxx_fm_typ_cfm=Nxx_dem_wrap)]</v>
      </c>
      <c r="K194" s="69" t="b">
        <f t="shared" ref="K194:K257" si="18">VLOOKUP(E194,A:C,2,FALSE)=F194</f>
        <v>0</v>
      </c>
      <c r="L194" s="69" t="b">
        <f t="shared" ref="L194:L257" si="19">VLOOKUP(E194,A:C,3,FALSE)=G194</f>
        <v>0</v>
      </c>
    </row>
    <row r="195" spans="1:13" ht="20.100000000000001" customHeight="1" thickBot="1" x14ac:dyDescent="0.3">
      <c r="A195" s="71" t="s">
        <v>2669</v>
      </c>
      <c r="B195" s="72" t="s">
        <v>12281</v>
      </c>
      <c r="C195" s="72" t="s">
        <v>12228</v>
      </c>
      <c r="E195" s="71" t="s">
        <v>865</v>
      </c>
      <c r="F195" s="72" t="s">
        <v>12250</v>
      </c>
      <c r="G195" s="74" t="s">
        <v>12282</v>
      </c>
      <c r="H195" t="str">
        <f t="shared" si="15"/>
        <v>Vbx_dies_wat_det</v>
      </c>
      <c r="I195" s="69" t="str">
        <f t="shared" si="16"/>
        <v>IN_CBI_FLI</v>
      </c>
      <c r="J195" s="72" t="str">
        <f t="shared" si="17"/>
        <v>[(Nxx_wfl_sens_cfm&lt;&gt;Nxx_wfl_sens_abst)]</v>
      </c>
      <c r="K195" s="69" t="b">
        <f t="shared" si="18"/>
        <v>1</v>
      </c>
      <c r="L195" s="69" t="b">
        <f t="shared" si="19"/>
        <v>0</v>
      </c>
    </row>
    <row r="196" spans="1:13" ht="20.100000000000001" customHeight="1" thickBot="1" x14ac:dyDescent="0.3">
      <c r="A196" s="71" t="s">
        <v>2456</v>
      </c>
      <c r="B196" s="72" t="s">
        <v>5832</v>
      </c>
      <c r="C196" s="72" t="s">
        <v>12283</v>
      </c>
      <c r="E196" s="71" t="s">
        <v>4633</v>
      </c>
      <c r="F196" s="72" t="s">
        <v>12252</v>
      </c>
      <c r="G196" s="72" t="s">
        <v>12253</v>
      </c>
      <c r="H196" t="str">
        <f t="shared" si="15"/>
        <v>Vbx_dis_vlv_fco_cmd</v>
      </c>
      <c r="I196" s="69" t="str">
        <f t="shared" si="16"/>
        <v>OU_CLO_LOT</v>
      </c>
      <c r="J196" s="72" t="str">
        <f t="shared" si="17"/>
        <v>[(Nxx_lt_cool_loop_cfm&lt;&gt;Nxx_lt_cool_loop_abst)]</v>
      </c>
      <c r="K196" s="69" t="b">
        <f t="shared" si="18"/>
        <v>1</v>
      </c>
      <c r="L196" s="69" t="b">
        <f t="shared" si="19"/>
        <v>1</v>
      </c>
    </row>
    <row r="197" spans="1:13" ht="20.100000000000001" customHeight="1" thickBot="1" x14ac:dyDescent="0.3">
      <c r="A197" s="71" t="s">
        <v>4006</v>
      </c>
      <c r="B197" s="72" t="s">
        <v>5654</v>
      </c>
      <c r="C197" s="74" t="s">
        <v>12284</v>
      </c>
      <c r="E197" s="71" t="s">
        <v>5435</v>
      </c>
      <c r="F197" s="72" t="s">
        <v>5310</v>
      </c>
      <c r="G197" s="72" t="s">
        <v>12139</v>
      </c>
      <c r="H197" t="str">
        <f t="shared" si="15"/>
        <v>Vbx_dly_plg_lck_ctl_cfm</v>
      </c>
      <c r="I197" s="69" t="str">
        <f t="shared" si="16"/>
        <v>OU_HVO_CHG</v>
      </c>
      <c r="J197" s="72" t="str">
        <f t="shared" si="17"/>
        <v>[(Nxx_hv_bcb_cfm&lt;&gt;Nxx_hv_bcb_abst and Nxx_ecu_typ_cfm=Nxx_hevc) and (Nxx_hev_cfm&lt;&gt;Nxx_hev_abst)]</v>
      </c>
      <c r="K197" s="69" t="b">
        <f t="shared" si="18"/>
        <v>1</v>
      </c>
      <c r="L197" s="69" t="b">
        <f t="shared" si="19"/>
        <v>1</v>
      </c>
    </row>
    <row r="198" spans="1:13" ht="20.100000000000001" customHeight="1" thickBot="1" x14ac:dyDescent="0.3">
      <c r="A198" s="71" t="s">
        <v>5026</v>
      </c>
      <c r="B198" s="72" t="s">
        <v>5654</v>
      </c>
      <c r="C198" s="74" t="s">
        <v>12285</v>
      </c>
      <c r="E198" s="71" t="s">
        <v>3656</v>
      </c>
      <c r="F198" s="72" t="s">
        <v>12254</v>
      </c>
      <c r="G198" s="74" t="s">
        <v>12286</v>
      </c>
      <c r="H198" t="str">
        <f t="shared" si="15"/>
        <v>Vbx_dms_req</v>
      </c>
      <c r="I198" s="69" t="str">
        <f t="shared" si="16"/>
        <v>IN_PCI_DSI</v>
      </c>
      <c r="J198" s="72" t="str">
        <f t="shared" si="17"/>
        <v>[(Nxx_dyn_mod_cnt_cfm&lt;&gt;Nxx_dyn_mod_cnt_abst) and (Nxx_nis_cfm&lt;&gt;Nxx_nis_pres) and (Nxx_dyn_mod_cfm&lt;&gt;Nxx_dyn_mod_abst) and (Nxx_ecu_typ_cfm=Nxx_hevc or Nxx_spv_ecu_cfm=Nxx_spv_ecu_abst) and (Nxx_ecu_typ_cfm&lt;&gt;Nxx_atcu)] OR [(Nxx_dyn_mod_cfm=Nxx_dyn_mod_abst) and (Nxx_ecu_typ_cfm=Nxx_hevc or Nxx_spv_ecu_cfm=Nxx_spv_ecu_abst) and (Nxx_ecu_typ_cfm&lt;&gt;Nxx_atcu)] OR [(Nxx_dyn_mod_cnt_cfm=Nxx_dyn_mod_cnt_abst) and (Nxx_nis_cfm&lt;&gt;Nxx_nis_pres) and (Nxx_dyn_mod_cfm&lt;&gt;Nxx_dyn_mod_abst) and (Nxx_ecu_typ_cfm=Nxx_hevc or Nxx_spv_ecu_cfm=Nxx_spv_ecu_abst) and (Nxx_ecu_typ_cfm&lt;&gt;Nxx_atcu)] OR [(Nxx_nis_cfm=Nxx_nis_pres) and (Nxx_dyn_mod_cfm&lt;&gt;Nxx_dyn_mod_abst) and (Nxx_ecu_typ_cfm=Nxx_hevc or Nxx_spv_ecu_cfm=Nxx_spv_ecu_abst) and (Nxx_ecu_typ_cfm&lt;&gt;Nxx_atcu)] OR [(Nxx_nis_cfm=Nxx_nis_pres) and (Nxx_rs_dyn_mod_cfm&lt;&gt;Nxx_rs_dyn_mod_abst) and (Nxx_ecu_typ_cfm=Nxx_hevc or Nxx_spv_ecu_cfm=Nxx_spv_ecu_abst) and (Nxx_ecu_typ_cfm&lt;&gt;Nxx_atcu)]</v>
      </c>
      <c r="K198" s="69" t="b">
        <f t="shared" si="18"/>
        <v>1</v>
      </c>
      <c r="L198" s="69" t="b">
        <f t="shared" si="19"/>
        <v>0</v>
      </c>
    </row>
    <row r="199" spans="1:13" ht="20.100000000000001" customHeight="1" thickBot="1" x14ac:dyDescent="0.3">
      <c r="A199" s="71" t="s">
        <v>1259</v>
      </c>
      <c r="B199" s="72" t="s">
        <v>12260</v>
      </c>
      <c r="C199" s="72" t="s">
        <v>12287</v>
      </c>
      <c r="E199" s="71" t="s">
        <v>4613</v>
      </c>
      <c r="F199" s="72" t="s">
        <v>12256</v>
      </c>
      <c r="G199" s="74" t="s">
        <v>12288</v>
      </c>
      <c r="H199" t="str">
        <f t="shared" si="15"/>
        <v>Vbx_dreg_dsb</v>
      </c>
      <c r="I199" s="69" t="str">
        <f t="shared" si="16"/>
        <v>AT_CAT_CTL</v>
      </c>
      <c r="J199" s="72" t="str">
        <f t="shared" si="17"/>
        <v>[(Nxx_so2up_cfm=Nxx_so2up_ego_ups_cho) and (Nbx_lbdw_pres_cfm=True) and (Nbx_ign_cmd_eng_cfm=True)] OR [(Nxx_so2up_cfm=Nxx_so2up_ups) and (Nbx_lbdw_pres_cfm=True) and (Nbx_ign_cmd_eng_cfm=True)]</v>
      </c>
      <c r="K199" s="69" t="b">
        <f t="shared" si="18"/>
        <v>1</v>
      </c>
      <c r="L199" s="69" t="b">
        <f t="shared" si="19"/>
        <v>0</v>
      </c>
    </row>
    <row r="200" spans="1:13" ht="20.100000000000001" customHeight="1" thickBot="1" x14ac:dyDescent="0.3">
      <c r="A200" s="71" t="s">
        <v>1362</v>
      </c>
      <c r="B200" s="72" t="s">
        <v>12137</v>
      </c>
      <c r="C200" s="74" t="s">
        <v>12289</v>
      </c>
      <c r="E200" s="71" t="s">
        <v>4057</v>
      </c>
      <c r="F200" s="74" t="s">
        <v>12169</v>
      </c>
      <c r="G200" s="74" t="s">
        <v>12212</v>
      </c>
      <c r="H200" t="str">
        <f t="shared" si="15"/>
        <v>Vbx_driv_auto_sta_req</v>
      </c>
      <c r="I200" s="69" t="str">
        <f t="shared" si="16"/>
        <v>VF_SAS_MNG</v>
      </c>
      <c r="J200" s="72" t="str">
        <f t="shared" si="17"/>
        <v>[(Nxx_sas_typ_cfm=Nxx_sas_itl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200" s="69" t="b">
        <f t="shared" si="18"/>
        <v>0</v>
      </c>
      <c r="L200" s="69" t="b">
        <f t="shared" si="19"/>
        <v>0</v>
      </c>
    </row>
    <row r="201" spans="1:13" ht="20.100000000000001" customHeight="1" thickBot="1" x14ac:dyDescent="0.3">
      <c r="A201" s="71" t="s">
        <v>5707</v>
      </c>
      <c r="B201" s="72" t="s">
        <v>5659</v>
      </c>
      <c r="C201" s="72" t="s">
        <v>12290</v>
      </c>
      <c r="E201" s="71" t="s">
        <v>5018</v>
      </c>
      <c r="F201" s="72" t="s">
        <v>5654</v>
      </c>
      <c r="G201" s="74" t="s">
        <v>12291</v>
      </c>
      <c r="H201" t="str">
        <f t="shared" si="15"/>
        <v>Vbx_driv_seat_belt_fail_stt_byp_sas</v>
      </c>
      <c r="I201" s="69" t="str">
        <f t="shared" si="16"/>
        <v>VF_SAS_MNG</v>
      </c>
      <c r="J201" s="72" t="str">
        <f t="shared" si="17"/>
        <v>[(Nxx_sas_spv_vers_cfm=Nxx_sas_spv_vers_cvg)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[(Nxx_sas_typ_cfm=Nxx_sas_sar) and (Nxx_ecu_typ_cfm=Nxx_hevc) and (Nxx_ecu_typ_cfm&lt;&gt;Nxx_atcu)] OR [(Nxx_sas_spv_vers_cfm=Nxx_sas_spv_vers_ini_cvg_cho)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201" s="69" t="b">
        <f t="shared" si="18"/>
        <v>1</v>
      </c>
      <c r="L201" s="69" t="b">
        <f t="shared" si="19"/>
        <v>0</v>
      </c>
    </row>
    <row r="202" spans="1:13" ht="20.100000000000001" customHeight="1" thickBot="1" x14ac:dyDescent="0.3">
      <c r="A202" s="71" t="s">
        <v>5706</v>
      </c>
      <c r="B202" s="72" t="s">
        <v>5659</v>
      </c>
      <c r="C202" s="72" t="s">
        <v>12290</v>
      </c>
      <c r="E202" s="71" t="s">
        <v>5018</v>
      </c>
      <c r="F202" s="74" t="s">
        <v>12169</v>
      </c>
      <c r="G202" s="74" t="s">
        <v>12292</v>
      </c>
      <c r="H202" t="str">
        <f t="shared" si="15"/>
        <v>Vbx_driv_seat_belt_fail_stt_byp_sas</v>
      </c>
      <c r="I202" s="69" t="str">
        <f t="shared" si="16"/>
        <v>VF_SAS_MNG</v>
      </c>
      <c r="J202" s="72" t="str">
        <f t="shared" si="17"/>
        <v>[(Nxx_sas_spv_vers_cfm=Nxx_sas_spv_vers_cvg)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[(Nxx_sas_typ_cfm=Nxx_sas_sar) and (Nxx_ecu_typ_cfm=Nxx_hevc) and (Nxx_ecu_typ_cfm&lt;&gt;Nxx_atcu)] OR [(Nxx_sas_spv_vers_cfm=Nxx_sas_spv_vers_ini_cvg_cho)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202" s="69" t="b">
        <f t="shared" si="18"/>
        <v>0</v>
      </c>
      <c r="L202" s="69" t="b">
        <f t="shared" si="19"/>
        <v>0</v>
      </c>
    </row>
    <row r="203" spans="1:13" ht="20.100000000000001" customHeight="1" thickBot="1" x14ac:dyDescent="0.3">
      <c r="A203" s="71" t="s">
        <v>3834</v>
      </c>
      <c r="B203" s="72" t="s">
        <v>12293</v>
      </c>
      <c r="C203" s="72" t="s">
        <v>12294</v>
      </c>
      <c r="E203" s="71" t="s">
        <v>5025</v>
      </c>
      <c r="F203" s="72" t="s">
        <v>5654</v>
      </c>
      <c r="G203" s="74" t="s">
        <v>12291</v>
      </c>
      <c r="H203" t="str">
        <f t="shared" si="15"/>
        <v>Vbx_driv_sfty_belt_stt_byp_sas</v>
      </c>
      <c r="I203" s="69" t="str">
        <f t="shared" si="16"/>
        <v>VF_SAS_MNG</v>
      </c>
      <c r="J203" s="72" t="str">
        <f t="shared" si="17"/>
        <v>[(Nxx_sas_spv_vers_cfm=Nxx_sas_spv_vers_ini_cvg_cho)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[(Nxx_sas_typ_cfm=Nxx_sas_sar) and (Nxx_ecu_typ_cfm=Nxx_hevc) and (Nxx_ecu_typ_cfm&lt;&gt;Nxx_atcu)] OR [(Nxx_sas_spv_vers_cfm=Nxx_sas_spv_vers_cvg)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203" s="69" t="b">
        <f t="shared" si="18"/>
        <v>1</v>
      </c>
      <c r="L203" s="69" t="b">
        <f t="shared" si="19"/>
        <v>0</v>
      </c>
    </row>
    <row r="204" spans="1:13" ht="20.100000000000001" customHeight="1" thickBot="1" x14ac:dyDescent="0.3">
      <c r="A204" s="71" t="s">
        <v>665</v>
      </c>
      <c r="B204" s="72" t="s">
        <v>12224</v>
      </c>
      <c r="C204" s="72" t="s">
        <v>12295</v>
      </c>
      <c r="E204" s="71" t="s">
        <v>5025</v>
      </c>
      <c r="F204" s="74" t="s">
        <v>12169</v>
      </c>
      <c r="G204" s="74" t="s">
        <v>12292</v>
      </c>
      <c r="H204" t="str">
        <f t="shared" si="15"/>
        <v>Vbx_driv_sfty_belt_stt_byp_sas</v>
      </c>
      <c r="I204" s="69" t="str">
        <f t="shared" si="16"/>
        <v>VF_SAS_MNG</v>
      </c>
      <c r="J204" s="72" t="str">
        <f t="shared" si="17"/>
        <v>[(Nxx_sas_spv_vers_cfm=Nxx_sas_spv_vers_ini_cvg_cho)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[(Nxx_sas_typ_cfm=Nxx_sas_sar) and (Nxx_ecu_typ_cfm=Nxx_hevc) and (Nxx_ecu_typ_cfm&lt;&gt;Nxx_atcu)] OR [(Nxx_sas_spv_vers_cfm=Nxx_sas_spv_vers_cvg)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204" s="69" t="b">
        <f t="shared" si="18"/>
        <v>0</v>
      </c>
      <c r="L204" s="69" t="b">
        <f t="shared" si="19"/>
        <v>0</v>
      </c>
      <c r="M204" t="e">
        <f>VLOOKUP(E204,#REF!,1,FALSE)</f>
        <v>#REF!</v>
      </c>
    </row>
    <row r="205" spans="1:13" ht="20.100000000000001" customHeight="1" thickBot="1" x14ac:dyDescent="0.3">
      <c r="A205" s="71" t="s">
        <v>2385</v>
      </c>
      <c r="B205" s="72" t="s">
        <v>12296</v>
      </c>
      <c r="C205" s="72" t="s">
        <v>12297</v>
      </c>
      <c r="E205" s="71" t="s">
        <v>849</v>
      </c>
      <c r="F205" s="72" t="s">
        <v>12260</v>
      </c>
      <c r="G205" s="72" t="s">
        <v>12261</v>
      </c>
      <c r="H205" t="str">
        <f t="shared" si="15"/>
        <v>Vbx_dspl_vs_in_mph</v>
      </c>
      <c r="I205" s="69" t="str">
        <f t="shared" si="16"/>
        <v>IN_VFI_VSI</v>
      </c>
      <c r="J205" s="72" t="str">
        <f t="shared" si="17"/>
        <v>[(Nbx_db_agk_cfm=False) and (Nxx_ecu_typ_cfm&lt;&gt;Nxx_atcu)]</v>
      </c>
      <c r="K205" s="69" t="b">
        <f t="shared" si="18"/>
        <v>1</v>
      </c>
      <c r="L205" s="69" t="b">
        <f t="shared" si="19"/>
        <v>1</v>
      </c>
      <c r="M205" t="e">
        <f>VLOOKUP(E205,#REF!,1,FALSE)</f>
        <v>#REF!</v>
      </c>
    </row>
    <row r="206" spans="1:13" ht="20.100000000000001" customHeight="1" thickBot="1" x14ac:dyDescent="0.3">
      <c r="A206" s="71" t="s">
        <v>1351</v>
      </c>
      <c r="B206" s="72" t="s">
        <v>12268</v>
      </c>
      <c r="C206" s="74" t="s">
        <v>12298</v>
      </c>
      <c r="E206" s="71" t="s">
        <v>2105</v>
      </c>
      <c r="F206" s="72" t="s">
        <v>12112</v>
      </c>
      <c r="G206" s="72" t="s">
        <v>12113</v>
      </c>
      <c r="H206" t="str">
        <f t="shared" si="15"/>
        <v>Vbx_dspl_vs_navl_fil</v>
      </c>
      <c r="I206" s="69" t="str">
        <f t="shared" si="16"/>
        <v>PC_CRU_SPT</v>
      </c>
      <c r="J206" s="72" t="str">
        <f t="shared" si="17"/>
        <v>[(Nbx_cru_sl_pres_cfm=True) and (Nxx_ecu_typ_cfm=Nxx_hevc or Nxx_spv_ecu_cfm=Nxx_spv_ecu_abst) and (Nxx_ecu_typ_cfm&lt;&gt;Nxx_atcu)]</v>
      </c>
      <c r="K206" s="69" t="b">
        <f t="shared" si="18"/>
        <v>1</v>
      </c>
      <c r="L206" s="69" t="b">
        <f t="shared" si="19"/>
        <v>1</v>
      </c>
    </row>
    <row r="207" spans="1:13" ht="20.100000000000001" customHeight="1" thickBot="1" x14ac:dyDescent="0.3">
      <c r="A207" s="71" t="s">
        <v>3021</v>
      </c>
      <c r="B207" s="72" t="s">
        <v>12299</v>
      </c>
      <c r="C207" s="72" t="s">
        <v>12300</v>
      </c>
      <c r="E207" s="71" t="s">
        <v>2492</v>
      </c>
      <c r="F207" s="72" t="s">
        <v>12254</v>
      </c>
      <c r="G207" s="74" t="s">
        <v>12263</v>
      </c>
      <c r="H207" t="str">
        <f t="shared" si="15"/>
        <v>Vbx_dyn_mod_drive_mpl_req</v>
      </c>
      <c r="I207" s="69" t="str">
        <f t="shared" si="16"/>
        <v>IN_PCI_DSI</v>
      </c>
      <c r="J207" s="72" t="str">
        <f t="shared" si="17"/>
        <v>[(Nxx_mpl_driv_mod_cfm&lt;&gt;Nxx_mpl_driv_mod_abst) and (Nxx_ecu_typ_cfm=Nxx_hevc or Nxx_spv_ecu_cfm=Nxx_spv_ecu_abst) and (Nxx_ecu_typ_cfm&lt;&gt;Nxx_atcu)] OR [(Nxx_mpl_driv_mod_cfm=Nxx_mpl_driv_mod_abst) and (Nxx_ecu_typ_cfm=Nxx_hevc or Nxx_spv_ecu_cfm=Nxx_spv_ecu_abst) and (Nxx_ecu_typ_cfm&lt;&gt;Nxx_atcu)]</v>
      </c>
      <c r="K207" s="69" t="b">
        <f t="shared" si="18"/>
        <v>1</v>
      </c>
      <c r="L207" s="69" t="b">
        <f t="shared" si="19"/>
        <v>0</v>
      </c>
    </row>
    <row r="208" spans="1:13" ht="20.100000000000001" customHeight="1" thickBot="1" x14ac:dyDescent="0.3">
      <c r="A208" s="71" t="s">
        <v>3022</v>
      </c>
      <c r="B208" s="72" t="s">
        <v>12299</v>
      </c>
      <c r="C208" s="72" t="s">
        <v>12300</v>
      </c>
      <c r="E208" s="71" t="s">
        <v>2496</v>
      </c>
      <c r="F208" s="72" t="s">
        <v>12254</v>
      </c>
      <c r="G208" s="72" t="s">
        <v>12263</v>
      </c>
      <c r="H208" t="str">
        <f t="shared" si="15"/>
        <v>Vbx_eco_mod_drive_mpl_req</v>
      </c>
      <c r="I208" s="69" t="str">
        <f t="shared" si="16"/>
        <v>IN_PCI_DSI</v>
      </c>
      <c r="J208" s="72" t="str">
        <f t="shared" si="17"/>
        <v>[(Nxx_mpl_driv_mod_cfm=Nxx_mpl_driv_mod_abst) and (Nxx_ecu_typ_cfm=Nxx_hevc or Nxx_spv_ecu_cfm=Nxx_spv_ecu_abst) and (Nxx_ecu_typ_cfm&lt;&gt;Nxx_atcu)] OR [(Nxx_mpl_driv_mod_cfm&lt;&gt;Nxx_mpl_driv_mod_abst) and (Nxx_ecu_typ_cfm=Nxx_hevc or Nxx_spv_ecu_cfm=Nxx_spv_ecu_abst) and (Nxx_ecu_typ_cfm&lt;&gt;Nxx_atcu)]</v>
      </c>
      <c r="K208" s="69" t="b">
        <f t="shared" si="18"/>
        <v>1</v>
      </c>
      <c r="L208" s="69" t="b">
        <f t="shared" si="19"/>
        <v>1</v>
      </c>
    </row>
    <row r="209" spans="1:12" ht="20.100000000000001" customHeight="1" thickBot="1" x14ac:dyDescent="0.3">
      <c r="A209" s="71" t="s">
        <v>5109</v>
      </c>
      <c r="B209" s="72" t="s">
        <v>12301</v>
      </c>
      <c r="C209" s="72" t="s">
        <v>12302</v>
      </c>
      <c r="E209" s="71" t="s">
        <v>1205</v>
      </c>
      <c r="F209" s="72" t="s">
        <v>12264</v>
      </c>
      <c r="G209" s="72" t="s">
        <v>12265</v>
      </c>
      <c r="H209" t="str">
        <f t="shared" si="15"/>
        <v>Vbx_eem_dcdc_act_req</v>
      </c>
      <c r="I209" s="69" t="str">
        <f t="shared" si="16"/>
        <v>VF_EEM_CTL</v>
      </c>
      <c r="J209" s="72" t="str">
        <f t="shared" si="17"/>
        <v>[(Nxx_hev_cfm&lt;&gt;Nxx_hev_abst) and (Nxx_ecu_typ_cfm=Nxx_hevc or Nxx_spv_ecu_cfm=Nxx_spv_ecu_abst) and (Nxx_ecu_typ_cfm&lt;&gt;Nxx_atcu)] OR [(Nxx_hev_cfm=Nxx_hev_abst) and (Nxx_ecu_typ_cfm=Nxx_hevc or Nxx_spv_ecu_cfm=Nxx_spv_ecu_abst) and (Nxx_ecu_typ_cfm&lt;&gt;Nxx_atcu)]</v>
      </c>
      <c r="K209" s="69" t="b">
        <f t="shared" si="18"/>
        <v>1</v>
      </c>
      <c r="L209" s="69" t="b">
        <f t="shared" si="19"/>
        <v>1</v>
      </c>
    </row>
    <row r="210" spans="1:12" ht="20.100000000000001" customHeight="1" thickBot="1" x14ac:dyDescent="0.3">
      <c r="A210" s="73" t="s">
        <v>5440</v>
      </c>
      <c r="B210" s="74" t="s">
        <v>5403</v>
      </c>
      <c r="C210" s="74" t="s">
        <v>12189</v>
      </c>
      <c r="E210" s="71" t="s">
        <v>4513</v>
      </c>
      <c r="F210" s="72" t="s">
        <v>12266</v>
      </c>
      <c r="G210" s="72" t="s">
        <v>12267</v>
      </c>
      <c r="H210" t="str">
        <f t="shared" si="15"/>
        <v>Vbx_eem_open_clu_forb</v>
      </c>
      <c r="I210" s="69" t="str">
        <f t="shared" si="16"/>
        <v>IN_VFI_EEI</v>
      </c>
      <c r="J210" s="72" t="str">
        <f t="shared" si="17"/>
        <v>[(Nxx_sail_is_itl_cfm&lt;&gt;Nxx_sail_is_itl_abst) and (Nxx_ecu_typ_cfm&lt;&gt;Nxx_hevc) and (Nxx_ecu_typ_cfm&lt;&gt;Nxx_atcu)]</v>
      </c>
      <c r="K210" s="69" t="b">
        <f t="shared" si="18"/>
        <v>1</v>
      </c>
      <c r="L210" s="69" t="b">
        <f t="shared" si="19"/>
        <v>1</v>
      </c>
    </row>
    <row r="211" spans="1:12" ht="20.100000000000001" customHeight="1" thickBot="1" x14ac:dyDescent="0.3">
      <c r="A211" s="71" t="s">
        <v>5744</v>
      </c>
      <c r="B211" s="72" t="s">
        <v>5733</v>
      </c>
      <c r="C211" s="72" t="s">
        <v>12171</v>
      </c>
      <c r="E211" s="71" t="s">
        <v>2525</v>
      </c>
      <c r="F211" s="72" t="s">
        <v>12268</v>
      </c>
      <c r="G211" s="74" t="s">
        <v>12303</v>
      </c>
      <c r="H211" t="str">
        <f t="shared" si="15"/>
        <v>Vbx_egr_byp</v>
      </c>
      <c r="I211" s="69" t="str">
        <f t="shared" si="16"/>
        <v>AS_EGR_CTL</v>
      </c>
      <c r="J211" s="72" t="str">
        <f t="shared" si="17"/>
        <v>[(Nxx_egr_byp_pres_cfm&lt;&gt;Nxx_egr_byp_abst) and (Nbx_ign_cmd_eng_cfm=False)] OR [(Nxx_egr_byp_pres_cfm=Nxx_egr_byp_abst) and (Nbx_ign_cmd_eng_cfm=False)]</v>
      </c>
      <c r="K211" s="69" t="b">
        <f t="shared" si="18"/>
        <v>1</v>
      </c>
      <c r="L211" s="69" t="b">
        <f t="shared" si="19"/>
        <v>0</v>
      </c>
    </row>
    <row r="212" spans="1:12" ht="20.100000000000001" customHeight="1" thickBot="1" x14ac:dyDescent="0.3">
      <c r="A212" s="71" t="s">
        <v>3198</v>
      </c>
      <c r="B212" s="72" t="s">
        <v>12304</v>
      </c>
      <c r="C212" s="72" t="s">
        <v>12305</v>
      </c>
      <c r="E212" s="71" t="s">
        <v>4667</v>
      </c>
      <c r="F212" s="72" t="s">
        <v>12268</v>
      </c>
      <c r="G212" s="74" t="s">
        <v>12306</v>
      </c>
      <c r="H212" t="str">
        <f t="shared" si="15"/>
        <v>Vbx_egr_byp_2</v>
      </c>
      <c r="I212" s="69" t="str">
        <f t="shared" si="16"/>
        <v>AS_EGR_CTL</v>
      </c>
      <c r="J212" s="72" t="str">
        <f t="shared" si="17"/>
        <v>[(Nxx_egr_byp2_pres_cfm&lt;&gt;Nxx_egr_byp2_abst) and (Nxx_egr_byp_pres_cfm&lt;&gt;Nxx_egr_byp_abst) and (Nbx_ign_cmd_eng_cfm=False)] OR [(Nxx_egr_byp2_pres_cfm=Nxx_egr_byp2_abst) and (Nxx_egr_byp_pres_cfm&lt;&gt;Nxx_egr_byp_abst) and (Nbx_ign_cmd_eng_cfm=False)]</v>
      </c>
      <c r="K212" s="69" t="b">
        <f t="shared" si="18"/>
        <v>1</v>
      </c>
      <c r="L212" s="69" t="b">
        <f t="shared" si="19"/>
        <v>0</v>
      </c>
    </row>
    <row r="213" spans="1:12" ht="20.100000000000001" customHeight="1" thickBot="1" x14ac:dyDescent="0.3">
      <c r="A213" s="71" t="s">
        <v>3194</v>
      </c>
      <c r="B213" s="72" t="s">
        <v>12304</v>
      </c>
      <c r="C213" s="72" t="s">
        <v>12305</v>
      </c>
      <c r="E213" s="71" t="s">
        <v>12271</v>
      </c>
      <c r="F213" s="72" t="s">
        <v>12272</v>
      </c>
      <c r="G213" s="72" t="s">
        <v>12228</v>
      </c>
      <c r="H213" t="str">
        <f t="shared" si="15"/>
        <v>Vbx_egr_byp_diag_cfm</v>
      </c>
      <c r="I213" s="69" t="str">
        <f t="shared" si="16"/>
        <v>AS_MAF_DGN</v>
      </c>
      <c r="J213" s="72" t="str">
        <f t="shared" si="17"/>
        <v>[(Nbx_ign_cmd_eng_cfm=False)]</v>
      </c>
      <c r="K213" s="69" t="b">
        <f t="shared" si="18"/>
        <v>1</v>
      </c>
      <c r="L213" s="69" t="b">
        <f t="shared" si="19"/>
        <v>1</v>
      </c>
    </row>
    <row r="214" spans="1:12" ht="20.100000000000001" customHeight="1" thickBot="1" x14ac:dyDescent="0.3">
      <c r="A214" s="71" t="s">
        <v>2271</v>
      </c>
      <c r="B214" s="72" t="s">
        <v>12307</v>
      </c>
      <c r="C214" s="72" t="s">
        <v>12308</v>
      </c>
      <c r="E214" s="71" t="s">
        <v>3052</v>
      </c>
      <c r="F214" s="72" t="s">
        <v>12274</v>
      </c>
      <c r="G214" s="74" t="s">
        <v>12228</v>
      </c>
      <c r="H214" t="str">
        <f t="shared" si="15"/>
        <v>Vbx_egr_hp_mod_sta</v>
      </c>
      <c r="I214" s="69" t="str">
        <f t="shared" si="16"/>
        <v>AS_SPV_COO</v>
      </c>
      <c r="J214" s="72" t="str">
        <f t="shared" si="17"/>
        <v>[(Nxx_egr_typ_cfm=Nxx_hp_lp_egr or Nxx_egr_typ_cfm=Nxx_egr_cho) and (Nbx_ign_cmd_eng_cfm=False)] OR [(Nxx_egr_typ_cfm&lt;&gt;Nxx_hp_lp_egr and Nxx_egr_typ_cfm&lt;&gt;Nxx_egr_cho) and (Nbx_ign_cmd_eng_cfm=False)]</v>
      </c>
      <c r="K214" s="69" t="b">
        <f t="shared" si="18"/>
        <v>1</v>
      </c>
      <c r="L214" s="69" t="b">
        <f t="shared" si="19"/>
        <v>0</v>
      </c>
    </row>
    <row r="215" spans="1:12" ht="20.100000000000001" customHeight="1" thickBot="1" x14ac:dyDescent="0.3">
      <c r="A215" s="71" t="s">
        <v>1707</v>
      </c>
      <c r="B215" s="72" t="s">
        <v>6210</v>
      </c>
      <c r="C215" s="72" t="s">
        <v>12309</v>
      </c>
      <c r="E215" s="71" t="s">
        <v>3053</v>
      </c>
      <c r="F215" s="72" t="s">
        <v>12274</v>
      </c>
      <c r="G215" s="74" t="s">
        <v>12298</v>
      </c>
      <c r="H215" t="str">
        <f t="shared" si="15"/>
        <v>Vbx_egr_lp_mod_sta</v>
      </c>
      <c r="I215" s="69" t="str">
        <f t="shared" si="16"/>
        <v>AS_SPV_COO</v>
      </c>
      <c r="J215" s="72" t="str">
        <f t="shared" si="17"/>
        <v>[(Nxx_egr_typ_cfm=Nxx_hp_lp_egr or Nxx_egr_typ_cfm=Nxx_egr_cho) and (Nbx_ign_cmd_eng_cfm=False)] OR [(Nxx_egr_typ_cfm&lt;&gt;Nxx_hp_lp_egr and Nxx_egr_typ_cfm&lt;&gt;Nxx_egr_cho) and (Nbx_ign_cmd_eng_cfm=False)]</v>
      </c>
      <c r="K215" s="69" t="b">
        <f t="shared" si="18"/>
        <v>1</v>
      </c>
      <c r="L215" s="69" t="b">
        <f t="shared" si="19"/>
        <v>0</v>
      </c>
    </row>
    <row r="216" spans="1:12" ht="20.100000000000001" customHeight="1" thickBot="1" x14ac:dyDescent="0.3">
      <c r="A216" s="71" t="s">
        <v>5044</v>
      </c>
      <c r="B216" s="72" t="s">
        <v>6210</v>
      </c>
      <c r="C216" s="72" t="s">
        <v>12310</v>
      </c>
      <c r="E216" s="71" t="s">
        <v>1236</v>
      </c>
      <c r="F216" s="72" t="s">
        <v>12276</v>
      </c>
      <c r="G216" s="72" t="s">
        <v>12277</v>
      </c>
      <c r="H216" t="str">
        <f t="shared" si="15"/>
        <v>Vbx_egy_stop_auto_forb</v>
      </c>
      <c r="I216" s="69" t="str">
        <f t="shared" si="16"/>
        <v>VF_SAS_PWT</v>
      </c>
      <c r="J216" s="72" t="str">
        <f t="shared" si="17"/>
        <v>[(Nxx_sas_spv_vers_cfm=Nxx_sas_spv_vers_ini_cvg_cho) and (Nxx_sas_typ_cfm=Nxx_sas_itl or Nxx_sas_typ_cfm=Nxx_sas_itl_abst_cho or Nxx_sas_typ_cfm=Nxx_sas_ext_itl_abst_cho) and (Nxx_sas_typ_cfm&lt;&gt;Nxx_sas_typ_abst) and (Nxx_ecu_typ_cfm=Nxx_ecm or Nxx_ecu_typ_cfm=Nxx_ptcu) and (Nxx_spv_ecu_cfm=Nxx_spv_ecu_abst)] OR [(Nxx_sas_spv_vers_cfm=Nxx_sas_spv_vers_ini) and (Nxx_sas_typ_cfm=Nxx_sas_itl or Nxx_sas_typ_cfm=Nxx_sas_itl_abst_cho or Nxx_sas_typ_cfm=Nxx_sas_ext_itl_abst_cho) and (Nxx_sas_typ_cfm&lt;&gt;Nxx_sas_typ_abst) and (Nxx_ecu_typ_cfm=Nxx_ecm or Nxx_ecu_typ_cfm=Nxx_ptcu) and (Nxx_spv_ecu_cfm=Nxx_spv_ecu_abst)]</v>
      </c>
      <c r="K216" s="69" t="b">
        <f t="shared" si="18"/>
        <v>1</v>
      </c>
      <c r="L216" s="69" t="b">
        <f t="shared" si="19"/>
        <v>1</v>
      </c>
    </row>
    <row r="217" spans="1:12" ht="20.100000000000001" customHeight="1" thickBot="1" x14ac:dyDescent="0.3">
      <c r="A217" s="71" t="s">
        <v>2315</v>
      </c>
      <c r="B217" s="72" t="s">
        <v>12311</v>
      </c>
      <c r="C217" s="74" t="s">
        <v>12312</v>
      </c>
      <c r="E217" s="71" t="s">
        <v>4895</v>
      </c>
      <c r="F217" s="72" t="s">
        <v>5247</v>
      </c>
      <c r="G217" s="74" t="s">
        <v>12313</v>
      </c>
      <c r="H217" t="str">
        <f t="shared" si="15"/>
        <v>Vbx_el_vlv2_req_out</v>
      </c>
      <c r="I217" s="69" t="str">
        <f t="shared" si="16"/>
        <v>OU_HVO_TCO</v>
      </c>
      <c r="J217" s="72" t="str">
        <f t="shared" si="17"/>
        <v>[(Nxx_hvb_cond_typ_cfm&lt;&gt;Nxx_hvb_cond_typ_ac) and (Nxx_hv_tc_cfm&lt;&gt;Nxx_hv_tc_abst and Nxx_ecu_typ_cfm=Nxx_hevc) and (Nxx_hev_cfm&lt;&gt;Nxx_hev_abst)]</v>
      </c>
      <c r="K217" s="69" t="b">
        <f t="shared" si="18"/>
        <v>1</v>
      </c>
      <c r="L217" s="69" t="b">
        <f t="shared" si="19"/>
        <v>0</v>
      </c>
    </row>
    <row r="218" spans="1:12" ht="20.100000000000001" customHeight="1" thickBot="1" x14ac:dyDescent="0.3">
      <c r="A218" s="73" t="s">
        <v>5491</v>
      </c>
      <c r="B218" s="74" t="s">
        <v>5421</v>
      </c>
      <c r="C218" s="74" t="s">
        <v>12314</v>
      </c>
      <c r="E218" s="71" t="s">
        <v>3647</v>
      </c>
      <c r="F218" s="72" t="s">
        <v>12142</v>
      </c>
      <c r="G218" s="72" t="s">
        <v>12143</v>
      </c>
      <c r="H218" t="str">
        <f t="shared" si="15"/>
        <v>Vbx_emcu_lk_stt</v>
      </c>
      <c r="I218" s="69" t="str">
        <f t="shared" si="16"/>
        <v>CM_MUX_SER</v>
      </c>
      <c r="J218" s="72" t="str">
        <f t="shared" si="17"/>
        <v>[(Nbx_can_vers_2_cfm=True) and (Nxx_ecu_typ_cfm=Nxx_ecm or Nxx_ecu_typ_cfm=Nxx_ptcu and Nxx_spv_ecu_cfm=Nxx_spv_ecu_abst)]</v>
      </c>
      <c r="K218" s="69" t="b">
        <f t="shared" si="18"/>
        <v>1</v>
      </c>
      <c r="L218" s="69" t="b">
        <f t="shared" si="19"/>
        <v>1</v>
      </c>
    </row>
    <row r="219" spans="1:12" ht="20.100000000000001" customHeight="1" thickBot="1" x14ac:dyDescent="0.3">
      <c r="A219" s="73" t="s">
        <v>5494</v>
      </c>
      <c r="B219" s="74" t="s">
        <v>5421</v>
      </c>
      <c r="C219" s="74" t="s">
        <v>12235</v>
      </c>
      <c r="E219" s="71" t="s">
        <v>5740</v>
      </c>
      <c r="F219" s="72" t="s">
        <v>5733</v>
      </c>
      <c r="G219" s="72" t="s">
        <v>12171</v>
      </c>
      <c r="H219" t="str">
        <f t="shared" si="15"/>
        <v>Vbx_emot_2_ink_open</v>
      </c>
      <c r="I219" s="69" t="str">
        <f t="shared" si="16"/>
        <v>IN_HVI_CNT</v>
      </c>
      <c r="J219" s="72" t="str">
        <f t="shared" si="17"/>
        <v>[(Nxx_hv_lv_cfm&lt;&gt;Nxx_lv) and (Nxx_spv_ecu_cfm=Nxx_spv_ecu_abst or Nxx_ecu_typ_cfm=Nxx_hevc) and (Nxx_ecu_typ_cfm&lt;&gt;Nxx_atcu) and (Nxx_hev_cfm&lt;&gt;Nxx_hev_abst)]</v>
      </c>
      <c r="K219" s="69" t="b">
        <f t="shared" si="18"/>
        <v>1</v>
      </c>
      <c r="L219" s="69" t="b">
        <f t="shared" si="19"/>
        <v>1</v>
      </c>
    </row>
    <row r="220" spans="1:12" ht="20.100000000000001" customHeight="1" thickBot="1" x14ac:dyDescent="0.3">
      <c r="A220" s="73" t="s">
        <v>5870</v>
      </c>
      <c r="B220" s="74" t="s">
        <v>12315</v>
      </c>
      <c r="C220" s="74" t="s">
        <v>12316</v>
      </c>
      <c r="E220" s="71" t="s">
        <v>5736</v>
      </c>
      <c r="F220" s="72" t="s">
        <v>5733</v>
      </c>
      <c r="G220" s="72" t="s">
        <v>12171</v>
      </c>
      <c r="H220" t="str">
        <f t="shared" si="15"/>
        <v>Vbx_emot_hv_acs_ink_open</v>
      </c>
      <c r="I220" s="69" t="str">
        <f t="shared" si="16"/>
        <v>IN_HVI_CNT</v>
      </c>
      <c r="J220" s="72" t="str">
        <f t="shared" si="17"/>
        <v>[(Nxx_hv_lv_cfm&lt;&gt;Nxx_lv) and (Nxx_spv_ecu_cfm=Nxx_spv_ecu_abst or Nxx_ecu_typ_cfm=Nxx_hevc) and (Nxx_ecu_typ_cfm&lt;&gt;Nxx_atcu) and (Nxx_hev_cfm&lt;&gt;Nxx_hev_abst)]</v>
      </c>
      <c r="K220" s="69" t="b">
        <f t="shared" si="18"/>
        <v>1</v>
      </c>
      <c r="L220" s="69" t="b">
        <f t="shared" si="19"/>
        <v>1</v>
      </c>
    </row>
    <row r="221" spans="1:12" ht="20.100000000000001" customHeight="1" thickBot="1" x14ac:dyDescent="0.3">
      <c r="A221" s="73" t="s">
        <v>5484</v>
      </c>
      <c r="B221" s="74" t="s">
        <v>5421</v>
      </c>
      <c r="C221" s="74" t="s">
        <v>12314</v>
      </c>
      <c r="E221" s="71" t="s">
        <v>1350</v>
      </c>
      <c r="F221" s="72" t="s">
        <v>12268</v>
      </c>
      <c r="G221" s="72" t="s">
        <v>12228</v>
      </c>
      <c r="H221" t="str">
        <f t="shared" si="15"/>
        <v>Vbx_emtv_obd_bch_mod_ena</v>
      </c>
      <c r="I221" s="69" t="str">
        <f t="shared" si="16"/>
        <v>AS_EGR_CTL</v>
      </c>
      <c r="J221" s="72" t="str">
        <f t="shared" si="17"/>
        <v>[(Nbx_ign_cmd_eng_cfm=False)]</v>
      </c>
      <c r="K221" s="69" t="b">
        <f t="shared" si="18"/>
        <v>1</v>
      </c>
      <c r="L221" s="69" t="b">
        <f t="shared" si="19"/>
        <v>1</v>
      </c>
    </row>
    <row r="222" spans="1:12" ht="20.100000000000001" customHeight="1" thickBot="1" x14ac:dyDescent="0.3">
      <c r="A222" s="73" t="s">
        <v>5449</v>
      </c>
      <c r="B222" s="74" t="s">
        <v>12317</v>
      </c>
      <c r="C222" s="74" t="s">
        <v>12314</v>
      </c>
      <c r="E222" s="71" t="s">
        <v>2669</v>
      </c>
      <c r="F222" s="72" t="s">
        <v>12281</v>
      </c>
      <c r="G222" s="72" t="s">
        <v>12228</v>
      </c>
      <c r="H222" t="str">
        <f t="shared" si="15"/>
        <v>Vbx_emtv_ofs_clos_frst_1</v>
      </c>
      <c r="I222" s="69" t="str">
        <f t="shared" si="16"/>
        <v>OU_ASO_EGR</v>
      </c>
      <c r="J222" s="72" t="str">
        <f t="shared" si="17"/>
        <v>[(Nbx_ign_cmd_eng_cfm=False)]</v>
      </c>
      <c r="K222" s="69" t="b">
        <f t="shared" si="18"/>
        <v>1</v>
      </c>
      <c r="L222" s="69" t="b">
        <f t="shared" si="19"/>
        <v>1</v>
      </c>
    </row>
    <row r="223" spans="1:12" ht="20.100000000000001" customHeight="1" thickBot="1" x14ac:dyDescent="0.3">
      <c r="A223" s="73" t="s">
        <v>5867</v>
      </c>
      <c r="B223" s="74" t="s">
        <v>12315</v>
      </c>
      <c r="C223" s="74" t="s">
        <v>12316</v>
      </c>
      <c r="E223" s="71" t="s">
        <v>2456</v>
      </c>
      <c r="F223" s="72" t="s">
        <v>5832</v>
      </c>
      <c r="G223" s="72" t="s">
        <v>12283</v>
      </c>
      <c r="H223" t="str">
        <f t="shared" si="15"/>
        <v>Vbx_end_cnt_wio_driv</v>
      </c>
      <c r="I223" s="69" t="str">
        <f t="shared" si="16"/>
        <v>IN_PCI_DLS</v>
      </c>
      <c r="J223" s="72" t="str">
        <f t="shared" si="17"/>
        <v>[(Nxx_wf_end_str_clu_cnt_cfm&lt;&gt;Nxx_wf_end_str_clu_cnt_abst) and (Nxx_ecu_typ_cfm=Nxx_hevc or Nxx_spv_ecu_cfm=Nxx_spv_ecu_abst) and (Nxx_ecu_typ_cfm&lt;&gt;Nxx_atcu)]</v>
      </c>
      <c r="K223" s="69" t="b">
        <f t="shared" si="18"/>
        <v>1</v>
      </c>
      <c r="L223" s="69" t="b">
        <f t="shared" si="19"/>
        <v>1</v>
      </c>
    </row>
    <row r="224" spans="1:12" ht="20.100000000000001" customHeight="1" thickBot="1" x14ac:dyDescent="0.3">
      <c r="A224" s="73" t="s">
        <v>5860</v>
      </c>
      <c r="B224" s="74" t="s">
        <v>5421</v>
      </c>
      <c r="C224" s="74" t="s">
        <v>12227</v>
      </c>
      <c r="E224" s="71" t="s">
        <v>4006</v>
      </c>
      <c r="F224" s="72" t="s">
        <v>5654</v>
      </c>
      <c r="G224" s="74" t="s">
        <v>12318</v>
      </c>
      <c r="H224" t="str">
        <f t="shared" si="15"/>
        <v>Vbx_eng_auto_stop_warn_itl</v>
      </c>
      <c r="I224" s="69" t="str">
        <f t="shared" si="16"/>
        <v>VF_SAS_MNG</v>
      </c>
      <c r="J224" s="72" t="str">
        <f t="shared" si="17"/>
        <v>[(Nxx_sas_typ_cfm=Nxx_sas_itl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[(Nxx_sas_typ_cfm&lt;&gt;Nxx_sas_itl and Nxx_sas_typ_cfm&lt;&gt;Nxx_sas_itl_abst_cho and Nxx_sas_typ_cfm&lt;&gt;Nxx_sas_ext_itl_abst_cho) and (Nxx_sas_typ_cfm&lt;&gt;Nxx_sas_sar) and (Nxx_sas_typ_cfm&lt;&gt;Nxx_sas_typ_abst) and (Nxx_ecu_typ_cfm&lt;&gt;Nxx_hevc) and (Nxx_ecu_typ_cfm&lt;&gt;Nxx_atcu)]</v>
      </c>
      <c r="K224" s="69" t="b">
        <f t="shared" si="18"/>
        <v>1</v>
      </c>
      <c r="L224" s="69" t="b">
        <f t="shared" si="19"/>
        <v>0</v>
      </c>
    </row>
    <row r="225" spans="1:13" ht="20.100000000000001" customHeight="1" thickBot="1" x14ac:dyDescent="0.3">
      <c r="A225" s="73" t="s">
        <v>5857</v>
      </c>
      <c r="B225" s="74" t="s">
        <v>5421</v>
      </c>
      <c r="C225" s="74" t="s">
        <v>12227</v>
      </c>
      <c r="E225" s="71" t="s">
        <v>5026</v>
      </c>
      <c r="F225" s="72" t="s">
        <v>5654</v>
      </c>
      <c r="G225" s="74" t="s">
        <v>12291</v>
      </c>
      <c r="H225" t="str">
        <f t="shared" si="15"/>
        <v>Vbx_eng_bnet_stt_byp_sas</v>
      </c>
      <c r="I225" s="69" t="str">
        <f t="shared" si="16"/>
        <v>VF_SAS_MNG</v>
      </c>
      <c r="J225" s="72" t="str">
        <f t="shared" si="17"/>
        <v>[(Nxx_sas_spv_vers_cfm=Nxx_sas_spv_vers_ini_cvg_cho)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[(Nxx_sas_spv_vers_cfm=Nxx_sas_spv_vers_cvg)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[(Nxx_sas_typ_cfm=Nxx_sas_sar) and (Nxx_ecu_typ_cfm=Nxx_hevc) and (Nxx_ecu_typ_cfm&lt;&gt;Nxx_atcu)]</v>
      </c>
      <c r="K225" s="69" t="b">
        <f t="shared" si="18"/>
        <v>1</v>
      </c>
      <c r="L225" s="69" t="b">
        <f t="shared" si="19"/>
        <v>0</v>
      </c>
    </row>
    <row r="226" spans="1:13" ht="20.100000000000001" customHeight="1" thickBot="1" x14ac:dyDescent="0.3">
      <c r="A226" s="71" t="s">
        <v>3580</v>
      </c>
      <c r="B226" s="72" t="s">
        <v>12319</v>
      </c>
      <c r="C226" s="74" t="s">
        <v>12320</v>
      </c>
      <c r="E226" s="71" t="s">
        <v>5026</v>
      </c>
      <c r="F226" s="74" t="s">
        <v>12169</v>
      </c>
      <c r="G226" s="74" t="s">
        <v>12292</v>
      </c>
      <c r="H226" t="str">
        <f t="shared" si="15"/>
        <v>Vbx_eng_bnet_stt_byp_sas</v>
      </c>
      <c r="I226" s="69" t="str">
        <f t="shared" si="16"/>
        <v>VF_SAS_MNG</v>
      </c>
      <c r="J226" s="72" t="str">
        <f t="shared" si="17"/>
        <v>[(Nxx_sas_spv_vers_cfm=Nxx_sas_spv_vers_ini_cvg_cho)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[(Nxx_sas_spv_vers_cfm=Nxx_sas_spv_vers_cvg)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[(Nxx_sas_typ_cfm=Nxx_sas_sar) and (Nxx_ecu_typ_cfm=Nxx_hevc) and (Nxx_ecu_typ_cfm&lt;&gt;Nxx_atcu)]</v>
      </c>
      <c r="K226" s="69" t="b">
        <f t="shared" si="18"/>
        <v>0</v>
      </c>
      <c r="L226" s="69" t="b">
        <f t="shared" si="19"/>
        <v>0</v>
      </c>
    </row>
    <row r="227" spans="1:13" ht="20.100000000000001" customHeight="1" thickBot="1" x14ac:dyDescent="0.3">
      <c r="A227" s="71" t="s">
        <v>3581</v>
      </c>
      <c r="B227" s="72" t="s">
        <v>12319</v>
      </c>
      <c r="C227" s="72" t="s">
        <v>12321</v>
      </c>
      <c r="E227" s="71" t="s">
        <v>1259</v>
      </c>
      <c r="F227" s="72" t="s">
        <v>12260</v>
      </c>
      <c r="G227" s="72" t="s">
        <v>12287</v>
      </c>
      <c r="H227" t="str">
        <f t="shared" si="15"/>
        <v>Vbx_eng_cge</v>
      </c>
      <c r="I227" s="69" t="str">
        <f t="shared" si="16"/>
        <v>IN_VFI_VSI</v>
      </c>
      <c r="J227" s="72" t="str">
        <f t="shared" si="17"/>
        <v>[()]</v>
      </c>
      <c r="K227" s="69" t="b">
        <f t="shared" si="18"/>
        <v>1</v>
      </c>
      <c r="L227" s="69" t="b">
        <f t="shared" si="19"/>
        <v>1</v>
      </c>
    </row>
    <row r="228" spans="1:13" ht="20.100000000000001" customHeight="1" thickBot="1" x14ac:dyDescent="0.3">
      <c r="A228" s="71" t="s">
        <v>2980</v>
      </c>
      <c r="B228" s="72" t="s">
        <v>12322</v>
      </c>
      <c r="C228" s="72" t="s">
        <v>12323</v>
      </c>
      <c r="E228" s="71" t="s">
        <v>1362</v>
      </c>
      <c r="F228" s="72" t="s">
        <v>12137</v>
      </c>
      <c r="G228" s="74" t="s">
        <v>12324</v>
      </c>
      <c r="H228" t="str">
        <f t="shared" si="15"/>
        <v>Vbx_eng_crk_forb_dis_req_1</v>
      </c>
      <c r="I228" s="69" t="str">
        <f t="shared" si="16"/>
        <v>AT_SCR_DIS</v>
      </c>
      <c r="J228" s="72" t="str">
        <f t="shared" si="17"/>
        <v>[(Nxx_scr_dis_typ_cfm=Nxx_scr_dis_pass) and (Nxx_nox_egt_cfm=Nxx_nox_egt_scr or Nxx_nox_egt_cfm=Nxx_nox_egt_scr_abst_cho or Nxx_nox_egt_cfm=Nxx_nox_egt_nt_scr or Nxx_nox_egt_cfm=Nxx_nox_egt_nt_scr_abst_cho) and (Nbx_ign_cmd_eng_cfm=False)] OR [(Nxx_scr_dis_typ_cfm=Nxx_scr_dis_typ_cho) and (Nxx_nox_egt_cfm=Nxx_nox_egt_scr or Nxx_nox_egt_cfm=Nxx_nox_egt_scr_abst_cho or Nxx_nox_egt_cfm=Nxx_nox_egt_nt_scr or Nxx_nox_egt_cfm=Nxx_nox_egt_nt_scr_abst_cho) and (Nbx_ign_cmd_eng_cfm=False)] OR [(Nxx_scr_dis_typ_cfm=Nxx_scr_dis_hduty) and (Nxx_nox_egt_cfm=Nxx_nox_egt_scr or Nxx_nox_egt_cfm=Nxx_nox_egt_scr_abst_cho or Nxx_nox_egt_cfm=Nxx_nox_egt_nt_scr or Nxx_nox_egt_cfm=Nxx_nox_egt_nt_scr_abst_cho) and (Nbx_ign_cmd_eng_cfm=False)]</v>
      </c>
      <c r="K228" s="69" t="b">
        <f t="shared" si="18"/>
        <v>1</v>
      </c>
      <c r="L228" s="69" t="b">
        <f t="shared" si="19"/>
        <v>0</v>
      </c>
    </row>
    <row r="229" spans="1:13" ht="20.100000000000001" customHeight="1" thickBot="1" x14ac:dyDescent="0.3">
      <c r="A229" s="71" t="s">
        <v>2979</v>
      </c>
      <c r="B229" s="72" t="s">
        <v>12322</v>
      </c>
      <c r="C229" s="72" t="s">
        <v>12323</v>
      </c>
      <c r="E229" s="71" t="s">
        <v>5707</v>
      </c>
      <c r="F229" s="72" t="s">
        <v>5659</v>
      </c>
      <c r="G229" s="72" t="s">
        <v>12290</v>
      </c>
      <c r="H229" t="str">
        <f t="shared" si="15"/>
        <v>Vbx_eng_dry_req</v>
      </c>
      <c r="I229" s="69" t="str">
        <f t="shared" si="16"/>
        <v>HV_MNG_STA</v>
      </c>
      <c r="J229" s="72" t="str">
        <f t="shared" si="17"/>
        <v>[(Nxx_ecu_typ_cfm&lt;&gt;Nxx_ecm) and (Nxx_spv_ecu_cfm=Nxx_spv_ecu_abst or Nxx_ecu_typ_cfm=Nxx_hevc) and (Nxx_ecu_typ_cfm&lt;&gt;Nxx_atcu) and (Nxx_hev_cfm&lt;&gt;Nxx_hev_abst)]</v>
      </c>
      <c r="K229" s="69" t="b">
        <f t="shared" si="18"/>
        <v>1</v>
      </c>
      <c r="L229" s="69" t="b">
        <f t="shared" si="19"/>
        <v>1</v>
      </c>
    </row>
    <row r="230" spans="1:13" ht="20.100000000000001" customHeight="1" thickBot="1" x14ac:dyDescent="0.3">
      <c r="A230" s="71" t="s">
        <v>3453</v>
      </c>
      <c r="B230" s="72" t="s">
        <v>12242</v>
      </c>
      <c r="C230" s="72" t="s">
        <v>12228</v>
      </c>
      <c r="E230" s="71" t="s">
        <v>5706</v>
      </c>
      <c r="F230" s="72" t="s">
        <v>5659</v>
      </c>
      <c r="G230" s="72" t="s">
        <v>12290</v>
      </c>
      <c r="H230" t="str">
        <f t="shared" si="15"/>
        <v>Vbx_eng_dry_req_time_out</v>
      </c>
      <c r="I230" s="69" t="str">
        <f t="shared" si="16"/>
        <v>HV_MNG_STA</v>
      </c>
      <c r="J230" s="72" t="str">
        <f t="shared" si="17"/>
        <v>[(Nxx_ecu_typ_cfm&lt;&gt;Nxx_ecm) and (Nxx_spv_ecu_cfm=Nxx_spv_ecu_abst or Nxx_ecu_typ_cfm=Nxx_hevc) and (Nxx_ecu_typ_cfm&lt;&gt;Nxx_atcu) and (Nxx_hev_cfm&lt;&gt;Nxx_hev_abst)]</v>
      </c>
      <c r="K230" s="69" t="b">
        <f t="shared" si="18"/>
        <v>1</v>
      </c>
      <c r="L230" s="69" t="b">
        <f t="shared" si="19"/>
        <v>1</v>
      </c>
    </row>
    <row r="231" spans="1:13" ht="20.100000000000001" customHeight="1" thickBot="1" x14ac:dyDescent="0.3">
      <c r="A231" s="71" t="s">
        <v>807</v>
      </c>
      <c r="B231" s="72" t="s">
        <v>12325</v>
      </c>
      <c r="C231" s="72" t="s">
        <v>12295</v>
      </c>
      <c r="E231" s="71" t="s">
        <v>3834</v>
      </c>
      <c r="F231" s="72" t="s">
        <v>12293</v>
      </c>
      <c r="G231" s="72" t="s">
        <v>12294</v>
      </c>
      <c r="H231" t="str">
        <f t="shared" si="15"/>
        <v>Vbx_eng_mdf_bk_req</v>
      </c>
      <c r="I231" s="69" t="str">
        <f t="shared" si="16"/>
        <v>CL_AFL_CTL</v>
      </c>
      <c r="J231" s="72" t="str">
        <f t="shared" si="17"/>
        <v>[(Nxx_mdf_bk_cfm&lt;&gt;Nxx_mdf_bk_abst) and (Nxx_ecu_typ_cfm&lt;&gt;Nxx_hevc)]</v>
      </c>
      <c r="K231" s="69" t="b">
        <f t="shared" si="18"/>
        <v>1</v>
      </c>
      <c r="L231" s="69" t="b">
        <f t="shared" si="19"/>
        <v>1</v>
      </c>
    </row>
    <row r="232" spans="1:13" ht="20.100000000000001" customHeight="1" thickBot="1" x14ac:dyDescent="0.3">
      <c r="A232" s="71" t="s">
        <v>3948</v>
      </c>
      <c r="B232" s="72" t="s">
        <v>12250</v>
      </c>
      <c r="C232" s="72" t="s">
        <v>12287</v>
      </c>
      <c r="E232" s="71" t="s">
        <v>665</v>
      </c>
      <c r="F232" s="72" t="s">
        <v>12224</v>
      </c>
      <c r="G232" s="72" t="s">
        <v>12295</v>
      </c>
      <c r="H232" t="str">
        <f t="shared" si="15"/>
        <v>Vbx_eng_syn</v>
      </c>
      <c r="I232" s="69" t="str">
        <f t="shared" si="16"/>
        <v>IN_SMI_SYN</v>
      </c>
      <c r="J232" s="72" t="str">
        <f t="shared" si="17"/>
        <v>[(Nxx_ecu_typ_cfm=Nxx_ecm or Nxx_ecu_typ_cfm=Nxx_ptcu) and (Nxx_ecu_typ_cfm&lt;&gt;Nxx_atcu)]</v>
      </c>
      <c r="K232" s="69" t="b">
        <f t="shared" si="18"/>
        <v>1</v>
      </c>
      <c r="L232" s="69" t="b">
        <f t="shared" si="19"/>
        <v>1</v>
      </c>
    </row>
    <row r="233" spans="1:13" ht="20.100000000000001" customHeight="1" thickBot="1" x14ac:dyDescent="0.3">
      <c r="A233" s="71" t="s">
        <v>3469</v>
      </c>
      <c r="B233" s="72" t="s">
        <v>12242</v>
      </c>
      <c r="C233" s="72" t="s">
        <v>12326</v>
      </c>
      <c r="E233" s="71" t="s">
        <v>2385</v>
      </c>
      <c r="F233" s="72" t="s">
        <v>12296</v>
      </c>
      <c r="G233" s="72" t="s">
        <v>12297</v>
      </c>
      <c r="H233" t="str">
        <f t="shared" si="15"/>
        <v>Vbx_eonv_inhi_asd</v>
      </c>
      <c r="I233" s="69" t="str">
        <f t="shared" si="16"/>
        <v>CB_EVA_DGN</v>
      </c>
      <c r="J233" s="72" t="str">
        <f t="shared" si="17"/>
        <v>[(Nxx_eva_cfm=Nxx_eva_eonv_pres or Nxx_eva_cfm=Nxx_eva_eonv_abst_pres_cho) and (Nbx_ign_cmd_eng_cfm=True)]</v>
      </c>
      <c r="K233" s="69" t="b">
        <f t="shared" si="18"/>
        <v>1</v>
      </c>
      <c r="L233" s="69" t="b">
        <f t="shared" si="19"/>
        <v>1</v>
      </c>
    </row>
    <row r="234" spans="1:13" ht="20.100000000000001" customHeight="1" thickBot="1" x14ac:dyDescent="0.3">
      <c r="A234" s="71" t="s">
        <v>3447</v>
      </c>
      <c r="B234" s="72" t="s">
        <v>12327</v>
      </c>
      <c r="C234" s="72" t="s">
        <v>12228</v>
      </c>
      <c r="E234" s="71" t="s">
        <v>1351</v>
      </c>
      <c r="F234" s="72" t="s">
        <v>12268</v>
      </c>
      <c r="G234" s="72" t="s">
        <v>12298</v>
      </c>
      <c r="H234" t="str">
        <f t="shared" si="15"/>
        <v>Vbx_et_obd_bch_mod_ena</v>
      </c>
      <c r="I234" s="69" t="str">
        <f t="shared" si="16"/>
        <v>AS_EGR_CTL</v>
      </c>
      <c r="J234" s="72" t="str">
        <f t="shared" si="17"/>
        <v>[(Nxx_egr_typ_cfm&lt;&gt;Nxx_hp_lp_egr and Nxx_egr_typ_cfm&lt;&gt;Nxx_egr_cho) and (Nbx_ign_cmd_eng_cfm=False)] OR [(Nxx_egr_typ_cfm=Nxx_hp_lp_egr or Nxx_egr_typ_cfm=Nxx_egr_cho) and (Nbx_ign_cmd_eng_cfm=False)]</v>
      </c>
      <c r="K234" s="69" t="b">
        <f t="shared" si="18"/>
        <v>1</v>
      </c>
      <c r="L234" s="69" t="b">
        <f t="shared" si="19"/>
        <v>1</v>
      </c>
    </row>
    <row r="235" spans="1:13" ht="20.100000000000001" customHeight="1" thickBot="1" x14ac:dyDescent="0.3">
      <c r="A235" s="71" t="s">
        <v>3259</v>
      </c>
      <c r="B235" s="72" t="s">
        <v>12327</v>
      </c>
      <c r="C235" s="72" t="s">
        <v>12123</v>
      </c>
      <c r="E235" s="71" t="s">
        <v>3021</v>
      </c>
      <c r="F235" s="72" t="s">
        <v>12299</v>
      </c>
      <c r="G235" s="72" t="s">
        <v>12300</v>
      </c>
      <c r="H235" t="str">
        <f t="shared" si="15"/>
        <v>Vbx_et_ofs_clos_frst_2</v>
      </c>
      <c r="I235" s="69" t="str">
        <f t="shared" si="16"/>
        <v>OU_ASO_ITO</v>
      </c>
      <c r="J235" s="72" t="str">
        <f t="shared" si="17"/>
        <v>[(Nbx_db_agk_cfm=False) and (Nxx_egr_typ_cfm=Nxx_hp_lp_egr or Nxx_egr_typ_cfm=Nxx_egr_cho) and (Nbx_ign_cmd_eng_cfm=False)]</v>
      </c>
      <c r="K235" s="69" t="b">
        <f t="shared" si="18"/>
        <v>1</v>
      </c>
      <c r="L235" s="69" t="b">
        <f t="shared" si="19"/>
        <v>1</v>
      </c>
      <c r="M235" t="e">
        <f>VLOOKUP(E235,#REF!,1,FALSE)</f>
        <v>#REF!</v>
      </c>
    </row>
    <row r="236" spans="1:13" ht="20.100000000000001" customHeight="1" thickBot="1" x14ac:dyDescent="0.3">
      <c r="A236" s="71" t="s">
        <v>1897</v>
      </c>
      <c r="B236" s="72" t="s">
        <v>12328</v>
      </c>
      <c r="C236" s="72" t="s">
        <v>12329</v>
      </c>
      <c r="E236" s="71" t="s">
        <v>3022</v>
      </c>
      <c r="F236" s="72" t="s">
        <v>12299</v>
      </c>
      <c r="G236" s="72" t="s">
        <v>12300</v>
      </c>
      <c r="H236" t="str">
        <f t="shared" si="15"/>
        <v>Vbx_et_ofs_open_frst_2</v>
      </c>
      <c r="I236" s="69" t="str">
        <f t="shared" si="16"/>
        <v>OU_ASO_ITO</v>
      </c>
      <c r="J236" s="72" t="str">
        <f t="shared" si="17"/>
        <v>[(Nbx_db_agk_cfm=False) and (Nxx_egr_typ_cfm=Nxx_hp_lp_egr or Nxx_egr_typ_cfm=Nxx_egr_cho) and (Nbx_ign_cmd_eng_cfm=False)]</v>
      </c>
      <c r="K236" s="69" t="b">
        <f t="shared" si="18"/>
        <v>1</v>
      </c>
      <c r="L236" s="69" t="b">
        <f t="shared" si="19"/>
        <v>1</v>
      </c>
    </row>
    <row r="237" spans="1:13" ht="20.100000000000001" customHeight="1" thickBot="1" x14ac:dyDescent="0.3">
      <c r="A237" s="71" t="s">
        <v>1901</v>
      </c>
      <c r="B237" s="72" t="s">
        <v>12328</v>
      </c>
      <c r="C237" s="74" t="s">
        <v>12330</v>
      </c>
      <c r="E237" s="71" t="s">
        <v>5109</v>
      </c>
      <c r="F237" s="72" t="s">
        <v>12301</v>
      </c>
      <c r="G237" s="74" t="s">
        <v>12331</v>
      </c>
      <c r="H237" t="str">
        <f t="shared" si="15"/>
        <v>Vbx_etc_auto_stop_inhi</v>
      </c>
      <c r="I237" s="69" t="str">
        <f t="shared" si="16"/>
        <v>IN_PCI_ETC</v>
      </c>
      <c r="J237" s="72" t="str">
        <f t="shared" si="17"/>
        <v>[(Nxx_etc_cfm=Nxx_etc_abst) and (Nxx_ecu_typ_cfm=Nxx_hevc or Nxx_spv_ecu_cfm=Nxx_spv_ecu_abst) and (Nxx_ecu_typ_cfm&lt;&gt;Nxx_atcu)] OR [(Nxx_etc_cfm&lt;&gt;Nxx_etc_abst) and (Nxx_ecu_typ_cfm=Nxx_hevc or Nxx_spv_ecu_cfm=Nxx_spv_ecu_abst) and (Nxx_ecu_typ_cfm&lt;&gt;Nxx_atcu)]</v>
      </c>
      <c r="K237" s="69" t="b">
        <f t="shared" si="18"/>
        <v>1</v>
      </c>
      <c r="L237" s="69" t="b">
        <f t="shared" si="19"/>
        <v>0</v>
      </c>
    </row>
    <row r="238" spans="1:13" ht="20.100000000000001" customHeight="1" thickBot="1" x14ac:dyDescent="0.3">
      <c r="A238" s="71" t="s">
        <v>5170</v>
      </c>
      <c r="B238" s="72" t="s">
        <v>5478</v>
      </c>
      <c r="C238" s="72" t="s">
        <v>12332</v>
      </c>
      <c r="E238" s="71" t="s">
        <v>5440</v>
      </c>
      <c r="F238" s="72" t="s">
        <v>5403</v>
      </c>
      <c r="G238" s="72" t="s">
        <v>12189</v>
      </c>
      <c r="H238" t="str">
        <f t="shared" si="15"/>
        <v>Vbx_etc_cfm</v>
      </c>
      <c r="I238" s="69" t="str">
        <f t="shared" si="16"/>
        <v>DG_CFG_DYN</v>
      </c>
      <c r="J238" s="72" t="str">
        <f t="shared" si="17"/>
        <v>[(Nxx_ecu_typ_cfm=Nxx_ecm or Nxx_ecu_typ_cfm=Nxx_ptcu or Nxx_ecu_typ_cfm=Nxx_hevc)]</v>
      </c>
      <c r="K238" s="69" t="b">
        <f t="shared" si="18"/>
        <v>1</v>
      </c>
      <c r="L238" s="69" t="b">
        <f t="shared" si="19"/>
        <v>1</v>
      </c>
    </row>
    <row r="239" spans="1:13" ht="20.100000000000001" customHeight="1" thickBot="1" x14ac:dyDescent="0.3">
      <c r="A239" s="71" t="s">
        <v>12333</v>
      </c>
      <c r="B239" s="72" t="s">
        <v>12081</v>
      </c>
      <c r="C239" s="72" t="s">
        <v>12334</v>
      </c>
      <c r="E239" s="71" t="s">
        <v>5744</v>
      </c>
      <c r="F239" s="72" t="s">
        <v>5733</v>
      </c>
      <c r="G239" s="72" t="s">
        <v>12171</v>
      </c>
      <c r="H239" t="str">
        <f t="shared" si="15"/>
        <v>Vbx_ev_peb_fuse_lid_ink_open</v>
      </c>
      <c r="I239" s="69" t="str">
        <f t="shared" si="16"/>
        <v>IN_HVI_CNT</v>
      </c>
      <c r="J239" s="72" t="str">
        <f t="shared" si="17"/>
        <v>[(Nxx_hv_lv_cfm&lt;&gt;Nxx_lv) and (Nxx_spv_ecu_cfm=Nxx_spv_ecu_abst or Nxx_ecu_typ_cfm=Nxx_hevc) and (Nxx_ecu_typ_cfm&lt;&gt;Nxx_atcu) and (Nxx_hev_cfm&lt;&gt;Nxx_hev_abst)]</v>
      </c>
      <c r="K239" s="69" t="b">
        <f t="shared" si="18"/>
        <v>1</v>
      </c>
      <c r="L239" s="69" t="b">
        <f t="shared" si="19"/>
        <v>1</v>
      </c>
    </row>
    <row r="240" spans="1:13" ht="20.100000000000001" customHeight="1" thickBot="1" x14ac:dyDescent="0.3">
      <c r="A240" s="71" t="s">
        <v>4765</v>
      </c>
      <c r="B240" s="74" t="s">
        <v>5395</v>
      </c>
      <c r="C240" s="74" t="s">
        <v>12335</v>
      </c>
      <c r="E240" s="71" t="s">
        <v>3198</v>
      </c>
      <c r="F240" s="72" t="s">
        <v>12304</v>
      </c>
      <c r="G240" s="74" t="s">
        <v>12336</v>
      </c>
      <c r="H240" t="str">
        <f t="shared" si="15"/>
        <v>Vbx_ewg_ofs_clos_frst_2</v>
      </c>
      <c r="I240" s="69" t="str">
        <f t="shared" si="16"/>
        <v>OU_ASO_TCO</v>
      </c>
      <c r="J240" s="72" t="str">
        <f t="shared" si="17"/>
        <v>[(Nxx_wg_cmd_cfm=Nxx_wg_cmd_pres or Nxx_wg_cmd_cfm=Nxx_wg_cmd_abst_pres_cho) and (Nxx_tcr_typ_cfm=Nxx_wg_pres or Nxx_tcr_typ_cfm=Nxx_wg_abst_pres_cho) and (Nbx_ign_cmd_eng_cfm=True)]</v>
      </c>
      <c r="K240" s="69" t="b">
        <f t="shared" si="18"/>
        <v>1</v>
      </c>
      <c r="L240" s="69" t="b">
        <f t="shared" si="19"/>
        <v>0</v>
      </c>
    </row>
    <row r="241" spans="1:13" ht="20.100000000000001" customHeight="1" thickBot="1" x14ac:dyDescent="0.3">
      <c r="A241" s="73" t="s">
        <v>5398</v>
      </c>
      <c r="B241" s="74" t="s">
        <v>5395</v>
      </c>
      <c r="C241" s="74" t="s">
        <v>12337</v>
      </c>
      <c r="E241" s="71" t="s">
        <v>3194</v>
      </c>
      <c r="F241" s="72" t="s">
        <v>12304</v>
      </c>
      <c r="G241" s="74" t="s">
        <v>12336</v>
      </c>
      <c r="H241" t="str">
        <f t="shared" si="15"/>
        <v>Vbx_ewg_ofs_open_frst_2</v>
      </c>
      <c r="I241" s="69" t="str">
        <f t="shared" si="16"/>
        <v>OU_ASO_TCO</v>
      </c>
      <c r="J241" s="72" t="str">
        <f t="shared" si="17"/>
        <v>[(Nxx_wg_cmd_cfm=Nxx_wg_cmd_pres or Nxx_wg_cmd_cfm=Nxx_wg_cmd_abst_pres_cho) and (Nxx_tcr_typ_cfm=Nxx_wg_pres or Nxx_tcr_typ_cfm=Nxx_wg_abst_pres_cho) and (Nbx_ign_cmd_eng_cfm=True)]</v>
      </c>
      <c r="K241" s="69" t="b">
        <f t="shared" si="18"/>
        <v>1</v>
      </c>
      <c r="L241" s="69" t="b">
        <f t="shared" si="19"/>
        <v>0</v>
      </c>
    </row>
    <row r="242" spans="1:13" ht="20.100000000000001" customHeight="1" thickBot="1" x14ac:dyDescent="0.3">
      <c r="A242" s="71" t="s">
        <v>4752</v>
      </c>
      <c r="B242" s="74" t="s">
        <v>5395</v>
      </c>
      <c r="C242" s="74" t="s">
        <v>12338</v>
      </c>
      <c r="E242" s="71" t="s">
        <v>2271</v>
      </c>
      <c r="F242" s="72" t="s">
        <v>12307</v>
      </c>
      <c r="G242" s="74" t="s">
        <v>12339</v>
      </c>
      <c r="H242" t="str">
        <f t="shared" si="15"/>
        <v>Vbx_ex_cam_ena_cmp_eprm_psn</v>
      </c>
      <c r="I242" s="69" t="str">
        <f t="shared" si="16"/>
        <v>IN_ASI_AEI</v>
      </c>
      <c r="J242" s="72" t="str">
        <f t="shared" si="17"/>
        <v>[(Nxx_ex_vvt_cfm&lt;&gt;Nxx_ex_vvt_abst) and (Nxx_in_vvt_cfm=Nxx_in_vvtc or Nxx_in_vvt_cfm=Nxx_in_vvtc_abst_pres_cho) and (Nbx_ign_cmd_eng_cfm=True)]</v>
      </c>
      <c r="K242" s="69" t="b">
        <f t="shared" si="18"/>
        <v>1</v>
      </c>
      <c r="L242" s="69" t="b">
        <f t="shared" si="19"/>
        <v>0</v>
      </c>
    </row>
    <row r="243" spans="1:13" ht="20.100000000000001" customHeight="1" thickBot="1" x14ac:dyDescent="0.3">
      <c r="A243" s="71" t="s">
        <v>1393</v>
      </c>
      <c r="B243" s="72" t="s">
        <v>12311</v>
      </c>
      <c r="C243" s="72" t="s">
        <v>12340</v>
      </c>
      <c r="E243" s="71" t="s">
        <v>1707</v>
      </c>
      <c r="F243" s="72" t="s">
        <v>6210</v>
      </c>
      <c r="G243" s="72" t="s">
        <v>12309</v>
      </c>
      <c r="H243" t="str">
        <f t="shared" si="15"/>
        <v>Vbx_ext_ctrl_ena</v>
      </c>
      <c r="I243" s="69" t="str">
        <f t="shared" si="16"/>
        <v>DG_DGT_ASW</v>
      </c>
      <c r="J243" s="72" t="str">
        <f t="shared" si="17"/>
        <v>[(Nxx_ecu_org_hyb_cfm&lt;&gt;Nxx_ecu_org_hyb_pres) and (Nxx_ecu_typ_cfm&lt;&gt;Nxx_atcu)]</v>
      </c>
      <c r="K243" s="69" t="b">
        <f t="shared" si="18"/>
        <v>1</v>
      </c>
      <c r="L243" s="69" t="b">
        <f t="shared" si="19"/>
        <v>1</v>
      </c>
    </row>
    <row r="244" spans="1:13" ht="20.100000000000001" customHeight="1" thickBot="1" x14ac:dyDescent="0.3">
      <c r="A244" s="73" t="s">
        <v>5401</v>
      </c>
      <c r="B244" s="74" t="s">
        <v>5403</v>
      </c>
      <c r="C244" s="74" t="s">
        <v>12189</v>
      </c>
      <c r="E244" s="71" t="s">
        <v>5044</v>
      </c>
      <c r="F244" s="72" t="s">
        <v>6210</v>
      </c>
      <c r="G244" s="72" t="s">
        <v>12310</v>
      </c>
      <c r="H244" t="str">
        <f t="shared" si="15"/>
        <v>Vbx_ext_ctrl_ena_inv</v>
      </c>
      <c r="I244" s="69" t="str">
        <f t="shared" si="16"/>
        <v>DG_DGT_ASW</v>
      </c>
      <c r="J244" s="72" t="str">
        <f t="shared" si="17"/>
        <v>[(Nxx_ecu_org_hyb_cfm=Nxx_ecu_org_hyb_pres) and (Nxx_ecu_typ_cfm&lt;&gt;Nxx_atcu)]</v>
      </c>
      <c r="K244" s="69" t="b">
        <f t="shared" si="18"/>
        <v>1</v>
      </c>
      <c r="L244" s="69" t="b">
        <f t="shared" si="19"/>
        <v>1</v>
      </c>
    </row>
    <row r="245" spans="1:13" ht="20.100000000000001" customHeight="1" thickBot="1" x14ac:dyDescent="0.3">
      <c r="A245" s="71" t="s">
        <v>5099</v>
      </c>
      <c r="B245" s="72" t="s">
        <v>12156</v>
      </c>
      <c r="C245" s="72" t="s">
        <v>12341</v>
      </c>
      <c r="E245" s="71" t="s">
        <v>2315</v>
      </c>
      <c r="F245" s="72" t="s">
        <v>12311</v>
      </c>
      <c r="G245" s="72" t="s">
        <v>12312</v>
      </c>
      <c r="H245" t="str">
        <f t="shared" si="15"/>
        <v>Vbx_fco_vlv_cmd</v>
      </c>
      <c r="I245" s="69" t="str">
        <f t="shared" si="16"/>
        <v>OU_CLO_COO</v>
      </c>
      <c r="J245" s="72" t="str">
        <f t="shared" si="17"/>
        <v>[(Nxx_fco_vlv_cfm=Nxx_fco_vlv_pres)] OR [(Nxx_fco_vlv_cfm&lt;&gt;Nxx_fco_vlv_abst and Nxx_fco_vlv_cfm&lt;&gt;Nxx_fco_vlv_3w_pres)]</v>
      </c>
      <c r="K245" s="69" t="b">
        <f t="shared" si="18"/>
        <v>1</v>
      </c>
      <c r="L245" s="69" t="b">
        <f t="shared" si="19"/>
        <v>1</v>
      </c>
    </row>
    <row r="246" spans="1:13" ht="20.100000000000001" customHeight="1" thickBot="1" x14ac:dyDescent="0.3">
      <c r="A246" s="71" t="s">
        <v>5166</v>
      </c>
      <c r="B246" s="72" t="s">
        <v>12182</v>
      </c>
      <c r="C246" s="74" t="s">
        <v>12342</v>
      </c>
      <c r="E246" s="71" t="s">
        <v>5491</v>
      </c>
      <c r="F246" s="72" t="s">
        <v>5421</v>
      </c>
      <c r="G246" s="72" t="s">
        <v>12314</v>
      </c>
      <c r="H246" t="str">
        <f t="shared" si="15"/>
        <v>Vbx_fhs_act_eol_done_suc</v>
      </c>
      <c r="I246" s="69" t="str">
        <f t="shared" si="16"/>
        <v>OU_CBO_HTG</v>
      </c>
      <c r="J246" s="72" t="str">
        <f t="shared" si="17"/>
        <v>[(Nxx_alco_htg_cfm=Nxx_alco_htg_abst) and (Nbx_ign_cmd_eng_cfm=True)] OR [(Nxx_alco_htg_cfm&lt;&gt;Nxx_alco_htg_abst) and (Nbx_ign_cmd_eng_cfm=True)]</v>
      </c>
      <c r="K246" s="69" t="b">
        <f t="shared" si="18"/>
        <v>1</v>
      </c>
      <c r="L246" s="69" t="b">
        <f t="shared" si="19"/>
        <v>1</v>
      </c>
    </row>
    <row r="247" spans="1:13" ht="20.100000000000001" customHeight="1" thickBot="1" x14ac:dyDescent="0.3">
      <c r="A247" s="71" t="s">
        <v>5013</v>
      </c>
      <c r="B247" s="72" t="s">
        <v>12182</v>
      </c>
      <c r="C247" s="74" t="s">
        <v>12343</v>
      </c>
      <c r="E247" s="71" t="s">
        <v>5494</v>
      </c>
      <c r="F247" s="72" t="s">
        <v>5421</v>
      </c>
      <c r="G247" s="72" t="s">
        <v>12235</v>
      </c>
      <c r="H247" t="str">
        <f t="shared" si="15"/>
        <v>Vbx_fhs_bat_chg_rst_dly_end</v>
      </c>
      <c r="I247" s="69" t="str">
        <f t="shared" si="16"/>
        <v>OU_CBO_HTG</v>
      </c>
      <c r="J247" s="72" t="str">
        <f t="shared" si="17"/>
        <v>[(Nxx_alco_htg_cfm&lt;&gt;Nxx_alco_htg_abst) and (Nbx_ign_cmd_eng_cfm=True)] OR [(Nxx_alco_htg_cfm=Nxx_alco_htg_abst) and (Nbx_ign_cmd_eng_cfm=True)]</v>
      </c>
      <c r="K247" s="69" t="b">
        <f t="shared" si="18"/>
        <v>1</v>
      </c>
      <c r="L247" s="69" t="b">
        <f t="shared" si="19"/>
        <v>1</v>
      </c>
    </row>
    <row r="248" spans="1:13" ht="20.100000000000001" customHeight="1" thickBot="1" x14ac:dyDescent="0.3">
      <c r="A248" s="71" t="s">
        <v>12344</v>
      </c>
      <c r="B248" s="72" t="s">
        <v>12345</v>
      </c>
      <c r="C248" s="72" t="s">
        <v>12228</v>
      </c>
      <c r="E248" s="71" t="s">
        <v>5870</v>
      </c>
      <c r="F248" s="72" t="s">
        <v>12315</v>
      </c>
      <c r="G248" s="74" t="s">
        <v>12346</v>
      </c>
      <c r="H248" t="str">
        <f t="shared" si="15"/>
        <v>Vbx_fhs_btp_stt</v>
      </c>
      <c r="I248" s="69" t="str">
        <f t="shared" si="16"/>
        <v>BI_CBI_HTG</v>
      </c>
      <c r="J248" s="72" t="str">
        <f t="shared" si="17"/>
        <v>[(Nxx_alco_htg_cfm&lt;&gt;Nxx_alco_htg_abst) and (Nbx_ign_cmd_eng_cfm=True)]</v>
      </c>
      <c r="K248" s="69" t="b">
        <f t="shared" si="18"/>
        <v>1</v>
      </c>
      <c r="L248" s="69" t="b">
        <f t="shared" si="19"/>
        <v>0</v>
      </c>
    </row>
    <row r="249" spans="1:13" ht="20.100000000000001" customHeight="1" thickBot="1" x14ac:dyDescent="0.3">
      <c r="A249" s="71" t="s">
        <v>1255</v>
      </c>
      <c r="B249" s="72" t="s">
        <v>12156</v>
      </c>
      <c r="C249" s="72" t="s">
        <v>12347</v>
      </c>
      <c r="E249" s="71" t="s">
        <v>5484</v>
      </c>
      <c r="F249" s="72" t="s">
        <v>5421</v>
      </c>
      <c r="G249" s="74" t="s">
        <v>12235</v>
      </c>
      <c r="H249" t="str">
        <f t="shared" si="15"/>
        <v>Vbx_fhs_dgt_ena</v>
      </c>
      <c r="I249" s="69" t="str">
        <f t="shared" si="16"/>
        <v>OU_CBO_HTG</v>
      </c>
      <c r="J249" s="72" t="str">
        <f t="shared" si="17"/>
        <v>[(Nxx_alco_htg_cfm=Nxx_alco_htg_abst) and (Nbx_ign_cmd_eng_cfm=True)] OR [(Nxx_alco_htg_cfm&lt;&gt;Nxx_alco_htg_abst) and (Nbx_ign_cmd_eng_cfm=True)]</v>
      </c>
      <c r="K249" s="69" t="b">
        <f t="shared" si="18"/>
        <v>1</v>
      </c>
      <c r="L249" s="69" t="b">
        <f t="shared" si="19"/>
        <v>0</v>
      </c>
    </row>
    <row r="250" spans="1:13" ht="20.100000000000001" customHeight="1" thickBot="1" x14ac:dyDescent="0.3">
      <c r="A250" s="71" t="s">
        <v>674</v>
      </c>
      <c r="B250" s="72" t="s">
        <v>5421</v>
      </c>
      <c r="C250" s="72" t="s">
        <v>12228</v>
      </c>
      <c r="E250" s="71" t="s">
        <v>5449</v>
      </c>
      <c r="F250" s="72" t="s">
        <v>12317</v>
      </c>
      <c r="G250" s="74" t="s">
        <v>12235</v>
      </c>
      <c r="H250" t="str">
        <f t="shared" si="15"/>
        <v>Vbx_fhs_driv_door_fil_stt</v>
      </c>
      <c r="I250" s="69" t="str">
        <f t="shared" si="16"/>
        <v>IN_CBI_HTG</v>
      </c>
      <c r="J250" s="72" t="str">
        <f t="shared" si="17"/>
        <v>[(Nxx_alco_htg_cfm=Nxx_alco_htg_abst) and (Nbx_ign_cmd_eng_cfm=True)] OR [(Nxx_alco_htg_cfm&lt;&gt;Nxx_alco_htg_abst) and (Nbx_ign_cmd_eng_cfm=True)]</v>
      </c>
      <c r="K250" s="69" t="b">
        <f t="shared" si="18"/>
        <v>1</v>
      </c>
      <c r="L250" s="69" t="b">
        <f t="shared" si="19"/>
        <v>0</v>
      </c>
    </row>
    <row r="251" spans="1:13" ht="20.100000000000001" customHeight="1" thickBot="1" x14ac:dyDescent="0.3">
      <c r="A251" s="73" t="s">
        <v>1838</v>
      </c>
      <c r="B251" s="74" t="s">
        <v>5421</v>
      </c>
      <c r="C251" s="74" t="s">
        <v>12228</v>
      </c>
      <c r="E251" s="71" t="s">
        <v>5867</v>
      </c>
      <c r="F251" s="72" t="s">
        <v>12315</v>
      </c>
      <c r="G251" s="74" t="s">
        <v>12346</v>
      </c>
      <c r="H251" t="str">
        <f t="shared" si="15"/>
        <v>Vbx_fhs_eng_bnet_stt</v>
      </c>
      <c r="I251" s="69" t="str">
        <f t="shared" si="16"/>
        <v>BI_CBI_HTG</v>
      </c>
      <c r="J251" s="72" t="str">
        <f t="shared" si="17"/>
        <v>[(Nxx_alco_htg_cfm&lt;&gt;Nxx_alco_htg_abst) and (Nbx_ign_cmd_eng_cfm=True)]</v>
      </c>
      <c r="K251" s="69" t="b">
        <f t="shared" si="18"/>
        <v>1</v>
      </c>
      <c r="L251" s="69" t="b">
        <f t="shared" si="19"/>
        <v>0</v>
      </c>
      <c r="M251" t="e">
        <f>VLOOKUP(E251,#REF!,1,FALSE)</f>
        <v>#REF!</v>
      </c>
    </row>
    <row r="252" spans="1:13" ht="20.100000000000001" customHeight="1" thickBot="1" x14ac:dyDescent="0.3">
      <c r="A252" s="71" t="s">
        <v>3798</v>
      </c>
      <c r="B252" s="72" t="s">
        <v>5421</v>
      </c>
      <c r="C252" s="72" t="s">
        <v>12314</v>
      </c>
      <c r="E252" s="71" t="s">
        <v>5860</v>
      </c>
      <c r="F252" s="72" t="s">
        <v>5421</v>
      </c>
      <c r="G252" s="74" t="s">
        <v>12314</v>
      </c>
      <c r="H252" t="str">
        <f t="shared" si="15"/>
        <v>Vbx_fhs_h_prio_err_pres</v>
      </c>
      <c r="I252" s="69" t="str">
        <f t="shared" si="16"/>
        <v>OU_CBO_HTG</v>
      </c>
      <c r="J252" s="72" t="str">
        <f t="shared" si="17"/>
        <v>[(Nbx_ign_cmd_eng_cfm=true) and (Nxx_alco_htg_cfm&lt;&gt;Nxx_alco_htg_abst)]</v>
      </c>
      <c r="K252" s="69" t="b">
        <f t="shared" si="18"/>
        <v>1</v>
      </c>
      <c r="L252" s="69" t="b">
        <f t="shared" si="19"/>
        <v>0</v>
      </c>
    </row>
    <row r="253" spans="1:13" ht="20.100000000000001" customHeight="1" thickBot="1" x14ac:dyDescent="0.3">
      <c r="A253" s="71" t="s">
        <v>4892</v>
      </c>
      <c r="B253" s="72" t="s">
        <v>5403</v>
      </c>
      <c r="C253" s="72" t="s">
        <v>12141</v>
      </c>
      <c r="E253" s="71" t="s">
        <v>5857</v>
      </c>
      <c r="F253" s="72" t="s">
        <v>5421</v>
      </c>
      <c r="G253" s="74" t="s">
        <v>12235</v>
      </c>
      <c r="H253" t="str">
        <f t="shared" si="15"/>
        <v>Vbx_fhs_l_prio_err_pres</v>
      </c>
      <c r="I253" s="69" t="str">
        <f t="shared" si="16"/>
        <v>OU_CBO_HTG</v>
      </c>
      <c r="J253" s="72" t="str">
        <f t="shared" si="17"/>
        <v>[(Nbx_ign_cmd_eng_cfm=true) and (Nxx_alco_htg_cfm&lt;&gt;Nxx_alco_htg_abst)]</v>
      </c>
      <c r="K253" s="69" t="b">
        <f t="shared" si="18"/>
        <v>1</v>
      </c>
      <c r="L253" s="69" t="b">
        <f t="shared" si="19"/>
        <v>0</v>
      </c>
    </row>
    <row r="254" spans="1:13" ht="20.100000000000001" customHeight="1" thickBot="1" x14ac:dyDescent="0.3">
      <c r="A254" s="71" t="s">
        <v>5321</v>
      </c>
      <c r="B254" s="72" t="s">
        <v>5281</v>
      </c>
      <c r="C254" s="72" t="s">
        <v>12348</v>
      </c>
      <c r="E254" s="71" t="s">
        <v>3580</v>
      </c>
      <c r="F254" s="72" t="s">
        <v>12319</v>
      </c>
      <c r="G254" s="74" t="s">
        <v>12349</v>
      </c>
      <c r="H254" t="str">
        <f t="shared" si="15"/>
        <v>Vbx_fim_cor_asd_tqd_nul</v>
      </c>
      <c r="I254" s="69" t="str">
        <f t="shared" si="16"/>
        <v>CB_COR_RIC</v>
      </c>
      <c r="J254" s="72" t="str">
        <f t="shared" si="17"/>
        <v>[(Nbx_rio_cfm=True) and (Nbx_ign_cmd_eng_cfm=False)] OR [(Nbx_rio_cfm=False) and (Nbx_ign_cmd_eng_cfm=False)]</v>
      </c>
      <c r="K254" s="69" t="b">
        <f t="shared" si="18"/>
        <v>1</v>
      </c>
      <c r="L254" s="69" t="b">
        <f t="shared" si="19"/>
        <v>0</v>
      </c>
    </row>
    <row r="255" spans="1:13" ht="20.100000000000001" customHeight="1" thickBot="1" x14ac:dyDescent="0.3">
      <c r="A255" s="71" t="s">
        <v>4802</v>
      </c>
      <c r="B255" s="72" t="s">
        <v>12264</v>
      </c>
      <c r="C255" s="72" t="s">
        <v>12350</v>
      </c>
      <c r="E255" s="71" t="s">
        <v>3581</v>
      </c>
      <c r="F255" s="72" t="s">
        <v>12319</v>
      </c>
      <c r="G255" s="72" t="s">
        <v>12321</v>
      </c>
      <c r="H255" t="str">
        <f t="shared" si="15"/>
        <v>Vbx_fim_cor_map_rst_lrn</v>
      </c>
      <c r="I255" s="69" t="str">
        <f t="shared" si="16"/>
        <v>CB_COR_RIC</v>
      </c>
      <c r="J255" s="72" t="str">
        <f t="shared" si="17"/>
        <v>[(Nbx_rio_cfm=True) and (Nbx_ign_cmd_eng_cfm=False)]</v>
      </c>
      <c r="K255" s="69" t="b">
        <f t="shared" si="18"/>
        <v>1</v>
      </c>
      <c r="L255" s="69" t="b">
        <f t="shared" si="19"/>
        <v>1</v>
      </c>
    </row>
    <row r="256" spans="1:13" ht="20.100000000000001" customHeight="1" thickBot="1" x14ac:dyDescent="0.3">
      <c r="A256" s="71" t="s">
        <v>5293</v>
      </c>
      <c r="B256" s="72" t="s">
        <v>5266</v>
      </c>
      <c r="C256" s="72" t="s">
        <v>12351</v>
      </c>
      <c r="E256" s="71" t="s">
        <v>2980</v>
      </c>
      <c r="F256" s="72" t="s">
        <v>12322</v>
      </c>
      <c r="G256" s="72" t="s">
        <v>12323</v>
      </c>
      <c r="H256" t="str">
        <f t="shared" si="15"/>
        <v>Vbx_fms_efi_off_pr</v>
      </c>
      <c r="I256" s="69" t="str">
        <f t="shared" si="16"/>
        <v>AT_PCB_CTL</v>
      </c>
      <c r="J256" s="72" t="str">
        <f t="shared" si="17"/>
        <v>[(Nbx_pft_pres_cfm=True) and (Nbx_ign_cmd_eng_cfm=False)]</v>
      </c>
      <c r="K256" s="69" t="b">
        <f t="shared" si="18"/>
        <v>1</v>
      </c>
      <c r="L256" s="69" t="b">
        <f t="shared" si="19"/>
        <v>1</v>
      </c>
    </row>
    <row r="257" spans="1:12" ht="20.100000000000001" customHeight="1" thickBot="1" x14ac:dyDescent="0.3">
      <c r="A257" s="71" t="s">
        <v>5708</v>
      </c>
      <c r="B257" s="72" t="s">
        <v>5659</v>
      </c>
      <c r="C257" s="72" t="s">
        <v>12194</v>
      </c>
      <c r="E257" s="71" t="s">
        <v>2979</v>
      </c>
      <c r="F257" s="72" t="s">
        <v>12322</v>
      </c>
      <c r="G257" s="72" t="s">
        <v>12323</v>
      </c>
      <c r="H257" t="str">
        <f t="shared" si="15"/>
        <v>Vbx_fms_lpos_off_pr</v>
      </c>
      <c r="I257" s="69" t="str">
        <f t="shared" si="16"/>
        <v>AT_PCB_CTL</v>
      </c>
      <c r="J257" s="72" t="str">
        <f t="shared" si="17"/>
        <v>[(Nbx_pft_pres_cfm=True) and (Nbx_ign_cmd_eng_cfm=False)]</v>
      </c>
      <c r="K257" s="69" t="b">
        <f t="shared" si="18"/>
        <v>1</v>
      </c>
      <c r="L257" s="69" t="b">
        <f t="shared" si="19"/>
        <v>1</v>
      </c>
    </row>
    <row r="258" spans="1:12" ht="20.100000000000001" customHeight="1" thickBot="1" x14ac:dyDescent="0.3">
      <c r="A258" s="71" t="s">
        <v>4966</v>
      </c>
      <c r="B258" s="72" t="s">
        <v>5659</v>
      </c>
      <c r="C258" s="72" t="s">
        <v>12194</v>
      </c>
      <c r="E258" s="71" t="s">
        <v>3453</v>
      </c>
      <c r="F258" s="72" t="s">
        <v>12242</v>
      </c>
      <c r="G258" s="72" t="s">
        <v>12228</v>
      </c>
      <c r="H258" t="str">
        <f t="shared" ref="H258:H321" si="20">VLOOKUP(E258,A:C,1,FALSE)</f>
        <v>Vbx_frst_act_fuel_pump</v>
      </c>
      <c r="I258" s="69" t="str">
        <f t="shared" ref="I258:I321" si="21">VLOOKUP(E258,A:C,2,FALSE)</f>
        <v>OU_CBO_FUO</v>
      </c>
      <c r="J258" s="72" t="str">
        <f t="shared" ref="J258:J321" si="22">VLOOKUP(E258,A:C,3,FALSE)</f>
        <v>[(Nbx_ign_cmd_eng_cfm=False)]</v>
      </c>
      <c r="K258" s="69" t="b">
        <f t="shared" ref="K258:K321" si="23">VLOOKUP(E258,A:C,2,FALSE)=F258</f>
        <v>1</v>
      </c>
      <c r="L258" s="69" t="b">
        <f t="shared" ref="L258:L321" si="24">VLOOKUP(E258,A:C,3,FALSE)=G258</f>
        <v>1</v>
      </c>
    </row>
    <row r="259" spans="1:12" ht="20.100000000000001" customHeight="1" thickBot="1" x14ac:dyDescent="0.3">
      <c r="A259" s="71" t="s">
        <v>5264</v>
      </c>
      <c r="B259" s="72" t="s">
        <v>5263</v>
      </c>
      <c r="C259" s="72" t="s">
        <v>12139</v>
      </c>
      <c r="E259" s="71" t="s">
        <v>807</v>
      </c>
      <c r="F259" s="72" t="s">
        <v>12325</v>
      </c>
      <c r="G259" s="72" t="s">
        <v>12295</v>
      </c>
      <c r="H259" t="str">
        <f t="shared" si="20"/>
        <v>Vbx_frst_sta_done</v>
      </c>
      <c r="I259" s="69" t="str">
        <f t="shared" si="21"/>
        <v>SM_STA_SPV</v>
      </c>
      <c r="J259" s="72" t="str">
        <f t="shared" si="22"/>
        <v>[(Nxx_ecu_typ_cfm=Nxx_ecm or Nxx_ecu_typ_cfm=Nxx_ptcu) and (Nxx_ecu_typ_cfm&lt;&gt;Nxx_atcu)]</v>
      </c>
      <c r="K259" s="69" t="b">
        <f t="shared" si="23"/>
        <v>1</v>
      </c>
      <c r="L259" s="69" t="b">
        <f t="shared" si="24"/>
        <v>1</v>
      </c>
    </row>
    <row r="260" spans="1:12" ht="20.100000000000001" customHeight="1" thickBot="1" x14ac:dyDescent="0.3">
      <c r="A260" s="71" t="s">
        <v>4808</v>
      </c>
      <c r="B260" s="72" t="s">
        <v>12264</v>
      </c>
      <c r="C260" s="72" t="s">
        <v>12350</v>
      </c>
      <c r="E260" s="71" t="s">
        <v>3948</v>
      </c>
      <c r="F260" s="72" t="s">
        <v>12250</v>
      </c>
      <c r="G260" s="74" t="s">
        <v>12352</v>
      </c>
      <c r="H260" t="str">
        <f t="shared" si="20"/>
        <v>Vbx_fuel_fill_det_csm</v>
      </c>
      <c r="I260" s="69" t="str">
        <f t="shared" si="21"/>
        <v>IN_CBI_FLI</v>
      </c>
      <c r="J260" s="72" t="str">
        <f t="shared" si="22"/>
        <v>[()]</v>
      </c>
      <c r="K260" s="69" t="b">
        <f t="shared" si="23"/>
        <v>1</v>
      </c>
      <c r="L260" s="69" t="b">
        <f t="shared" si="24"/>
        <v>0</v>
      </c>
    </row>
    <row r="261" spans="1:12" ht="20.100000000000001" customHeight="1" thickBot="1" x14ac:dyDescent="0.3">
      <c r="A261" s="71" t="s">
        <v>5732</v>
      </c>
      <c r="B261" s="72" t="s">
        <v>5733</v>
      </c>
      <c r="C261" s="72" t="s">
        <v>12171</v>
      </c>
      <c r="E261" s="71" t="s">
        <v>3469</v>
      </c>
      <c r="F261" s="72" t="s">
        <v>12242</v>
      </c>
      <c r="G261" s="72" t="s">
        <v>12326</v>
      </c>
      <c r="H261" t="str">
        <f t="shared" si="20"/>
        <v>Vbx_fuel_heat_cmd_rly</v>
      </c>
      <c r="I261" s="69" t="str">
        <f t="shared" si="21"/>
        <v>OU_CBO_FUO</v>
      </c>
      <c r="J261" s="72" t="str">
        <f t="shared" si="22"/>
        <v>[(Nxx_wf_fuel_heat_rly_cfm&lt;&gt;Nxx_wf_fuel_heat_rly_abst) and (Nbx_ign_cmd_eng_cfm=False)]</v>
      </c>
      <c r="K261" s="69" t="b">
        <f t="shared" si="23"/>
        <v>1</v>
      </c>
      <c r="L261" s="69" t="b">
        <f t="shared" si="24"/>
        <v>1</v>
      </c>
    </row>
    <row r="262" spans="1:12" ht="20.100000000000001" customHeight="1" thickBot="1" x14ac:dyDescent="0.3">
      <c r="A262" s="71" t="s">
        <v>2054</v>
      </c>
      <c r="B262" s="72" t="s">
        <v>5728</v>
      </c>
      <c r="C262" s="72" t="s">
        <v>12194</v>
      </c>
      <c r="E262" s="71" t="s">
        <v>3447</v>
      </c>
      <c r="F262" s="72" t="s">
        <v>12327</v>
      </c>
      <c r="G262" s="74" t="s">
        <v>12353</v>
      </c>
      <c r="H262" t="str">
        <f t="shared" si="20"/>
        <v>Vbx_fuel_pump_rly_cmd</v>
      </c>
      <c r="I262" s="69" t="str">
        <f t="shared" si="21"/>
        <v>OU_CBO_FLO</v>
      </c>
      <c r="J262" s="72" t="str">
        <f t="shared" si="22"/>
        <v>[(Nbx_ign_cmd_eng_cfm=False)]</v>
      </c>
      <c r="K262" s="69" t="b">
        <f t="shared" si="23"/>
        <v>1</v>
      </c>
      <c r="L262" s="69" t="b">
        <f t="shared" si="24"/>
        <v>0</v>
      </c>
    </row>
    <row r="263" spans="1:12" ht="20.100000000000001" customHeight="1" thickBot="1" x14ac:dyDescent="0.3">
      <c r="A263" s="71" t="s">
        <v>1978</v>
      </c>
      <c r="B263" s="72" t="s">
        <v>5728</v>
      </c>
      <c r="C263" s="72" t="s">
        <v>12194</v>
      </c>
      <c r="E263" s="71" t="s">
        <v>3259</v>
      </c>
      <c r="F263" s="72" t="s">
        <v>12327</v>
      </c>
      <c r="G263" s="74" t="s">
        <v>12354</v>
      </c>
      <c r="H263" t="str">
        <f t="shared" si="20"/>
        <v>Vbx_gas_pump_rly_cmd</v>
      </c>
      <c r="I263" s="69" t="str">
        <f t="shared" si="21"/>
        <v>OU_CBO_FLO</v>
      </c>
      <c r="J263" s="72" t="str">
        <f t="shared" si="22"/>
        <v>[(Nbx_ign_cmd_eng_cfm=True)]</v>
      </c>
      <c r="K263" s="69" t="b">
        <f t="shared" si="23"/>
        <v>1</v>
      </c>
      <c r="L263" s="69" t="b">
        <f t="shared" si="24"/>
        <v>0</v>
      </c>
    </row>
    <row r="264" spans="1:12" ht="20.100000000000001" customHeight="1" thickBot="1" x14ac:dyDescent="0.3">
      <c r="A264" s="71" t="s">
        <v>5729</v>
      </c>
      <c r="B264" s="72" t="s">
        <v>5728</v>
      </c>
      <c r="C264" s="72" t="s">
        <v>12194</v>
      </c>
      <c r="E264" s="71" t="s">
        <v>1897</v>
      </c>
      <c r="F264" s="72" t="s">
        <v>12328</v>
      </c>
      <c r="G264" s="74" t="s">
        <v>12355</v>
      </c>
      <c r="H264" t="str">
        <f t="shared" si="20"/>
        <v>Vbx_hbn_ad_b_clc</v>
      </c>
      <c r="I264" s="69" t="str">
        <f t="shared" si="21"/>
        <v>IN_TQI_HBN</v>
      </c>
      <c r="J264" s="72" t="str">
        <f t="shared" si="22"/>
        <v>[(Nxx_cyl_nr_cfm=Nxx_cyl_nr_3 or Nxx_cyl_nr_cfm=Nxx_cyl_nr_cho) and (Nbx_ign_cmd_eng_cfm=True)]</v>
      </c>
      <c r="K264" s="69" t="b">
        <f t="shared" si="23"/>
        <v>1</v>
      </c>
      <c r="L264" s="69" t="b">
        <f t="shared" si="24"/>
        <v>0</v>
      </c>
    </row>
    <row r="265" spans="1:12" ht="20.100000000000001" customHeight="1" thickBot="1" x14ac:dyDescent="0.3">
      <c r="A265" s="71" t="s">
        <v>1200</v>
      </c>
      <c r="B265" s="72" t="s">
        <v>12356</v>
      </c>
      <c r="C265" s="72" t="s">
        <v>12357</v>
      </c>
      <c r="E265" s="71" t="s">
        <v>1901</v>
      </c>
      <c r="F265" s="72" t="s">
        <v>12328</v>
      </c>
      <c r="G265" s="74" t="s">
        <v>12358</v>
      </c>
      <c r="H265" t="str">
        <f t="shared" si="20"/>
        <v>Vbx_hbn_ad_cor_ok</v>
      </c>
      <c r="I265" s="69" t="str">
        <f t="shared" si="21"/>
        <v>IN_TQI_HBN</v>
      </c>
      <c r="J265" s="72" t="str">
        <f t="shared" si="22"/>
        <v>[(Nxx_cyl_nr_cfm=Nxx_cyl_nr_4) and (Nbx_ign_cmd_eng_cfm=True)] OR [(Nxx_cyl_nr_cfm=Nxx_cyl_nr_3 or Nxx_cyl_nr_cfm=Nxx_cyl_nr_cho) and (Nbx_ign_cmd_eng_cfm=True)]</v>
      </c>
      <c r="K265" s="69" t="b">
        <f t="shared" si="23"/>
        <v>1</v>
      </c>
      <c r="L265" s="69" t="b">
        <f t="shared" si="24"/>
        <v>0</v>
      </c>
    </row>
    <row r="266" spans="1:12" ht="20.100000000000001" customHeight="1" thickBot="1" x14ac:dyDescent="0.3">
      <c r="A266" s="71" t="s">
        <v>1203</v>
      </c>
      <c r="B266" s="72" t="s">
        <v>12356</v>
      </c>
      <c r="C266" s="74" t="s">
        <v>12359</v>
      </c>
      <c r="E266" s="71" t="s">
        <v>5170</v>
      </c>
      <c r="F266" s="72" t="s">
        <v>5478</v>
      </c>
      <c r="G266" s="74" t="s">
        <v>12360</v>
      </c>
      <c r="H266" t="str">
        <f t="shared" si="20"/>
        <v>Vbx_hbn_lrn_eol_ena</v>
      </c>
      <c r="I266" s="69" t="str">
        <f t="shared" si="21"/>
        <v>TQ_SET_FTR</v>
      </c>
      <c r="J266" s="72" t="str">
        <f t="shared" si="22"/>
        <v>[(Nbx_ign_cmd_eng_cfm=True) and (Nxx_ecu_typ_cfm=Nxx_ecm or Nxx_ecu_typ_cfm=Nxx_ptcu) and (Nxx_ecu_typ_cfm&lt;&gt;Nxx_atcu)] OR [(Nbx_ign_cmd_eng_cfm=False) and (Nxx_ecu_typ_cfm=Nxx_ecm or Nxx_ecu_typ_cfm=Nxx_ptcu) and (Nxx_ecu_typ_cfm&lt;&gt;Nxx_atcu)] OR [(Nxx_ecu_typ_cfm=Nxx_hevc) and (Nxx_ag_typ_cfm&lt;&gt;Nxx_ag_abst) and (Nxx_ecu_typ_cfm=Nxx_hevc or Nxx_spv_ecu_cfm=Nxx_spv_ecu_abst) and (Nxx_ecu_typ_cfm&lt;&gt;Nxx_atcu)]</v>
      </c>
      <c r="K266" s="69" t="b">
        <f t="shared" si="23"/>
        <v>1</v>
      </c>
      <c r="L266" s="69" t="b">
        <f t="shared" si="24"/>
        <v>0</v>
      </c>
    </row>
    <row r="267" spans="1:12" ht="20.100000000000001" customHeight="1" thickBot="1" x14ac:dyDescent="0.3">
      <c r="A267" s="71" t="s">
        <v>5277</v>
      </c>
      <c r="B267" s="72" t="s">
        <v>5275</v>
      </c>
      <c r="C267" s="74" t="s">
        <v>12361</v>
      </c>
      <c r="E267" s="71" t="s">
        <v>12333</v>
      </c>
      <c r="F267" s="72" t="s">
        <v>12081</v>
      </c>
      <c r="G267" s="72" t="s">
        <v>12334</v>
      </c>
      <c r="H267" t="str">
        <f t="shared" si="20"/>
        <v>Vbx_hduty_obd</v>
      </c>
      <c r="I267" s="69" t="str">
        <f t="shared" si="21"/>
        <v>DG_DFT_MNG</v>
      </c>
      <c r="J267" s="72" t="str">
        <f t="shared" si="22"/>
        <v>[(Nxx_obd_typ_cfm=Nxx_obd_typ_pass) and (Nxx_ecu_typ_cfm&lt;&gt;Nxx_atcu)] OR [(Nxx_obd_typ_cfm&lt;&gt;Nxx_obd_typ_pass) and (Nxx_ecu_typ_cfm&lt;&gt;Nxx_atcu)]</v>
      </c>
      <c r="K267" s="69" t="b">
        <f t="shared" si="23"/>
        <v>1</v>
      </c>
      <c r="L267" s="69" t="b">
        <f t="shared" si="24"/>
        <v>1</v>
      </c>
    </row>
    <row r="268" spans="1:12" ht="20.100000000000001" customHeight="1" thickBot="1" x14ac:dyDescent="0.3">
      <c r="A268" s="71" t="s">
        <v>2318</v>
      </c>
      <c r="B268" s="72" t="s">
        <v>5716</v>
      </c>
      <c r="C268" s="72" t="s">
        <v>12194</v>
      </c>
      <c r="E268" s="71" t="s">
        <v>4765</v>
      </c>
      <c r="F268" s="72" t="s">
        <v>5395</v>
      </c>
      <c r="G268" s="72" t="s">
        <v>12335</v>
      </c>
      <c r="H268" t="str">
        <f t="shared" si="20"/>
        <v>Vbx_heat_dps_stt</v>
      </c>
      <c r="I268" s="69" t="str">
        <f t="shared" si="21"/>
        <v>IN_ATI_NOX</v>
      </c>
      <c r="J268" s="72" t="str">
        <f t="shared" si="22"/>
        <v>[(Nxx_nox2_sens_cfm&lt;&gt;Nxx_nox2_sens_abst) and (Nbx_ign_cmd_eng_cfm=False)]</v>
      </c>
      <c r="K268" s="69" t="b">
        <f t="shared" si="23"/>
        <v>1</v>
      </c>
      <c r="L268" s="69" t="b">
        <f t="shared" si="24"/>
        <v>1</v>
      </c>
    </row>
    <row r="269" spans="1:12" ht="20.100000000000001" customHeight="1" thickBot="1" x14ac:dyDescent="0.3">
      <c r="A269" s="71" t="s">
        <v>5748</v>
      </c>
      <c r="B269" s="72" t="s">
        <v>5733</v>
      </c>
      <c r="C269" s="72" t="s">
        <v>12171</v>
      </c>
      <c r="E269" s="71" t="s">
        <v>5398</v>
      </c>
      <c r="F269" s="72" t="s">
        <v>5395</v>
      </c>
      <c r="G269" s="72" t="s">
        <v>12337</v>
      </c>
      <c r="H269" t="str">
        <f t="shared" si="20"/>
        <v>Vbx_heat_tps_stt</v>
      </c>
      <c r="I269" s="69" t="str">
        <f t="shared" si="21"/>
        <v>IN_ATI_NOX</v>
      </c>
      <c r="J269" s="72" t="str">
        <f t="shared" si="22"/>
        <v>[(Nxx_nox3_sens_cfm&lt;&gt;Nxx_nox3_sens_abst) and (Nbx_ign_cmd_eng_cfm=False)]</v>
      </c>
      <c r="K269" s="69" t="b">
        <f t="shared" si="23"/>
        <v>1</v>
      </c>
      <c r="L269" s="69" t="b">
        <f t="shared" si="24"/>
        <v>1</v>
      </c>
    </row>
    <row r="270" spans="1:12" ht="20.100000000000001" customHeight="1" thickBot="1" x14ac:dyDescent="0.3">
      <c r="A270" s="71" t="s">
        <v>5274</v>
      </c>
      <c r="B270" s="72" t="s">
        <v>5275</v>
      </c>
      <c r="C270" s="72" t="s">
        <v>12362</v>
      </c>
      <c r="E270" s="71" t="s">
        <v>4752</v>
      </c>
      <c r="F270" s="72" t="s">
        <v>5395</v>
      </c>
      <c r="G270" s="72" t="s">
        <v>12338</v>
      </c>
      <c r="H270" t="str">
        <f t="shared" si="20"/>
        <v>Vbx_heat_ups_stt</v>
      </c>
      <c r="I270" s="69" t="str">
        <f t="shared" si="21"/>
        <v>IN_ATI_NOX</v>
      </c>
      <c r="J270" s="72" t="str">
        <f t="shared" si="22"/>
        <v>[(Nxx_nox1_sens_cfm&lt;&gt;Nxx_nox1_sens_abst) and (Nbx_ign_cmd_eng_cfm=False)]</v>
      </c>
      <c r="K270" s="69" t="b">
        <f t="shared" si="23"/>
        <v>1</v>
      </c>
      <c r="L270" s="69" t="b">
        <f t="shared" si="24"/>
        <v>1</v>
      </c>
    </row>
    <row r="271" spans="1:12" ht="20.100000000000001" customHeight="1" thickBot="1" x14ac:dyDescent="0.3">
      <c r="A271" s="71" t="s">
        <v>3853</v>
      </c>
      <c r="B271" s="72" t="s">
        <v>12363</v>
      </c>
      <c r="C271" s="74" t="s">
        <v>12364</v>
      </c>
      <c r="E271" s="71" t="s">
        <v>1393</v>
      </c>
      <c r="F271" s="72" t="s">
        <v>12311</v>
      </c>
      <c r="G271" s="72" t="s">
        <v>12340</v>
      </c>
      <c r="H271" t="str">
        <f t="shared" si="20"/>
        <v>Vbx_heat_vlv_cmd</v>
      </c>
      <c r="I271" s="69" t="str">
        <f t="shared" si="21"/>
        <v>OU_CLO_COO</v>
      </c>
      <c r="J271" s="72" t="str">
        <f t="shared" si="22"/>
        <v>[(Nxx_fco_heater_vlv_cfm&lt;&gt;Nxx_fco_heater_vlv_abst)]</v>
      </c>
      <c r="K271" s="69" t="b">
        <f t="shared" si="23"/>
        <v>1</v>
      </c>
      <c r="L271" s="69" t="b">
        <f t="shared" si="24"/>
        <v>1</v>
      </c>
    </row>
    <row r="272" spans="1:12" ht="20.100000000000001" customHeight="1" thickBot="1" x14ac:dyDescent="0.3">
      <c r="A272" s="71" t="s">
        <v>647</v>
      </c>
      <c r="B272" s="72" t="s">
        <v>12365</v>
      </c>
      <c r="C272" s="72" t="s">
        <v>12287</v>
      </c>
      <c r="E272" s="71" t="s">
        <v>5401</v>
      </c>
      <c r="F272" s="72" t="s">
        <v>5403</v>
      </c>
      <c r="G272" s="72" t="s">
        <v>12189</v>
      </c>
      <c r="H272" t="str">
        <f t="shared" si="20"/>
        <v>Vbx_hfp_pres_cfm</v>
      </c>
      <c r="I272" s="69" t="str">
        <f t="shared" si="21"/>
        <v>DG_CFG_DYN</v>
      </c>
      <c r="J272" s="72" t="str">
        <f t="shared" si="22"/>
        <v>[(Nxx_ecu_typ_cfm=Nxx_ecm or Nxx_ecu_typ_cfm=Nxx_ptcu or Nxx_ecu_typ_cfm=Nxx_hevc)]</v>
      </c>
      <c r="K272" s="69" t="b">
        <f t="shared" si="23"/>
        <v>1</v>
      </c>
      <c r="L272" s="69" t="b">
        <f t="shared" si="24"/>
        <v>1</v>
      </c>
    </row>
    <row r="273" spans="1:12" ht="20.100000000000001" customHeight="1" thickBot="1" x14ac:dyDescent="0.3">
      <c r="A273" s="71" t="s">
        <v>2210</v>
      </c>
      <c r="B273" s="72" t="s">
        <v>12307</v>
      </c>
      <c r="C273" s="72" t="s">
        <v>12366</v>
      </c>
      <c r="E273" s="71" t="s">
        <v>5099</v>
      </c>
      <c r="F273" s="72" t="s">
        <v>12156</v>
      </c>
      <c r="G273" s="74" t="s">
        <v>12367</v>
      </c>
      <c r="H273" t="str">
        <f t="shared" si="20"/>
        <v>Vbx_hfp_stop_auto_forb_2</v>
      </c>
      <c r="I273" s="69" t="str">
        <f t="shared" si="21"/>
        <v>IN_VFI_SAS</v>
      </c>
      <c r="J273" s="72" t="str">
        <f t="shared" si="22"/>
        <v>[(Nxx_sas_spv_vers_cfm=Nxx_sas_spv_vers_cvg) and (Nxx_sas_typ_cfm=Nxx_sas_itl or Nxx_sas_typ_cfm=Nxx_sas_itl_abst_cho or Nxx_sas_typ_cfm=Nxx_sas_ext_itl_abst_cho) and (Nxx_sas_typ_cfm&lt;&gt;Nxx_sas_sar) and (Nxx_sas_typ_cfm&lt;&gt;Nxx_sas_typ_abst) and (Nxx_ecu_typ_cfm=Nxx_hevc or Nxx_spv_ecu_cfm=Nxx_spv_ecu_abst) and (Nxx_ecu_typ_cfm&lt;&gt;Nxx_atcu)] OR [(Nxx_sas_spv_vers_cfm=Nxx_sas_spv_vers_ini_cvg_cho) and (Nxx_sas_typ_cfm=Nxx_sas_itl or Nxx_sas_typ_cfm=Nxx_sas_itl_abst_cho or Nxx_sas_typ_cfm=Nxx_sas_ext_itl_abst_cho) and (Nxx_sas_typ_cfm&lt;&gt;Nxx_sas_sar) and (Nxx_sas_typ_cfm&lt;&gt;Nxx_sas_typ_abst) and (Nxx_ecu_typ_cfm=Nxx_hevc or Nxx_spv_ecu_cfm=Nxx_spv_ecu_abst) and (Nxx_ecu_typ_cfm&lt;&gt;Nxx_atcu)]</v>
      </c>
      <c r="K273" s="69" t="b">
        <f t="shared" si="23"/>
        <v>1</v>
      </c>
      <c r="L273" s="69" t="b">
        <f t="shared" si="24"/>
        <v>0</v>
      </c>
    </row>
    <row r="274" spans="1:12" ht="20.100000000000001" customHeight="1" thickBot="1" x14ac:dyDescent="0.3">
      <c r="A274" s="71" t="s">
        <v>1677</v>
      </c>
      <c r="B274" s="72" t="s">
        <v>12224</v>
      </c>
      <c r="C274" s="74" t="s">
        <v>12368</v>
      </c>
      <c r="E274" s="71" t="s">
        <v>5166</v>
      </c>
      <c r="F274" s="72" t="s">
        <v>12182</v>
      </c>
      <c r="G274" s="74" t="s">
        <v>12343</v>
      </c>
      <c r="H274" t="str">
        <f t="shared" si="20"/>
        <v>Vbx_hfp_typ_cfm</v>
      </c>
      <c r="I274" s="69" t="str">
        <f t="shared" si="21"/>
        <v>IN_PCI_ECC</v>
      </c>
      <c r="J274" s="72" t="str">
        <f t="shared" si="22"/>
        <v>[(Nxx_hfp_pres_cfm&lt;&gt;Nxx_hfp_abst) and (Nxx_ecu_typ_cfm=Nxx_hevc or Nxx_spv_ecu_cfm=Nxx_spv_ecu_abst) and (Nxx_ecu_typ_cfm&lt;&gt;Nxx_atcu)] OR [(Nxx_hfp_pres_cfm=Nxx_hfp_abst) and (Nxx_ecu_typ_cfm=Nxx_hevc or Nxx_spv_ecu_cfm=Nxx_spv_ecu_abst) and (Nxx_ecu_typ_cfm&lt;&gt;Nxx_atcu)]</v>
      </c>
      <c r="K274" s="69" t="b">
        <f t="shared" si="23"/>
        <v>1</v>
      </c>
      <c r="L274" s="69" t="b">
        <f t="shared" si="24"/>
        <v>0</v>
      </c>
    </row>
    <row r="275" spans="1:12" ht="20.100000000000001" customHeight="1" thickBot="1" x14ac:dyDescent="0.3">
      <c r="A275" s="71" t="s">
        <v>5291</v>
      </c>
      <c r="B275" s="72" t="s">
        <v>5281</v>
      </c>
      <c r="C275" s="72" t="s">
        <v>12223</v>
      </c>
      <c r="E275" s="71" t="s">
        <v>5013</v>
      </c>
      <c r="F275" s="72" t="s">
        <v>12182</v>
      </c>
      <c r="G275" s="74" t="s">
        <v>12342</v>
      </c>
      <c r="H275" t="str">
        <f t="shared" si="20"/>
        <v>Vbx_hfpb_ecu_typ_cfm</v>
      </c>
      <c r="I275" s="69" t="str">
        <f t="shared" si="21"/>
        <v>IN_PCI_ECC</v>
      </c>
      <c r="J275" s="72" t="str">
        <f t="shared" si="22"/>
        <v>[(Nxx_hfp_pres_cfm=Nxx_hfp_abst) and (Nxx_ecu_typ_cfm=Nxx_hevc or Nxx_spv_ecu_cfm=Nxx_spv_ecu_abst) and (Nxx_ecu_typ_cfm&lt;&gt;Nxx_atcu)] OR [(Nxx_hfp_pres_cfm&lt;&gt;Nxx_hfp_abst) and (Nxx_ecu_typ_cfm=Nxx_hevc or Nxx_spv_ecu_cfm=Nxx_spv_ecu_abst) and (Nxx_ecu_typ_cfm&lt;&gt;Nxx_atcu)]</v>
      </c>
      <c r="K275" s="69" t="b">
        <f t="shared" si="23"/>
        <v>1</v>
      </c>
      <c r="L275" s="69" t="b">
        <f t="shared" si="24"/>
        <v>0</v>
      </c>
    </row>
    <row r="276" spans="1:12" ht="20.100000000000001" customHeight="1" thickBot="1" x14ac:dyDescent="0.3">
      <c r="A276" s="71" t="s">
        <v>5750</v>
      </c>
      <c r="B276" s="72" t="s">
        <v>5751</v>
      </c>
      <c r="C276" s="72" t="s">
        <v>12369</v>
      </c>
      <c r="E276" s="71" t="s">
        <v>12344</v>
      </c>
      <c r="F276" s="72" t="s">
        <v>12345</v>
      </c>
      <c r="G276" s="72" t="s">
        <v>12228</v>
      </c>
      <c r="H276" t="str">
        <f t="shared" si="20"/>
        <v>Vbx_hp_lp_tcr_cfm</v>
      </c>
      <c r="I276" s="69" t="str">
        <f t="shared" si="21"/>
        <v>IN_ASI_TCI</v>
      </c>
      <c r="J276" s="72" t="str">
        <f t="shared" si="22"/>
        <v>[(Nbx_ign_cmd_eng_cfm=False)]</v>
      </c>
      <c r="K276" s="69" t="b">
        <f t="shared" si="23"/>
        <v>1</v>
      </c>
      <c r="L276" s="69" t="b">
        <f t="shared" si="24"/>
        <v>1</v>
      </c>
    </row>
    <row r="277" spans="1:12" ht="20.100000000000001" customHeight="1" thickBot="1" x14ac:dyDescent="0.3">
      <c r="A277" s="71" t="s">
        <v>5714</v>
      </c>
      <c r="B277" s="72" t="s">
        <v>5659</v>
      </c>
      <c r="C277" s="72" t="s">
        <v>12194</v>
      </c>
      <c r="E277" s="71" t="s">
        <v>1255</v>
      </c>
      <c r="F277" s="72" t="s">
        <v>12156</v>
      </c>
      <c r="G277" s="74" t="s">
        <v>12370</v>
      </c>
      <c r="H277" t="str">
        <f t="shared" si="20"/>
        <v>Vbx_hsa_dspl_fail</v>
      </c>
      <c r="I277" s="69" t="str">
        <f t="shared" si="21"/>
        <v>IN_VFI_SAS</v>
      </c>
      <c r="J277" s="72" t="str">
        <f t="shared" si="22"/>
        <v>[(Nxx_sas_spv_vers_cfm=Nxx_sas_spv_vers_ini) and (Nxx_sas_typ_cfm=Nxx_sas_itl or Nxx_sas_typ_cfm=Nxx_sas_itl_abst_cho or Nxx_sas_typ_cfm=Nxx_sas_ext_itl_abst_cho) and (Nxx_sas_typ_cfm&lt;&gt;Nxx_sas_sar) and (Nxx_sas_typ_cfm&lt;&gt;Nxx_sas_typ_abst) and (Nxx_ecu_typ_cfm=Nxx_hevc or Nxx_spv_ecu_cfm=Nxx_spv_ecu_abst) and (Nxx_ecu_typ_cfm&lt;&gt;Nxx_atcu)] OR [(Nxx_sas_spv_vers_cfm=Nxx_sas_spv_vers_ini_cvg_cho) and (Nxx_sas_typ_cfm=Nxx_sas_itl or Nxx_sas_typ_cfm=Nxx_sas_itl_abst_cho or Nxx_sas_typ_cfm=Nxx_sas_ext_itl_abst_cho) and (Nxx_sas_typ_cfm&lt;&gt;Nxx_sas_sar) and (Nxx_sas_typ_cfm&lt;&gt;Nxx_sas_typ_abst) and (Nxx_ecu_typ_cfm=Nxx_hevc or Nxx_spv_ecu_cfm=Nxx_spv_ecu_abst) and (Nxx_ecu_typ_cfm&lt;&gt;Nxx_atcu)]</v>
      </c>
      <c r="K277" s="69" t="b">
        <f t="shared" si="23"/>
        <v>1</v>
      </c>
      <c r="L277" s="69" t="b">
        <f t="shared" si="24"/>
        <v>0</v>
      </c>
    </row>
    <row r="278" spans="1:12" ht="20.100000000000001" customHeight="1" thickBot="1" x14ac:dyDescent="0.3">
      <c r="A278" s="71" t="s">
        <v>1054</v>
      </c>
      <c r="B278" s="72" t="s">
        <v>12140</v>
      </c>
      <c r="C278" s="72" t="s">
        <v>12141</v>
      </c>
      <c r="E278" s="71" t="s">
        <v>674</v>
      </c>
      <c r="F278" s="72" t="s">
        <v>5421</v>
      </c>
      <c r="G278" s="72" t="s">
        <v>12228</v>
      </c>
      <c r="H278" t="str">
        <f t="shared" si="20"/>
        <v>Vbx_htg_cmd</v>
      </c>
      <c r="I278" s="69" t="str">
        <f t="shared" si="21"/>
        <v>OU_CBO_HTG</v>
      </c>
      <c r="J278" s="72" t="str">
        <f t="shared" si="22"/>
        <v>[(Nbx_ign_cmd_eng_cfm=False)]</v>
      </c>
      <c r="K278" s="69" t="b">
        <f t="shared" si="23"/>
        <v>1</v>
      </c>
      <c r="L278" s="69" t="b">
        <f t="shared" si="24"/>
        <v>1</v>
      </c>
    </row>
    <row r="279" spans="1:12" ht="20.100000000000001" customHeight="1" thickBot="1" x14ac:dyDescent="0.3">
      <c r="A279" s="71" t="s">
        <v>1054</v>
      </c>
      <c r="B279" s="74" t="s">
        <v>12142</v>
      </c>
      <c r="C279" s="74" t="s">
        <v>12143</v>
      </c>
      <c r="E279" s="71" t="s">
        <v>1838</v>
      </c>
      <c r="F279" s="72" t="s">
        <v>5421</v>
      </c>
      <c r="G279" s="72" t="s">
        <v>12228</v>
      </c>
      <c r="H279" t="str">
        <f t="shared" si="20"/>
        <v>Vbx_htg_dsb</v>
      </c>
      <c r="I279" s="69" t="str">
        <f t="shared" si="21"/>
        <v>OU_CBO_HTG</v>
      </c>
      <c r="J279" s="72" t="str">
        <f t="shared" si="22"/>
        <v>[(Nbx_ign_cmd_eng_cfm=False)]</v>
      </c>
      <c r="K279" s="69" t="b">
        <f t="shared" si="23"/>
        <v>1</v>
      </c>
      <c r="L279" s="69" t="b">
        <f t="shared" si="24"/>
        <v>1</v>
      </c>
    </row>
    <row r="280" spans="1:12" ht="20.100000000000001" customHeight="1" thickBot="1" x14ac:dyDescent="0.3">
      <c r="A280" s="71" t="s">
        <v>2637</v>
      </c>
      <c r="B280" s="72" t="s">
        <v>12299</v>
      </c>
      <c r="C280" s="72" t="s">
        <v>12123</v>
      </c>
      <c r="E280" s="71" t="s">
        <v>3798</v>
      </c>
      <c r="F280" s="72" t="s">
        <v>5421</v>
      </c>
      <c r="G280" s="74" t="s">
        <v>12235</v>
      </c>
      <c r="H280" t="str">
        <f t="shared" si="20"/>
        <v>Vbx_htg_fuel_heat_rly_cmd</v>
      </c>
      <c r="I280" s="69" t="str">
        <f t="shared" si="21"/>
        <v>OU_CBO_HTG</v>
      </c>
      <c r="J280" s="72" t="str">
        <f t="shared" si="22"/>
        <v>[(Nxx_alco_htg_cfm=Nxx_alco_htg_abst) and (Nbx_ign_cmd_eng_cfm=True)] OR [(Nxx_alco_htg_cfm&lt;&gt;Nxx_alco_htg_abst) and (Nbx_ign_cmd_eng_cfm=True)]</v>
      </c>
      <c r="K280" s="69" t="b">
        <f t="shared" si="23"/>
        <v>1</v>
      </c>
      <c r="L280" s="69" t="b">
        <f t="shared" si="24"/>
        <v>0</v>
      </c>
    </row>
    <row r="281" spans="1:12" ht="20.100000000000001" customHeight="1" thickBot="1" x14ac:dyDescent="0.3">
      <c r="A281" s="71" t="s">
        <v>2845</v>
      </c>
      <c r="B281" s="72" t="s">
        <v>12299</v>
      </c>
      <c r="C281" s="72" t="s">
        <v>12123</v>
      </c>
      <c r="E281" s="71" t="s">
        <v>4892</v>
      </c>
      <c r="F281" s="72" t="s">
        <v>5403</v>
      </c>
      <c r="G281" s="72" t="s">
        <v>12141</v>
      </c>
      <c r="H281" t="str">
        <f t="shared" si="20"/>
        <v>Vbx_hv_ac_chg_typ_cfm</v>
      </c>
      <c r="I281" s="69" t="str">
        <f t="shared" si="21"/>
        <v>DG_CFG_DYN</v>
      </c>
      <c r="J281" s="72" t="str">
        <f t="shared" si="22"/>
        <v>[(Nxx_ecu_typ_cfm=Nxx_hevc)]</v>
      </c>
      <c r="K281" s="69" t="b">
        <f t="shared" si="23"/>
        <v>1</v>
      </c>
      <c r="L281" s="69" t="b">
        <f t="shared" si="24"/>
        <v>1</v>
      </c>
    </row>
    <row r="282" spans="1:12" ht="20.100000000000001" customHeight="1" thickBot="1" x14ac:dyDescent="0.3">
      <c r="A282" s="71" t="s">
        <v>2668</v>
      </c>
      <c r="B282" s="72" t="s">
        <v>12299</v>
      </c>
      <c r="C282" s="72" t="s">
        <v>12228</v>
      </c>
      <c r="E282" s="71" t="s">
        <v>5321</v>
      </c>
      <c r="F282" s="72" t="s">
        <v>5281</v>
      </c>
      <c r="G282" s="72" t="s">
        <v>12348</v>
      </c>
      <c r="H282" t="str">
        <f t="shared" si="20"/>
        <v>Vbx_hv_avl_req_chg</v>
      </c>
      <c r="I282" s="69" t="str">
        <f t="shared" si="21"/>
        <v>HV_CHG_MNG</v>
      </c>
      <c r="J282" s="72" t="str">
        <f t="shared" si="22"/>
        <v>[(Nxx_spv_ecu_cfm=Nxx_spv_ecu_abst or Nxx_ecu_typ_cfm=Nxx_hevc) and (Nxx_ecu_typ_cfm&lt;&gt;Nxx_atcu) and (Nxx_hv_bcb_cfm=Nxx_hv_bcb_abst) and (Nxx_hev_cfm&lt;&gt;Nxx_hev_abst)] OR [(Nxx_ecu_typ_cfm=Nxx_hevc) and (Nxx_hv_bcb_cfm&lt;&gt;Nxx_hv_bcb_abst) and (Nxx_hev_cfm&lt;&gt;Nxx_hev_abst)]</v>
      </c>
      <c r="K282" s="69" t="b">
        <f t="shared" si="23"/>
        <v>1</v>
      </c>
      <c r="L282" s="69" t="b">
        <f t="shared" si="24"/>
        <v>1</v>
      </c>
    </row>
    <row r="283" spans="1:12" ht="20.100000000000001" customHeight="1" thickBot="1" x14ac:dyDescent="0.3">
      <c r="A283" s="71" t="s">
        <v>2667</v>
      </c>
      <c r="B283" s="72" t="s">
        <v>12299</v>
      </c>
      <c r="C283" s="72" t="s">
        <v>12228</v>
      </c>
      <c r="E283" s="71" t="s">
        <v>4802</v>
      </c>
      <c r="F283" s="72" t="s">
        <v>12264</v>
      </c>
      <c r="G283" s="72" t="s">
        <v>12350</v>
      </c>
      <c r="H283" t="str">
        <f t="shared" si="20"/>
        <v>Vbx_hv_avl_req_eem</v>
      </c>
      <c r="I283" s="69" t="str">
        <f t="shared" si="21"/>
        <v>VF_EEM_CTL</v>
      </c>
      <c r="J283" s="72" t="str">
        <f t="shared" si="22"/>
        <v>[(Nxx_hev_cfm&lt;&gt;Nxx_hev_abst) and (Nxx_ecu_typ_cfm=Nxx_hevc or Nxx_spv_ecu_cfm=Nxx_spv_ecu_abst) and (Nxx_ecu_typ_cfm&lt;&gt;Nxx_atcu)]</v>
      </c>
      <c r="K283" s="69" t="b">
        <f t="shared" si="23"/>
        <v>1</v>
      </c>
      <c r="L283" s="69" t="b">
        <f t="shared" si="24"/>
        <v>1</v>
      </c>
    </row>
    <row r="284" spans="1:12" ht="20.100000000000001" customHeight="1" thickBot="1" x14ac:dyDescent="0.3">
      <c r="A284" s="71" t="s">
        <v>2854</v>
      </c>
      <c r="B284" s="72" t="s">
        <v>12299</v>
      </c>
      <c r="C284" s="72" t="s">
        <v>12123</v>
      </c>
      <c r="E284" s="71" t="s">
        <v>5293</v>
      </c>
      <c r="F284" s="72" t="s">
        <v>5266</v>
      </c>
      <c r="G284" s="72" t="s">
        <v>12351</v>
      </c>
      <c r="H284" t="str">
        <f t="shared" si="20"/>
        <v>Vbx_hv_avl_req_th_cmf</v>
      </c>
      <c r="I284" s="69" t="str">
        <f t="shared" si="21"/>
        <v>HV_TCS_MNG</v>
      </c>
      <c r="J284" s="72" t="str">
        <f t="shared" si="22"/>
        <v>[(Nxx_hv_tc_cfm&lt;&gt;Nxx_hv_tc_abst and Nxx_ecu_typ_cfm=Nxx_hevc) and (Nxx_hev_cfm&lt;&gt;Nxx_hev_abst)] OR [(Nxx_spv_ecu_cfm=Nxx_spv_ecu_abst and Nxx_ecu_typ_cfm&lt;&gt;Nxx_atcu) and (Nxx_hev_cfm&lt;&gt;Nxx_hev_abst)]</v>
      </c>
      <c r="K284" s="69" t="b">
        <f t="shared" si="23"/>
        <v>1</v>
      </c>
      <c r="L284" s="69" t="b">
        <f t="shared" si="24"/>
        <v>1</v>
      </c>
    </row>
    <row r="285" spans="1:12" ht="20.100000000000001" customHeight="1" thickBot="1" x14ac:dyDescent="0.3">
      <c r="A285" s="71" t="s">
        <v>2782</v>
      </c>
      <c r="B285" s="72" t="s">
        <v>12299</v>
      </c>
      <c r="C285" s="72" t="s">
        <v>12228</v>
      </c>
      <c r="E285" s="71" t="s">
        <v>5708</v>
      </c>
      <c r="F285" s="72" t="s">
        <v>5659</v>
      </c>
      <c r="G285" s="72" t="s">
        <v>12194</v>
      </c>
      <c r="H285" t="str">
        <f t="shared" si="20"/>
        <v>Vbx_hv_avl_req_trac_cs</v>
      </c>
      <c r="I285" s="69" t="str">
        <f t="shared" si="21"/>
        <v>HV_MNG_STA</v>
      </c>
      <c r="J285" s="72" t="str">
        <f t="shared" si="22"/>
        <v>[(Nxx_spv_ecu_cfm=Nxx_spv_ecu_abst or Nxx_ecu_typ_cfm=Nxx_hevc) and (Nxx_ecu_typ_cfm&lt;&gt;Nxx_atcu) and (Nxx_hev_cfm&lt;&gt;Nxx_hev_abst)]</v>
      </c>
      <c r="K285" s="69" t="b">
        <f t="shared" si="23"/>
        <v>1</v>
      </c>
      <c r="L285" s="69" t="b">
        <f t="shared" si="24"/>
        <v>1</v>
      </c>
    </row>
    <row r="286" spans="1:12" ht="20.100000000000001" customHeight="1" thickBot="1" x14ac:dyDescent="0.3">
      <c r="A286" s="71" t="s">
        <v>4011</v>
      </c>
      <c r="B286" s="72" t="s">
        <v>5654</v>
      </c>
      <c r="C286" s="72" t="s">
        <v>12284</v>
      </c>
      <c r="E286" s="71" t="s">
        <v>4966</v>
      </c>
      <c r="F286" s="72" t="s">
        <v>5659</v>
      </c>
      <c r="G286" s="72" t="s">
        <v>12194</v>
      </c>
      <c r="H286" t="str">
        <f t="shared" si="20"/>
        <v>Vbx_hv_avl_stt</v>
      </c>
      <c r="I286" s="69" t="str">
        <f t="shared" si="21"/>
        <v>HV_MNG_STA</v>
      </c>
      <c r="J286" s="72" t="str">
        <f t="shared" si="22"/>
        <v>[(Nxx_spv_ecu_cfm=Nxx_spv_ecu_abst or Nxx_ecu_typ_cfm=Nxx_hevc) and (Nxx_ecu_typ_cfm&lt;&gt;Nxx_atcu) and (Nxx_hev_cfm&lt;&gt;Nxx_hev_abst)]</v>
      </c>
      <c r="K286" s="69" t="b">
        <f t="shared" si="23"/>
        <v>1</v>
      </c>
      <c r="L286" s="69" t="b">
        <f t="shared" si="24"/>
        <v>1</v>
      </c>
    </row>
    <row r="287" spans="1:12" ht="20.100000000000001" customHeight="1" thickBot="1" x14ac:dyDescent="0.3">
      <c r="A287" s="71" t="s">
        <v>5102</v>
      </c>
      <c r="B287" s="72" t="s">
        <v>5654</v>
      </c>
      <c r="C287" s="72" t="s">
        <v>12198</v>
      </c>
      <c r="E287" s="71" t="s">
        <v>5264</v>
      </c>
      <c r="F287" s="72" t="s">
        <v>5263</v>
      </c>
      <c r="G287" s="72" t="s">
        <v>12139</v>
      </c>
      <c r="H287" t="str">
        <f t="shared" si="20"/>
        <v>Vbx_hv_chg_dspl</v>
      </c>
      <c r="I287" s="69" t="str">
        <f t="shared" si="21"/>
        <v>VF_MMI_CHG</v>
      </c>
      <c r="J287" s="72" t="str">
        <f t="shared" si="22"/>
        <v>[(Nxx_hv_bcb_cfm&lt;&gt;Nxx_hv_bcb_abst and Nxx_ecu_typ_cfm=Nxx_hevc) and (Nxx_hev_cfm&lt;&gt;Nxx_hev_abst)]</v>
      </c>
      <c r="K287" s="69" t="b">
        <f t="shared" si="23"/>
        <v>1</v>
      </c>
      <c r="L287" s="69" t="b">
        <f t="shared" si="24"/>
        <v>1</v>
      </c>
    </row>
    <row r="288" spans="1:12" ht="20.100000000000001" customHeight="1" thickBot="1" x14ac:dyDescent="0.3">
      <c r="A288" s="71" t="s">
        <v>4852</v>
      </c>
      <c r="B288" s="72" t="s">
        <v>12254</v>
      </c>
      <c r="C288" s="72" t="s">
        <v>12287</v>
      </c>
      <c r="E288" s="71" t="s">
        <v>4808</v>
      </c>
      <c r="F288" s="72" t="s">
        <v>12264</v>
      </c>
      <c r="G288" s="72" t="s">
        <v>12350</v>
      </c>
      <c r="H288" t="str">
        <f t="shared" si="20"/>
        <v>Vbx_hv_chg_eem_req</v>
      </c>
      <c r="I288" s="69" t="str">
        <f t="shared" si="21"/>
        <v>VF_EEM_CTL</v>
      </c>
      <c r="J288" s="72" t="str">
        <f t="shared" si="22"/>
        <v>[(Nxx_hev_cfm&lt;&gt;Nxx_hev_abst) and (Nxx_ecu_typ_cfm=Nxx_hevc or Nxx_spv_ecu_cfm=Nxx_spv_ecu_abst) and (Nxx_ecu_typ_cfm&lt;&gt;Nxx_atcu)]</v>
      </c>
      <c r="K288" s="69" t="b">
        <f t="shared" si="23"/>
        <v>1</v>
      </c>
      <c r="L288" s="69" t="b">
        <f t="shared" si="24"/>
        <v>1</v>
      </c>
    </row>
    <row r="289" spans="1:12" ht="20.100000000000001" customHeight="1" thickBot="1" x14ac:dyDescent="0.3">
      <c r="A289" s="71" t="s">
        <v>4744</v>
      </c>
      <c r="B289" s="72" t="s">
        <v>12371</v>
      </c>
      <c r="C289" s="72" t="s">
        <v>12372</v>
      </c>
      <c r="E289" s="71" t="s">
        <v>5732</v>
      </c>
      <c r="F289" s="72" t="s">
        <v>5733</v>
      </c>
      <c r="G289" s="72" t="s">
        <v>12171</v>
      </c>
      <c r="H289" t="str">
        <f t="shared" si="20"/>
        <v>Vbx_hv_peb_ink_open</v>
      </c>
      <c r="I289" s="69" t="str">
        <f t="shared" si="21"/>
        <v>IN_HVI_CNT</v>
      </c>
      <c r="J289" s="72" t="str">
        <f t="shared" si="22"/>
        <v>[(Nxx_hv_lv_cfm&lt;&gt;Nxx_lv) and (Nxx_spv_ecu_cfm=Nxx_spv_ecu_abst or Nxx_ecu_typ_cfm=Nxx_hevc) and (Nxx_ecu_typ_cfm&lt;&gt;Nxx_atcu) and (Nxx_hev_cfm&lt;&gt;Nxx_hev_abst)]</v>
      </c>
      <c r="K289" s="69" t="b">
        <f t="shared" si="23"/>
        <v>1</v>
      </c>
      <c r="L289" s="69" t="b">
        <f t="shared" si="24"/>
        <v>1</v>
      </c>
    </row>
    <row r="290" spans="1:12" ht="20.100000000000001" customHeight="1" thickBot="1" x14ac:dyDescent="0.3">
      <c r="A290" s="71" t="s">
        <v>4879</v>
      </c>
      <c r="B290" s="72" t="s">
        <v>12373</v>
      </c>
      <c r="C290" s="72" t="s">
        <v>12374</v>
      </c>
      <c r="E290" s="71" t="s">
        <v>2054</v>
      </c>
      <c r="F290" s="72" t="s">
        <v>5728</v>
      </c>
      <c r="G290" s="72" t="s">
        <v>12194</v>
      </c>
      <c r="H290" t="str">
        <f t="shared" si="20"/>
        <v>Vbx_hv_rly_aux_req</v>
      </c>
      <c r="I290" s="69" t="str">
        <f t="shared" si="21"/>
        <v>HV_MNG_CNT</v>
      </c>
      <c r="J290" s="72" t="str">
        <f t="shared" si="22"/>
        <v>[(Nxx_spv_ecu_cfm=Nxx_spv_ecu_abst or Nxx_ecu_typ_cfm=Nxx_hevc) and (Nxx_ecu_typ_cfm&lt;&gt;Nxx_atcu) and (Nxx_hev_cfm&lt;&gt;Nxx_hev_abst)]</v>
      </c>
      <c r="K290" s="69" t="b">
        <f t="shared" si="23"/>
        <v>1</v>
      </c>
      <c r="L290" s="69" t="b">
        <f t="shared" si="24"/>
        <v>1</v>
      </c>
    </row>
    <row r="291" spans="1:12" ht="20.100000000000001" customHeight="1" thickBot="1" x14ac:dyDescent="0.3">
      <c r="A291" s="71" t="s">
        <v>4886</v>
      </c>
      <c r="B291" s="72" t="s">
        <v>12373</v>
      </c>
      <c r="C291" s="72" t="s">
        <v>12374</v>
      </c>
      <c r="E291" s="71" t="s">
        <v>1978</v>
      </c>
      <c r="F291" s="72" t="s">
        <v>5728</v>
      </c>
      <c r="G291" s="72" t="s">
        <v>12194</v>
      </c>
      <c r="H291" t="str">
        <f t="shared" si="20"/>
        <v>Vbx_hv_rly_p1_req</v>
      </c>
      <c r="I291" s="69" t="str">
        <f t="shared" si="21"/>
        <v>HV_MNG_CNT</v>
      </c>
      <c r="J291" s="72" t="str">
        <f t="shared" si="22"/>
        <v>[(Nxx_spv_ecu_cfm=Nxx_spv_ecu_abst or Nxx_ecu_typ_cfm=Nxx_hevc) and (Nxx_ecu_typ_cfm&lt;&gt;Nxx_atcu) and (Nxx_hev_cfm&lt;&gt;Nxx_hev_abst)]</v>
      </c>
      <c r="K291" s="69" t="b">
        <f t="shared" si="23"/>
        <v>1</v>
      </c>
      <c r="L291" s="69" t="b">
        <f t="shared" si="24"/>
        <v>1</v>
      </c>
    </row>
    <row r="292" spans="1:12" ht="20.100000000000001" customHeight="1" thickBot="1" x14ac:dyDescent="0.3">
      <c r="A292" s="71" t="s">
        <v>5743</v>
      </c>
      <c r="B292" s="72" t="s">
        <v>5733</v>
      </c>
      <c r="C292" s="72" t="s">
        <v>12171</v>
      </c>
      <c r="E292" s="71" t="s">
        <v>5729</v>
      </c>
      <c r="F292" s="72" t="s">
        <v>5728</v>
      </c>
      <c r="G292" s="72" t="s">
        <v>12194</v>
      </c>
      <c r="H292" t="str">
        <f t="shared" si="20"/>
        <v>Vbx_hv_rly_p2_req</v>
      </c>
      <c r="I292" s="69" t="str">
        <f t="shared" si="21"/>
        <v>HV_MNG_CNT</v>
      </c>
      <c r="J292" s="72" t="str">
        <f t="shared" si="22"/>
        <v>[(Nxx_spv_ecu_cfm=Nxx_spv_ecu_abst or Nxx_ecu_typ_cfm=Nxx_hevc) and (Nxx_ecu_typ_cfm&lt;&gt;Nxx_atcu) and (Nxx_hev_cfm&lt;&gt;Nxx_hev_abst)]</v>
      </c>
      <c r="K292" s="69" t="b">
        <f t="shared" si="23"/>
        <v>1</v>
      </c>
      <c r="L292" s="69" t="b">
        <f t="shared" si="24"/>
        <v>1</v>
      </c>
    </row>
    <row r="293" spans="1:12" ht="20.100000000000001" customHeight="1" thickBot="1" x14ac:dyDescent="0.3">
      <c r="A293" s="71" t="s">
        <v>5286</v>
      </c>
      <c r="B293" s="72" t="s">
        <v>5226</v>
      </c>
      <c r="C293" s="72" t="s">
        <v>12375</v>
      </c>
      <c r="E293" s="71" t="s">
        <v>1200</v>
      </c>
      <c r="F293" s="72" t="s">
        <v>12356</v>
      </c>
      <c r="G293" s="72" t="s">
        <v>12357</v>
      </c>
      <c r="H293" t="str">
        <f t="shared" si="20"/>
        <v>Vbx_hv_stop_auto_dsb</v>
      </c>
      <c r="I293" s="69" t="str">
        <f t="shared" si="21"/>
        <v>HV_MNG_SAS</v>
      </c>
      <c r="J293" s="72" t="str">
        <f t="shared" si="22"/>
        <v>[(Nxx_emot_loc_cfm=Nxx_emot_loc_crk or Nxx_emot_2_loc_cfm=Nxx_emot_loc_crk) and (Nxx_spv_ecu_cfm=Nxx_spv_ecu_abst or Nxx_ecu_typ_cfm=Nxx_hevc) and (Nxx_ecu_typ_cfm&lt;&gt;Nxx_atcu) and (Nxx_hev_cfm&lt;&gt;Nxx_hev_abst)]</v>
      </c>
      <c r="K293" s="69" t="b">
        <f t="shared" si="23"/>
        <v>1</v>
      </c>
      <c r="L293" s="69" t="b">
        <f t="shared" si="24"/>
        <v>1</v>
      </c>
    </row>
    <row r="294" spans="1:12" ht="20.100000000000001" customHeight="1" thickBot="1" x14ac:dyDescent="0.3">
      <c r="A294" s="71" t="s">
        <v>5259</v>
      </c>
      <c r="B294" s="72" t="s">
        <v>5226</v>
      </c>
      <c r="C294" s="72" t="s">
        <v>12375</v>
      </c>
      <c r="E294" s="71" t="s">
        <v>1203</v>
      </c>
      <c r="F294" s="72" t="s">
        <v>12356</v>
      </c>
      <c r="G294" s="74" t="s">
        <v>12376</v>
      </c>
      <c r="H294" t="str">
        <f t="shared" si="20"/>
        <v>Vbx_hv_stop_auto_forb</v>
      </c>
      <c r="I294" s="69" t="str">
        <f t="shared" si="21"/>
        <v>HV_MNG_SAS</v>
      </c>
      <c r="J294" s="72" t="str">
        <f t="shared" si="22"/>
        <v>[(Nxx_emot_loc_cfm=Nxx_emot_loc_crk or Nxx_emot_2_loc_cfm=Nxx_emot_loc_crk) and (Nxx_spv_ecu_cfm=Nxx_spv_ecu_abst or Nxx_ecu_typ_cfm=Nxx_hevc) and (Nxx_ecu_typ_cfm&lt;&gt;Nxx_atcu) and (Nxx_hev_cfm&lt;&gt;Nxx_hev_abst)] OR [(Nxx_hev_cfm=Nxx_hev_abst)] OR [(Nxx_emot_loc_cfm&lt;&gt;Nxx_emot_loc_crk and Nxx_emot_2_loc_cfm&lt;&gt;Nxx_emot_loc_crk) and (Nxx_spv_ecu_cfm=Nxx_spv_ecu_abst or Nxx_ecu_typ_cfm=Nxx_hevc) and (Nxx_ecu_typ_cfm&lt;&gt;Nxx_atcu) and (Nxx_hev_cfm&lt;&gt;Nxx_hev_abst)]</v>
      </c>
      <c r="K294" s="69" t="b">
        <f t="shared" si="23"/>
        <v>1</v>
      </c>
      <c r="L294" s="69" t="b">
        <f t="shared" si="24"/>
        <v>0</v>
      </c>
    </row>
    <row r="295" spans="1:12" ht="20.100000000000001" customHeight="1" thickBot="1" x14ac:dyDescent="0.3">
      <c r="A295" s="71" t="s">
        <v>5230</v>
      </c>
      <c r="B295" s="72" t="s">
        <v>5226</v>
      </c>
      <c r="C295" s="72" t="s">
        <v>12375</v>
      </c>
      <c r="E295" s="71" t="s">
        <v>5277</v>
      </c>
      <c r="F295" s="72" t="s">
        <v>5275</v>
      </c>
      <c r="G295" s="74" t="s">
        <v>12377</v>
      </c>
      <c r="H295" t="str">
        <f t="shared" si="20"/>
        <v>Vbx_hvb_chi_act</v>
      </c>
      <c r="I295" s="69" t="str">
        <f t="shared" si="21"/>
        <v>HV_MCS_SPT</v>
      </c>
      <c r="J295" s="72" t="str">
        <f t="shared" si="22"/>
        <v>[(Nxx_hv_bcb_cfm=Nxx_hv_bcb_abst) and (Nxx_spv_ecu_cfm=Nxx_spv_ecu_abst or Nxx_ecu_typ_cfm=Nxx_hevc) and (Nxx_ecu_typ_cfm&lt;&gt;Nxx_atcu) and (Nxx_hev_cfm&lt;&gt;Nxx_hev_abst)] OR [(Nxx_hvb_cond_typ_cfm=Nxx_hvb_cond_typ_tco_ac) and (Nxx_spv_ecu_cfm=Nxx_spv_ecu_abst or Nxx_ecu_typ_cfm=Nxx_hevc) and (Nxx_ecu_typ_cfm&lt;&gt;Nxx_atcu) and (Nxx_hev_cfm&lt;&gt;Nxx_hev_abst)] OR [(Nxx_hvb_cond_typ_cfm=Nxx_hvb_cond_typ_ac) and (Nxx_spv_ecu_cfm=Nxx_spv_ecu_abst or Nxx_ecu_typ_cfm=Nxx_hevc) and (Nxx_ecu_typ_cfm&lt;&gt;Nxx_atcu) and (Nxx_hev_cfm&lt;&gt;Nxx_hev_abst)]</v>
      </c>
      <c r="K295" s="69" t="b">
        <f t="shared" si="23"/>
        <v>1</v>
      </c>
      <c r="L295" s="69" t="b">
        <f t="shared" si="24"/>
        <v>0</v>
      </c>
    </row>
    <row r="296" spans="1:12" ht="20.100000000000001" customHeight="1" thickBot="1" x14ac:dyDescent="0.3">
      <c r="A296" s="71" t="s">
        <v>5225</v>
      </c>
      <c r="B296" s="72" t="s">
        <v>5226</v>
      </c>
      <c r="C296" s="72" t="s">
        <v>12375</v>
      </c>
      <c r="E296" s="71" t="s">
        <v>2318</v>
      </c>
      <c r="F296" s="72" t="s">
        <v>5716</v>
      </c>
      <c r="G296" s="72" t="s">
        <v>12194</v>
      </c>
      <c r="H296" t="str">
        <f t="shared" si="20"/>
        <v>Vbx_hvb_hv_cnt_auth_stt_cs</v>
      </c>
      <c r="I296" s="69" t="str">
        <f t="shared" si="21"/>
        <v>IN_HVI_BAT</v>
      </c>
      <c r="J296" s="72" t="str">
        <f t="shared" si="22"/>
        <v>[(Nxx_spv_ecu_cfm=Nxx_spv_ecu_abst or Nxx_ecu_typ_cfm=Nxx_hevc) and (Nxx_ecu_typ_cfm&lt;&gt;Nxx_atcu) and (Nxx_hev_cfm&lt;&gt;Nxx_hev_abst)]</v>
      </c>
      <c r="K296" s="69" t="b">
        <f t="shared" si="23"/>
        <v>1</v>
      </c>
      <c r="L296" s="69" t="b">
        <f t="shared" si="24"/>
        <v>1</v>
      </c>
    </row>
    <row r="297" spans="1:12" ht="20.100000000000001" customHeight="1" thickBot="1" x14ac:dyDescent="0.3">
      <c r="A297" s="71" t="s">
        <v>5261</v>
      </c>
      <c r="B297" s="72" t="s">
        <v>5226</v>
      </c>
      <c r="C297" s="72" t="s">
        <v>12375</v>
      </c>
      <c r="E297" s="71" t="s">
        <v>5748</v>
      </c>
      <c r="F297" s="72" t="s">
        <v>5733</v>
      </c>
      <c r="G297" s="72" t="s">
        <v>12171</v>
      </c>
      <c r="H297" t="str">
        <f t="shared" si="20"/>
        <v>Vbx_hvb_ink_open</v>
      </c>
      <c r="I297" s="69" t="str">
        <f t="shared" si="21"/>
        <v>IN_HVI_CNT</v>
      </c>
      <c r="J297" s="72" t="str">
        <f t="shared" si="22"/>
        <v>[(Nxx_hv_lv_cfm&lt;&gt;Nxx_lv) and (Nxx_spv_ecu_cfm=Nxx_spv_ecu_abst or Nxx_ecu_typ_cfm=Nxx_hevc) and (Nxx_ecu_typ_cfm&lt;&gt;Nxx_atcu) and (Nxx_hev_cfm&lt;&gt;Nxx_hev_abst)]</v>
      </c>
      <c r="K297" s="69" t="b">
        <f t="shared" si="23"/>
        <v>1</v>
      </c>
      <c r="L297" s="69" t="b">
        <f t="shared" si="24"/>
        <v>1</v>
      </c>
    </row>
    <row r="298" spans="1:12" ht="20.100000000000001" customHeight="1" thickBot="1" x14ac:dyDescent="0.3">
      <c r="A298" s="71" t="s">
        <v>5231</v>
      </c>
      <c r="B298" s="72" t="s">
        <v>5226</v>
      </c>
      <c r="C298" s="72" t="s">
        <v>12375</v>
      </c>
      <c r="E298" s="71" t="s">
        <v>5274</v>
      </c>
      <c r="F298" s="72" t="s">
        <v>5275</v>
      </c>
      <c r="G298" s="74" t="s">
        <v>12378</v>
      </c>
      <c r="H298" t="str">
        <f t="shared" si="20"/>
        <v>Vbx_hvb_rad_act</v>
      </c>
      <c r="I298" s="69" t="str">
        <f t="shared" si="21"/>
        <v>HV_MCS_SPT</v>
      </c>
      <c r="J298" s="72" t="str">
        <f t="shared" si="22"/>
        <v>[(Nxx_hvb_cond_typ_cfm=Nxx_hvb_cond_typ_tco_ac) and (Nxx_spv_ecu_cfm=Nxx_spv_ecu_abst or Nxx_ecu_typ_cfm=Nxx_hevc) and (Nxx_ecu_typ_cfm&lt;&gt;Nxx_atcu) and (Nxx_hev_cfm&lt;&gt;Nxx_hev_abst)] OR [(Nxx_hvb_cond_typ_cfm=Nxx_hvb_cond_typ_ac) and (Nxx_spv_ecu_cfm=Nxx_spv_ecu_abst or Nxx_ecu_typ_cfm=Nxx_hevc) and (Nxx_ecu_typ_cfm&lt;&gt;Nxx_atcu) and (Nxx_hev_cfm&lt;&gt;Nxx_hev_abst)] OR [(Nxx_hv_bcb_cfm=Nxx_hv_bcb_abst) and (Nxx_spv_ecu_cfm=Nxx_spv_ecu_abst or Nxx_ecu_typ_cfm=Nxx_hevc) and (Nxx_ecu_typ_cfm&lt;&gt;Nxx_atcu) and (Nxx_hev_cfm&lt;&gt;Nxx_hev_abst)]</v>
      </c>
      <c r="K298" s="69" t="b">
        <f t="shared" si="23"/>
        <v>1</v>
      </c>
      <c r="L298" s="69" t="b">
        <f t="shared" si="24"/>
        <v>0</v>
      </c>
    </row>
    <row r="299" spans="1:12" ht="20.100000000000001" customHeight="1" thickBot="1" x14ac:dyDescent="0.3">
      <c r="A299" s="71" t="s">
        <v>5232</v>
      </c>
      <c r="B299" s="72" t="s">
        <v>5226</v>
      </c>
      <c r="C299" s="72" t="s">
        <v>12375</v>
      </c>
      <c r="E299" s="71" t="s">
        <v>3853</v>
      </c>
      <c r="F299" s="72" t="s">
        <v>12363</v>
      </c>
      <c r="G299" s="74" t="s">
        <v>12379</v>
      </c>
      <c r="H299" t="str">
        <f t="shared" si="20"/>
        <v>Vbx_icr_rly_req</v>
      </c>
      <c r="I299" s="69" t="str">
        <f t="shared" si="21"/>
        <v>OU_VFO_CRO</v>
      </c>
      <c r="J299" s="72" t="str">
        <f t="shared" si="22"/>
        <v>[(Nxx_sas_spv_vers_cfm=Nxx_sas_spv_vers_ini_cvg_cho) and (Nxx_sas_typ_cfm=Nxx_sas_itl or Nxx_sas_typ_cfm=Nxx_sas_itl_abst_cho or Nxx_sas_typ_cfm=Nxx_sas_ext_itl_abst_cho or Nxx_sas_typ_cfm=Nxx_sas_sar) and (Nxx_hev_cfm=Nxx_hev_abst_pres_cho or Nxx_hev_cfm=Nxx_hev_abst or Nxx_spv_ecu_cfm=Nxx_spv_ecu_pres) and (Nxx_ecu_typ_cfm&lt;&gt;Nxx_hevc)] OR [(Nxx_hev_cfm=Nxx_hev_pres) and (Nxx_spv_ecu_cfm=Nxx_spv_ecu_abst) and (Nxx_ecu_typ_cfm&lt;&gt;Nxx_hevc)] OR [(Nxx_sas_spv_vers_cfm=Nxx_sas_spv_vers_ini) and (Nxx_sas_typ_cfm=Nxx_sas_itl or Nxx_sas_typ_cfm=Nxx_sas_itl_abst_cho or Nxx_sas_typ_cfm=Nxx_sas_ext_itl_abst_cho or Nxx_sas_typ_cfm=Nxx_sas_sar) and (Nxx_hev_cfm=Nxx_hev_abst_pres_cho or Nxx_hev_cfm=Nxx_hev_abst or Nxx_spv_ecu_cfm=Nxx_spv_ecu_pres) and (Nxx_ecu_typ_cfm&lt;&gt;Nxx_hevc)]</v>
      </c>
      <c r="K299" s="69" t="b">
        <f t="shared" si="23"/>
        <v>1</v>
      </c>
      <c r="L299" s="69" t="b">
        <f t="shared" si="24"/>
        <v>0</v>
      </c>
    </row>
    <row r="300" spans="1:12" ht="20.100000000000001" customHeight="1" thickBot="1" x14ac:dyDescent="0.3">
      <c r="A300" s="71" t="s">
        <v>5229</v>
      </c>
      <c r="B300" s="72" t="s">
        <v>5226</v>
      </c>
      <c r="C300" s="72" t="s">
        <v>12375</v>
      </c>
      <c r="E300" s="71" t="s">
        <v>647</v>
      </c>
      <c r="F300" s="72" t="s">
        <v>12365</v>
      </c>
      <c r="G300" s="72" t="s">
        <v>12287</v>
      </c>
      <c r="H300" t="str">
        <f t="shared" si="20"/>
        <v>Vbx_igk</v>
      </c>
      <c r="I300" s="69" t="str">
        <f t="shared" si="21"/>
        <v>IN_VFI_CRI</v>
      </c>
      <c r="J300" s="72" t="str">
        <f t="shared" si="22"/>
        <v>[()]</v>
      </c>
      <c r="K300" s="69" t="b">
        <f t="shared" si="23"/>
        <v>1</v>
      </c>
      <c r="L300" s="69" t="b">
        <f t="shared" si="24"/>
        <v>1</v>
      </c>
    </row>
    <row r="301" spans="1:12" ht="20.100000000000001" customHeight="1" thickBot="1" x14ac:dyDescent="0.3">
      <c r="A301" s="71" t="s">
        <v>5287</v>
      </c>
      <c r="B301" s="72" t="s">
        <v>5226</v>
      </c>
      <c r="C301" s="72" t="s">
        <v>12375</v>
      </c>
      <c r="E301" s="71" t="s">
        <v>2210</v>
      </c>
      <c r="F301" s="72" t="s">
        <v>12307</v>
      </c>
      <c r="G301" s="74" t="s">
        <v>12380</v>
      </c>
      <c r="H301" t="str">
        <f t="shared" si="20"/>
        <v>Vbx_in_cam_ena_cmp_eprm_psn</v>
      </c>
      <c r="I301" s="69" t="str">
        <f t="shared" si="21"/>
        <v>IN_ASI_AEI</v>
      </c>
      <c r="J301" s="72" t="str">
        <f t="shared" si="22"/>
        <v>[(Nxx_in_vvt_cfm=Nxx_in_vvtc or Nxx_in_vvt_cfm=Nxx_in_vvtc_abst_pres_cho) and (Nbx_ign_cmd_eng_cfm=True)]</v>
      </c>
      <c r="K301" s="69" t="b">
        <f t="shared" si="23"/>
        <v>1</v>
      </c>
      <c r="L301" s="69" t="b">
        <f t="shared" si="24"/>
        <v>0</v>
      </c>
    </row>
    <row r="302" spans="1:12" ht="20.100000000000001" customHeight="1" thickBot="1" x14ac:dyDescent="0.3">
      <c r="A302" s="71" t="s">
        <v>5260</v>
      </c>
      <c r="B302" s="72" t="s">
        <v>5226</v>
      </c>
      <c r="C302" s="72" t="s">
        <v>12375</v>
      </c>
      <c r="E302" s="71" t="s">
        <v>1677</v>
      </c>
      <c r="F302" s="72" t="s">
        <v>12224</v>
      </c>
      <c r="G302" s="74" t="s">
        <v>12381</v>
      </c>
      <c r="H302" t="str">
        <f t="shared" si="20"/>
        <v>Vbx_in_cam_lvl</v>
      </c>
      <c r="I302" s="69" t="str">
        <f t="shared" si="21"/>
        <v>IN_SMI_SYN</v>
      </c>
      <c r="J302" s="72" t="str">
        <f t="shared" si="22"/>
        <v>[(Nxx_in_cam_sens_cfm=Nxx_in_cam_sens_pres) and (Nbx_ign_cmd_eng_cfm=True) and (Nxx_ecu_typ_cfm=Nxx_ecm or Nxx_ecu_typ_cfm=Nxx_ptcu) and (Nxx_ecu_typ_cfm&lt;&gt;Nxx_atcu)] OR [(Nbx_ign_cmd_eng_cfm=False) and (Nxx_ecu_typ_cfm=Nxx_ecm or Nxx_ecu_typ_cfm=Nxx_ptcu) and (Nxx_ecu_typ_cfm&lt;&gt;Nxx_atcu)] OR [(Nxx_in_cam_sens_cfm=Nxx_in_cam_sens_abst_pres_cho) and (Nxx_in_cam_sens_cfm&lt;&gt;Nxx_in_cam_sens_pres) and (Nbx_ign_cmd_eng_cfm=True) and (Nxx_ecu_typ_cfm=Nxx_ecm or Nxx_ecu_typ_cfm=Nxx_ptcu) and (Nxx_ecu_typ_cfm&lt;&gt;Nxx_atcu)] OR [(Nxx_in_cam_sens_cfm&lt;&gt;Nxx_in_cam_sens_abst_pres_cho) and (Nxx_in_cam_sens_cfm&lt;&gt;Nxx_in_cam_sens_pres) and (Nbx_ign_cmd_eng_cfm=True) and (Nxx_ecu_typ_cfm=Nxx_ecm or Nxx_ecu_typ_cfm=Nxx_ptcu) and (Nxx_ecu_typ_cfm&lt;&gt;Nxx_atcu)]</v>
      </c>
      <c r="K302" s="69" t="b">
        <f t="shared" si="23"/>
        <v>1</v>
      </c>
      <c r="L302" s="69" t="b">
        <f t="shared" si="24"/>
        <v>0</v>
      </c>
    </row>
    <row r="303" spans="1:12" ht="20.100000000000001" customHeight="1" thickBot="1" x14ac:dyDescent="0.3">
      <c r="A303" s="71" t="s">
        <v>4661</v>
      </c>
      <c r="B303" s="72" t="s">
        <v>5926</v>
      </c>
      <c r="C303" s="72" t="s">
        <v>12382</v>
      </c>
      <c r="E303" s="71" t="s">
        <v>5291</v>
      </c>
      <c r="F303" s="72" t="s">
        <v>5281</v>
      </c>
      <c r="G303" s="72" t="s">
        <v>12223</v>
      </c>
      <c r="H303" t="str">
        <f t="shared" si="20"/>
        <v>Vbx_inhib_wkp_pic</v>
      </c>
      <c r="I303" s="69" t="str">
        <f t="shared" si="21"/>
        <v>HV_CHG_MNG</v>
      </c>
      <c r="J303" s="72" t="str">
        <f t="shared" si="22"/>
        <v>[(Nxx_ecu_typ_cfm=Nxx_hevc) and (Nxx_hv_bcb_cfm&lt;&gt;Nxx_hv_bcb_abst) and (Nxx_hev_cfm&lt;&gt;Nxx_hev_abst)]</v>
      </c>
      <c r="K303" s="69" t="b">
        <f t="shared" si="23"/>
        <v>1</v>
      </c>
      <c r="L303" s="69" t="b">
        <f t="shared" si="24"/>
        <v>1</v>
      </c>
    </row>
    <row r="304" spans="1:12" ht="20.100000000000001" customHeight="1" thickBot="1" x14ac:dyDescent="0.3">
      <c r="A304" s="71" t="s">
        <v>5826</v>
      </c>
      <c r="B304" s="72" t="s">
        <v>5668</v>
      </c>
      <c r="C304" s="72" t="s">
        <v>12141</v>
      </c>
      <c r="E304" s="71" t="s">
        <v>5750</v>
      </c>
      <c r="F304" s="72" t="s">
        <v>5751</v>
      </c>
      <c r="G304" s="72" t="s">
        <v>12369</v>
      </c>
      <c r="H304" t="str">
        <f t="shared" si="20"/>
        <v>Vbx_insl_chk_chg_fbk</v>
      </c>
      <c r="I304" s="69" t="str">
        <f t="shared" si="21"/>
        <v>IN_HVI_INV</v>
      </c>
      <c r="J304" s="72" t="str">
        <f t="shared" si="22"/>
        <v>[(Nxx_hv_lv_cfm=Nxx_hv) and (Nxx_spv_ecu_cfm=Nxx_spv_ecu_abst or Nxx_ecu_typ_cfm=Nxx_hevc) and (Nxx_ecu_typ_cfm&lt;&gt;Nxx_atcu) and (Nxx_hev_cfm&lt;&gt;Nxx_hev_abst)]</v>
      </c>
      <c r="K304" s="69" t="b">
        <f t="shared" si="23"/>
        <v>1</v>
      </c>
      <c r="L304" s="69" t="b">
        <f t="shared" si="24"/>
        <v>1</v>
      </c>
    </row>
    <row r="305" spans="1:12" ht="20.100000000000001" customHeight="1" thickBot="1" x14ac:dyDescent="0.3">
      <c r="A305" s="73" t="s">
        <v>5901</v>
      </c>
      <c r="B305" s="74" t="s">
        <v>5898</v>
      </c>
      <c r="C305" s="74" t="s">
        <v>12383</v>
      </c>
      <c r="E305" s="71" t="s">
        <v>5714</v>
      </c>
      <c r="F305" s="72" t="s">
        <v>5659</v>
      </c>
      <c r="G305" s="72" t="s">
        <v>12194</v>
      </c>
      <c r="H305" t="str">
        <f t="shared" si="20"/>
        <v>Vbx_inv_1_rts_cs</v>
      </c>
      <c r="I305" s="69" t="str">
        <f t="shared" si="21"/>
        <v>HV_MNG_STA</v>
      </c>
      <c r="J305" s="72" t="str">
        <f t="shared" si="22"/>
        <v>[(Nxx_spv_ecu_cfm=Nxx_spv_ecu_abst or Nxx_ecu_typ_cfm=Nxx_hevc) and (Nxx_ecu_typ_cfm&lt;&gt;Nxx_atcu) and (Nxx_hev_cfm&lt;&gt;Nxx_hev_abst)]</v>
      </c>
      <c r="K305" s="69" t="b">
        <f t="shared" si="23"/>
        <v>1</v>
      </c>
      <c r="L305" s="69" t="b">
        <f t="shared" si="24"/>
        <v>1</v>
      </c>
    </row>
    <row r="306" spans="1:12" ht="20.100000000000001" customHeight="1" thickBot="1" x14ac:dyDescent="0.3">
      <c r="A306" s="73" t="s">
        <v>5904</v>
      </c>
      <c r="B306" s="74" t="s">
        <v>5898</v>
      </c>
      <c r="C306" s="74" t="s">
        <v>12383</v>
      </c>
      <c r="E306" s="71" t="s">
        <v>1054</v>
      </c>
      <c r="F306" s="72" t="s">
        <v>12140</v>
      </c>
      <c r="G306" s="72" t="s">
        <v>12141</v>
      </c>
      <c r="H306" t="str">
        <f t="shared" si="20"/>
        <v>Vbx_ip_lk_stt</v>
      </c>
      <c r="I306" s="69" t="str">
        <f t="shared" si="21"/>
        <v>CM_MHA_TRA</v>
      </c>
      <c r="J306" s="72" t="str">
        <f t="shared" si="22"/>
        <v>[(Nxx_ecu_typ_cfm=Nxx_hevc)]</v>
      </c>
      <c r="K306" s="69" t="b">
        <f t="shared" si="23"/>
        <v>1</v>
      </c>
      <c r="L306" s="69" t="b">
        <f t="shared" si="24"/>
        <v>1</v>
      </c>
    </row>
    <row r="307" spans="1:12" ht="20.100000000000001" customHeight="1" thickBot="1" x14ac:dyDescent="0.3">
      <c r="A307" s="73" t="s">
        <v>5907</v>
      </c>
      <c r="B307" s="74" t="s">
        <v>5898</v>
      </c>
      <c r="C307" s="74" t="s">
        <v>12383</v>
      </c>
      <c r="E307" s="71" t="s">
        <v>1054</v>
      </c>
      <c r="F307" s="74" t="s">
        <v>12142</v>
      </c>
      <c r="G307" s="74" t="s">
        <v>12143</v>
      </c>
      <c r="H307" t="str">
        <f t="shared" si="20"/>
        <v>Vbx_ip_lk_stt</v>
      </c>
      <c r="I307" s="69" t="str">
        <f t="shared" si="21"/>
        <v>CM_MHA_TRA</v>
      </c>
      <c r="J307" s="72" t="str">
        <f t="shared" si="22"/>
        <v>[(Nxx_ecu_typ_cfm=Nxx_hevc)]</v>
      </c>
      <c r="K307" s="69" t="b">
        <f t="shared" si="23"/>
        <v>0</v>
      </c>
      <c r="L307" s="69" t="b">
        <f t="shared" si="24"/>
        <v>0</v>
      </c>
    </row>
    <row r="308" spans="1:12" ht="20.100000000000001" customHeight="1" thickBot="1" x14ac:dyDescent="0.3">
      <c r="A308" s="73" t="s">
        <v>5910</v>
      </c>
      <c r="B308" s="74" t="s">
        <v>5898</v>
      </c>
      <c r="C308" s="74" t="s">
        <v>12383</v>
      </c>
      <c r="E308" s="71" t="s">
        <v>2637</v>
      </c>
      <c r="F308" s="72" t="s">
        <v>12299</v>
      </c>
      <c r="G308" s="74" t="s">
        <v>12148</v>
      </c>
      <c r="H308" t="str">
        <f t="shared" si="20"/>
        <v>Vbx_it_frst_ad_ok</v>
      </c>
      <c r="I308" s="69" t="str">
        <f t="shared" si="21"/>
        <v>OU_ASO_ITO</v>
      </c>
      <c r="J308" s="72" t="str">
        <f t="shared" si="22"/>
        <v>[(Nbx_ign_cmd_eng_cfm=True)]</v>
      </c>
      <c r="K308" s="69" t="b">
        <f t="shared" si="23"/>
        <v>1</v>
      </c>
      <c r="L308" s="69" t="b">
        <f t="shared" si="24"/>
        <v>0</v>
      </c>
    </row>
    <row r="309" spans="1:12" ht="20.100000000000001" customHeight="1" thickBot="1" x14ac:dyDescent="0.3">
      <c r="A309" s="71" t="s">
        <v>1698</v>
      </c>
      <c r="B309" s="72" t="s">
        <v>12243</v>
      </c>
      <c r="C309" s="72" t="s">
        <v>12244</v>
      </c>
      <c r="E309" s="71" t="s">
        <v>2845</v>
      </c>
      <c r="F309" s="72" t="s">
        <v>12299</v>
      </c>
      <c r="G309" s="74" t="s">
        <v>12148</v>
      </c>
      <c r="H309" t="str">
        <f t="shared" si="20"/>
        <v>Vbx_it_frst_ad_stop</v>
      </c>
      <c r="I309" s="69" t="str">
        <f t="shared" si="21"/>
        <v>OU_ASO_ITO</v>
      </c>
      <c r="J309" s="72" t="str">
        <f t="shared" si="22"/>
        <v>[(Nbx_ign_cmd_eng_cfm=True)]</v>
      </c>
      <c r="K309" s="69" t="b">
        <f t="shared" si="23"/>
        <v>1</v>
      </c>
      <c r="L309" s="69" t="b">
        <f t="shared" si="24"/>
        <v>0</v>
      </c>
    </row>
    <row r="310" spans="1:12" ht="20.100000000000001" customHeight="1" thickBot="1" x14ac:dyDescent="0.3">
      <c r="A310" s="71" t="s">
        <v>1352</v>
      </c>
      <c r="B310" s="72" t="s">
        <v>12268</v>
      </c>
      <c r="C310" s="74" t="s">
        <v>12298</v>
      </c>
      <c r="E310" s="71" t="s">
        <v>2668</v>
      </c>
      <c r="F310" s="72" t="s">
        <v>12299</v>
      </c>
      <c r="G310" s="72" t="s">
        <v>12228</v>
      </c>
      <c r="H310" t="str">
        <f t="shared" si="20"/>
        <v>Vbx_it_ofs_clos_frst_2</v>
      </c>
      <c r="I310" s="69" t="str">
        <f t="shared" si="21"/>
        <v>OU_ASO_ITO</v>
      </c>
      <c r="J310" s="72" t="str">
        <f t="shared" si="22"/>
        <v>[(Nbx_ign_cmd_eng_cfm=False)]</v>
      </c>
      <c r="K310" s="69" t="b">
        <f t="shared" si="23"/>
        <v>1</v>
      </c>
      <c r="L310" s="69" t="b">
        <f t="shared" si="24"/>
        <v>1</v>
      </c>
    </row>
    <row r="311" spans="1:12" ht="20.100000000000001" customHeight="1" thickBot="1" x14ac:dyDescent="0.3">
      <c r="A311" s="71" t="s">
        <v>3010</v>
      </c>
      <c r="B311" s="72" t="s">
        <v>12281</v>
      </c>
      <c r="C311" s="72" t="s">
        <v>12384</v>
      </c>
      <c r="E311" s="71" t="s">
        <v>2667</v>
      </c>
      <c r="F311" s="72" t="s">
        <v>12299</v>
      </c>
      <c r="G311" s="72" t="s">
        <v>12228</v>
      </c>
      <c r="H311" t="str">
        <f t="shared" si="20"/>
        <v>Vbx_it_ofs_open_frst_2</v>
      </c>
      <c r="I311" s="69" t="str">
        <f t="shared" si="21"/>
        <v>OU_ASO_ITO</v>
      </c>
      <c r="J311" s="72" t="str">
        <f t="shared" si="22"/>
        <v>[(Nbx_ign_cmd_eng_cfm=False)]</v>
      </c>
      <c r="K311" s="69" t="b">
        <f t="shared" si="23"/>
        <v>1</v>
      </c>
      <c r="L311" s="69" t="b">
        <f t="shared" si="24"/>
        <v>1</v>
      </c>
    </row>
    <row r="312" spans="1:12" ht="20.100000000000001" customHeight="1" thickBot="1" x14ac:dyDescent="0.3">
      <c r="A312" s="71" t="s">
        <v>1329</v>
      </c>
      <c r="B312" s="72" t="s">
        <v>12242</v>
      </c>
      <c r="C312" s="72" t="s">
        <v>12385</v>
      </c>
      <c r="E312" s="71" t="s">
        <v>2854</v>
      </c>
      <c r="F312" s="72" t="s">
        <v>12299</v>
      </c>
      <c r="G312" s="74" t="s">
        <v>12148</v>
      </c>
      <c r="H312" t="str">
        <f t="shared" si="20"/>
        <v>Vbx_it_pwl_ad_req</v>
      </c>
      <c r="I312" s="69" t="str">
        <f t="shared" si="21"/>
        <v>OU_ASO_ITO</v>
      </c>
      <c r="J312" s="72" t="str">
        <f t="shared" si="22"/>
        <v>[(Nbx_ign_cmd_eng_cfm=True)]</v>
      </c>
      <c r="K312" s="69" t="b">
        <f t="shared" si="23"/>
        <v>1</v>
      </c>
      <c r="L312" s="69" t="b">
        <f t="shared" si="24"/>
        <v>0</v>
      </c>
    </row>
    <row r="313" spans="1:12" ht="20.100000000000001" customHeight="1" thickBot="1" x14ac:dyDescent="0.3">
      <c r="A313" s="71" t="s">
        <v>12386</v>
      </c>
      <c r="B313" s="72" t="s">
        <v>5403</v>
      </c>
      <c r="C313" s="72" t="s">
        <v>12189</v>
      </c>
      <c r="E313" s="71" t="s">
        <v>2782</v>
      </c>
      <c r="F313" s="72" t="s">
        <v>12299</v>
      </c>
      <c r="G313" s="72" t="s">
        <v>12228</v>
      </c>
      <c r="H313" t="str">
        <f t="shared" si="20"/>
        <v>Vbx_it_stop_ena_act</v>
      </c>
      <c r="I313" s="69" t="str">
        <f t="shared" si="21"/>
        <v>OU_ASO_ITO</v>
      </c>
      <c r="J313" s="72" t="str">
        <f t="shared" si="22"/>
        <v>[(Nbx_ign_cmd_eng_cfm=False)]</v>
      </c>
      <c r="K313" s="69" t="b">
        <f t="shared" si="23"/>
        <v>1</v>
      </c>
      <c r="L313" s="69" t="b">
        <f t="shared" si="24"/>
        <v>1</v>
      </c>
    </row>
    <row r="314" spans="1:12" ht="20.100000000000001" customHeight="1" thickBot="1" x14ac:dyDescent="0.3">
      <c r="A314" s="71" t="s">
        <v>3550</v>
      </c>
      <c r="B314" s="72" t="s">
        <v>5252</v>
      </c>
      <c r="C314" s="74" t="s">
        <v>12387</v>
      </c>
      <c r="E314" s="71" t="s">
        <v>4011</v>
      </c>
      <c r="F314" s="74" t="s">
        <v>12169</v>
      </c>
      <c r="G314" s="74" t="s">
        <v>12212</v>
      </c>
      <c r="H314" t="str">
        <f t="shared" si="20"/>
        <v>Vbx_itl_sys_eng_sta_req</v>
      </c>
      <c r="I314" s="69" t="str">
        <f t="shared" si="21"/>
        <v>VF_SAS_MNG</v>
      </c>
      <c r="J314" s="72" t="str">
        <f t="shared" si="22"/>
        <v>[(Nxx_sas_typ_cfm=Nxx_sas_itl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[(Nxx_sas_typ_cfm&lt;&gt;Nxx_sas_itl and Nxx_sas_typ_cfm&lt;&gt;Nxx_sas_itl_abst_cho and Nxx_sas_typ_cfm&lt;&gt;Nxx_sas_ext_itl_abst_cho) and (Nxx_sas_typ_cfm&lt;&gt;Nxx_sas_sar) and (Nxx_sas_typ_cfm&lt;&gt;Nxx_sas_typ_abst) and (Nxx_ecu_typ_cfm&lt;&gt;Nxx_hevc) and (Nxx_ecu_typ_cfm&lt;&gt;Nxx_atcu)]</v>
      </c>
      <c r="K314" s="69" t="b">
        <f t="shared" si="23"/>
        <v>0</v>
      </c>
      <c r="L314" s="69" t="b">
        <f t="shared" si="24"/>
        <v>0</v>
      </c>
    </row>
    <row r="315" spans="1:12" ht="20.100000000000001" customHeight="1" thickBot="1" x14ac:dyDescent="0.3">
      <c r="A315" s="71" t="s">
        <v>3555</v>
      </c>
      <c r="B315" s="72" t="s">
        <v>5252</v>
      </c>
      <c r="C315" s="74" t="s">
        <v>12387</v>
      </c>
      <c r="E315" s="71" t="s">
        <v>5102</v>
      </c>
      <c r="F315" s="72" t="s">
        <v>5654</v>
      </c>
      <c r="G315" s="74" t="s">
        <v>12213</v>
      </c>
      <c r="H315" t="str">
        <f t="shared" si="20"/>
        <v>Vbx_itl_sys_eng_sta_req_cs_cvg</v>
      </c>
      <c r="I315" s="69" t="str">
        <f t="shared" si="21"/>
        <v>VF_SAS_MNG</v>
      </c>
      <c r="J315" s="72" t="str">
        <f t="shared" si="22"/>
        <v>[(Nxx_sas_spv_vers_cfm=Nxx_sas_spv_vers_cvg)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[(Nxx_sas_spv_vers_cfm=Nxx_sas_spv_vers_ini_cvg_cho)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315" s="69" t="b">
        <f t="shared" si="23"/>
        <v>1</v>
      </c>
      <c r="L315" s="69" t="b">
        <f t="shared" si="24"/>
        <v>0</v>
      </c>
    </row>
    <row r="316" spans="1:12" ht="20.100000000000001" customHeight="1" thickBot="1" x14ac:dyDescent="0.3">
      <c r="A316" s="71" t="s">
        <v>3560</v>
      </c>
      <c r="B316" s="72" t="s">
        <v>5252</v>
      </c>
      <c r="C316" s="74" t="s">
        <v>12388</v>
      </c>
      <c r="E316" s="71" t="s">
        <v>4852</v>
      </c>
      <c r="F316" s="72" t="s">
        <v>12254</v>
      </c>
      <c r="G316" s="72" t="s">
        <v>12287</v>
      </c>
      <c r="H316" t="str">
        <f t="shared" si="20"/>
        <v>Vbx_ivi_ecu_cfm</v>
      </c>
      <c r="I316" s="69" t="str">
        <f t="shared" si="21"/>
        <v>IN_PCI_DSI</v>
      </c>
      <c r="J316" s="72" t="str">
        <f t="shared" si="22"/>
        <v>[()]</v>
      </c>
      <c r="K316" s="69" t="b">
        <f t="shared" si="23"/>
        <v>1</v>
      </c>
      <c r="L316" s="69" t="b">
        <f t="shared" si="24"/>
        <v>1</v>
      </c>
    </row>
    <row r="317" spans="1:12" ht="20.100000000000001" customHeight="1" thickBot="1" x14ac:dyDescent="0.3">
      <c r="A317" s="71" t="s">
        <v>3564</v>
      </c>
      <c r="B317" s="72" t="s">
        <v>5252</v>
      </c>
      <c r="C317" s="72" t="s">
        <v>12388</v>
      </c>
      <c r="E317" s="71" t="s">
        <v>4744</v>
      </c>
      <c r="F317" s="72" t="s">
        <v>12371</v>
      </c>
      <c r="G317" s="72" t="s">
        <v>12372</v>
      </c>
      <c r="H317" t="str">
        <f t="shared" si="20"/>
        <v>Vbx_lbdw_hot_lkg_crt_bch</v>
      </c>
      <c r="I317" s="69" t="str">
        <f t="shared" si="21"/>
        <v>OU_ATO_DLO</v>
      </c>
      <c r="J317" s="72" t="str">
        <f t="shared" si="22"/>
        <v>[(Nbx_ign_cmd_eng_cfm=True and Nbx_lbdw_pres_cfm=True)]</v>
      </c>
      <c r="K317" s="69" t="b">
        <f t="shared" si="23"/>
        <v>1</v>
      </c>
      <c r="L317" s="69" t="b">
        <f t="shared" si="24"/>
        <v>1</v>
      </c>
    </row>
    <row r="318" spans="1:12" ht="20.100000000000001" customHeight="1" thickBot="1" x14ac:dyDescent="0.3">
      <c r="A318" s="71" t="s">
        <v>3569</v>
      </c>
      <c r="B318" s="72" t="s">
        <v>12389</v>
      </c>
      <c r="C318" s="74" t="s">
        <v>12390</v>
      </c>
      <c r="E318" s="71" t="s">
        <v>4879</v>
      </c>
      <c r="F318" s="72" t="s">
        <v>12373</v>
      </c>
      <c r="G318" s="72" t="s">
        <v>12374</v>
      </c>
      <c r="H318" t="str">
        <f t="shared" si="20"/>
        <v>Vbx_lbdw_sta_sig_avl</v>
      </c>
      <c r="I318" s="69" t="str">
        <f t="shared" si="21"/>
        <v>IN_ATI_DLI</v>
      </c>
      <c r="J318" s="72" t="str">
        <f t="shared" si="22"/>
        <v>[(Nbx_lbdw_pres_cfm=True) and (Nbx_ign_cmd_eng_cfm=True)]</v>
      </c>
      <c r="K318" s="69" t="b">
        <f t="shared" si="23"/>
        <v>1</v>
      </c>
      <c r="L318" s="69" t="b">
        <f t="shared" si="24"/>
        <v>1</v>
      </c>
    </row>
    <row r="319" spans="1:12" ht="20.100000000000001" customHeight="1" thickBot="1" x14ac:dyDescent="0.3">
      <c r="A319" s="71" t="s">
        <v>3574</v>
      </c>
      <c r="B319" s="72" t="s">
        <v>12389</v>
      </c>
      <c r="C319" s="72" t="s">
        <v>12390</v>
      </c>
      <c r="E319" s="71" t="s">
        <v>4886</v>
      </c>
      <c r="F319" s="72" t="s">
        <v>12373</v>
      </c>
      <c r="G319" s="72" t="s">
        <v>12374</v>
      </c>
      <c r="H319" t="str">
        <f t="shared" si="20"/>
        <v>Vbx_lbdw_thy_avl</v>
      </c>
      <c r="I319" s="69" t="str">
        <f t="shared" si="21"/>
        <v>IN_ATI_DLI</v>
      </c>
      <c r="J319" s="72" t="str">
        <f t="shared" si="22"/>
        <v>[(Nbx_lbdw_pres_cfm=True) and (Nbx_ign_cmd_eng_cfm=True)]</v>
      </c>
      <c r="K319" s="69" t="b">
        <f t="shared" si="23"/>
        <v>1</v>
      </c>
      <c r="L319" s="69" t="b">
        <f t="shared" si="24"/>
        <v>1</v>
      </c>
    </row>
    <row r="320" spans="1:12" ht="20.100000000000001" customHeight="1" thickBot="1" x14ac:dyDescent="0.3">
      <c r="A320" s="71" t="s">
        <v>2461</v>
      </c>
      <c r="B320" s="72" t="s">
        <v>5832</v>
      </c>
      <c r="C320" s="72" t="s">
        <v>12283</v>
      </c>
      <c r="E320" s="71" t="s">
        <v>5743</v>
      </c>
      <c r="F320" s="72" t="s">
        <v>5733</v>
      </c>
      <c r="G320" s="72" t="s">
        <v>12171</v>
      </c>
      <c r="H320" t="str">
        <f t="shared" si="20"/>
        <v>Vbx_lcb_peb_fuse_lid_ink_open</v>
      </c>
      <c r="I320" s="69" t="str">
        <f t="shared" si="21"/>
        <v>IN_HVI_CNT</v>
      </c>
      <c r="J320" s="72" t="str">
        <f t="shared" si="22"/>
        <v>[(Nxx_hv_lv_cfm&lt;&gt;Nxx_lv) and (Nxx_spv_ecu_cfm=Nxx_spv_ecu_abst or Nxx_ecu_typ_cfm=Nxx_hevc) and (Nxx_ecu_typ_cfm&lt;&gt;Nxx_atcu) and (Nxx_hev_cfm&lt;&gt;Nxx_hev_abst)]</v>
      </c>
      <c r="K320" s="69" t="b">
        <f t="shared" si="23"/>
        <v>1</v>
      </c>
      <c r="L320" s="69" t="b">
        <f t="shared" si="24"/>
        <v>1</v>
      </c>
    </row>
    <row r="321" spans="1:13" ht="20.100000000000001" customHeight="1" thickBot="1" x14ac:dyDescent="0.3">
      <c r="A321" s="71" t="s">
        <v>2451</v>
      </c>
      <c r="B321" s="72" t="s">
        <v>5832</v>
      </c>
      <c r="C321" s="72" t="s">
        <v>12391</v>
      </c>
      <c r="E321" s="71" t="s">
        <v>5286</v>
      </c>
      <c r="F321" s="72" t="s">
        <v>5226</v>
      </c>
      <c r="G321" s="72" t="s">
        <v>12375</v>
      </c>
      <c r="H321" t="str">
        <f t="shared" si="20"/>
        <v>Vbx_lcm1_crtcl_temp</v>
      </c>
      <c r="I321" s="69" t="str">
        <f t="shared" si="21"/>
        <v>IN_HVI_CHG</v>
      </c>
      <c r="J321" s="72" t="str">
        <f t="shared" si="22"/>
        <v>[(Nxx_hv_chg_led_typ_cfm&lt;&gt;Nxx_hv_chg_led_typ_wf) and (Nxx_hv_bcb_cfm&lt;&gt;Nxx_hv_bcb_abst and Nxx_ecu_typ_cfm=Nxx_hevc) and (Nxx_hev_cfm&lt;&gt;Nxx_hev_abst)]</v>
      </c>
      <c r="K321" s="69" t="b">
        <f t="shared" si="23"/>
        <v>1</v>
      </c>
      <c r="L321" s="69" t="b">
        <f t="shared" si="24"/>
        <v>1</v>
      </c>
    </row>
    <row r="322" spans="1:13" ht="20.100000000000001" customHeight="1" thickBot="1" x14ac:dyDescent="0.3">
      <c r="A322" s="71" t="s">
        <v>5008</v>
      </c>
      <c r="B322" s="72" t="s">
        <v>5832</v>
      </c>
      <c r="C322" s="72" t="s">
        <v>12391</v>
      </c>
      <c r="E322" s="71" t="s">
        <v>5259</v>
      </c>
      <c r="F322" s="72" t="s">
        <v>5226</v>
      </c>
      <c r="G322" s="72" t="s">
        <v>12375</v>
      </c>
      <c r="H322" t="str">
        <f t="shared" ref="H322:H385" si="25">VLOOKUP(E322,A:C,1,FALSE)</f>
        <v>Vbx_lcm1_oc</v>
      </c>
      <c r="I322" s="69" t="str">
        <f t="shared" ref="I322:I385" si="26">VLOOKUP(E322,A:C,2,FALSE)</f>
        <v>IN_HVI_CHG</v>
      </c>
      <c r="J322" s="72" t="str">
        <f t="shared" ref="J322:J385" si="27">VLOOKUP(E322,A:C,3,FALSE)</f>
        <v>[(Nxx_hv_chg_led_typ_cfm&lt;&gt;Nxx_hv_chg_led_typ_wf) and (Nxx_hv_bcb_cfm&lt;&gt;Nxx_hv_bcb_abst and Nxx_ecu_typ_cfm=Nxx_hevc) and (Nxx_hev_cfm&lt;&gt;Nxx_hev_abst)]</v>
      </c>
      <c r="K322" s="69" t="b">
        <f t="shared" ref="K322:K385" si="28">VLOOKUP(E322,A:C,2,FALSE)=F322</f>
        <v>1</v>
      </c>
      <c r="L322" s="69" t="b">
        <f t="shared" ref="L322:L385" si="29">VLOOKUP(E322,A:C,3,FALSE)=G322</f>
        <v>1</v>
      </c>
    </row>
    <row r="323" spans="1:13" ht="20.100000000000001" customHeight="1" thickBot="1" x14ac:dyDescent="0.3">
      <c r="A323" s="71" t="s">
        <v>3835</v>
      </c>
      <c r="B323" s="72" t="s">
        <v>5245</v>
      </c>
      <c r="C323" s="72" t="s">
        <v>12392</v>
      </c>
      <c r="E323" s="71" t="s">
        <v>5230</v>
      </c>
      <c r="F323" s="72" t="s">
        <v>5226</v>
      </c>
      <c r="G323" s="72" t="s">
        <v>12375</v>
      </c>
      <c r="H323" t="str">
        <f t="shared" si="25"/>
        <v>Vbx_lcm1_overstr_temp</v>
      </c>
      <c r="I323" s="69" t="str">
        <f t="shared" si="26"/>
        <v>IN_HVI_CHG</v>
      </c>
      <c r="J323" s="72" t="str">
        <f t="shared" si="27"/>
        <v>[(Nxx_hv_chg_led_typ_cfm&lt;&gt;Nxx_hv_chg_led_typ_wf) and (Nxx_hv_bcb_cfm&lt;&gt;Nxx_hv_bcb_abst and Nxx_ecu_typ_cfm=Nxx_hevc) and (Nxx_hev_cfm&lt;&gt;Nxx_hev_abst)]</v>
      </c>
      <c r="K323" s="69" t="b">
        <f t="shared" si="28"/>
        <v>1</v>
      </c>
      <c r="L323" s="69" t="b">
        <f t="shared" si="29"/>
        <v>1</v>
      </c>
    </row>
    <row r="324" spans="1:13" ht="20.100000000000001" customHeight="1" thickBot="1" x14ac:dyDescent="0.3">
      <c r="A324" s="71" t="s">
        <v>4591</v>
      </c>
      <c r="B324" s="72" t="s">
        <v>5245</v>
      </c>
      <c r="C324" s="72" t="s">
        <v>12393</v>
      </c>
      <c r="E324" s="71" t="s">
        <v>5225</v>
      </c>
      <c r="F324" s="72" t="s">
        <v>5226</v>
      </c>
      <c r="G324" s="72" t="s">
        <v>12375</v>
      </c>
      <c r="H324" t="str">
        <f t="shared" si="25"/>
        <v>Vbx_lcm1_resp_err</v>
      </c>
      <c r="I324" s="69" t="str">
        <f t="shared" si="26"/>
        <v>IN_HVI_CHG</v>
      </c>
      <c r="J324" s="72" t="str">
        <f t="shared" si="27"/>
        <v>[(Nxx_hv_chg_led_typ_cfm&lt;&gt;Nxx_hv_chg_led_typ_wf) and (Nxx_hv_bcb_cfm&lt;&gt;Nxx_hv_bcb_abst and Nxx_ecu_typ_cfm=Nxx_hevc) and (Nxx_hev_cfm&lt;&gt;Nxx_hev_abst)]</v>
      </c>
      <c r="K324" s="69" t="b">
        <f t="shared" si="28"/>
        <v>1</v>
      </c>
      <c r="L324" s="69" t="b">
        <f t="shared" si="29"/>
        <v>1</v>
      </c>
    </row>
    <row r="325" spans="1:13" ht="20.100000000000001" customHeight="1" thickBot="1" x14ac:dyDescent="0.3">
      <c r="A325" s="71" t="s">
        <v>3822</v>
      </c>
      <c r="B325" s="72" t="s">
        <v>5245</v>
      </c>
      <c r="C325" s="74" t="s">
        <v>12394</v>
      </c>
      <c r="E325" s="71" t="s">
        <v>5261</v>
      </c>
      <c r="F325" s="72" t="s">
        <v>5226</v>
      </c>
      <c r="G325" s="72" t="s">
        <v>12375</v>
      </c>
      <c r="H325" t="str">
        <f t="shared" si="25"/>
        <v>Vbx_lcm1_sc</v>
      </c>
      <c r="I325" s="69" t="str">
        <f t="shared" si="26"/>
        <v>IN_HVI_CHG</v>
      </c>
      <c r="J325" s="72" t="str">
        <f t="shared" si="27"/>
        <v>[(Nxx_hv_chg_led_typ_cfm&lt;&gt;Nxx_hv_chg_led_typ_wf) and (Nxx_hv_bcb_cfm&lt;&gt;Nxx_hv_bcb_abst and Nxx_ecu_typ_cfm=Nxx_hevc) and (Nxx_hev_cfm&lt;&gt;Nxx_hev_abst)]</v>
      </c>
      <c r="K325" s="69" t="b">
        <f t="shared" si="28"/>
        <v>1</v>
      </c>
      <c r="L325" s="69" t="b">
        <f t="shared" si="29"/>
        <v>1</v>
      </c>
      <c r="M325" t="e">
        <f>VLOOKUP(E325,#REF!,1,FALSE)</f>
        <v>#REF!</v>
      </c>
    </row>
    <row r="326" spans="1:13" ht="20.100000000000001" customHeight="1" thickBot="1" x14ac:dyDescent="0.3">
      <c r="A326" s="71" t="s">
        <v>3827</v>
      </c>
      <c r="B326" s="72" t="s">
        <v>5245</v>
      </c>
      <c r="C326" s="74" t="s">
        <v>12395</v>
      </c>
      <c r="E326" s="71" t="s">
        <v>5231</v>
      </c>
      <c r="F326" s="72" t="s">
        <v>5226</v>
      </c>
      <c r="G326" s="72" t="s">
        <v>12375</v>
      </c>
      <c r="H326" t="str">
        <f t="shared" si="25"/>
        <v>Vbx_lcm2_crtcl_temp</v>
      </c>
      <c r="I326" s="69" t="str">
        <f t="shared" si="26"/>
        <v>IN_HVI_CHG</v>
      </c>
      <c r="J326" s="72" t="str">
        <f t="shared" si="27"/>
        <v>[(Nxx_hv_chg_led_typ_cfm&lt;&gt;Nxx_hv_chg_led_typ_wf) and (Nxx_hv_bcb_cfm&lt;&gt;Nxx_hv_bcb_abst and Nxx_ecu_typ_cfm=Nxx_hevc) and (Nxx_hev_cfm&lt;&gt;Nxx_hev_abst)]</v>
      </c>
      <c r="K326" s="69" t="b">
        <f t="shared" si="28"/>
        <v>1</v>
      </c>
      <c r="L326" s="69" t="b">
        <f t="shared" si="29"/>
        <v>1</v>
      </c>
    </row>
    <row r="327" spans="1:13" ht="20.100000000000001" customHeight="1" thickBot="1" x14ac:dyDescent="0.3">
      <c r="A327" s="71" t="s">
        <v>3366</v>
      </c>
      <c r="B327" s="72" t="s">
        <v>12327</v>
      </c>
      <c r="C327" s="72" t="s">
        <v>12123</v>
      </c>
      <c r="E327" s="71" t="s">
        <v>5232</v>
      </c>
      <c r="F327" s="72" t="s">
        <v>5226</v>
      </c>
      <c r="G327" s="72" t="s">
        <v>12375</v>
      </c>
      <c r="H327" t="str">
        <f t="shared" si="25"/>
        <v>Vbx_lcm2_oc</v>
      </c>
      <c r="I327" s="69" t="str">
        <f t="shared" si="26"/>
        <v>IN_HVI_CHG</v>
      </c>
      <c r="J327" s="72" t="str">
        <f t="shared" si="27"/>
        <v>[(Nxx_hv_chg_led_typ_cfm&lt;&gt;Nxx_hv_chg_led_typ_wf) and (Nxx_hv_bcb_cfm&lt;&gt;Nxx_hv_bcb_abst and Nxx_ecu_typ_cfm=Nxx_hevc) and (Nxx_hev_cfm&lt;&gt;Nxx_hev_abst)]</v>
      </c>
      <c r="K327" s="69" t="b">
        <f t="shared" si="28"/>
        <v>1</v>
      </c>
      <c r="L327" s="69" t="b">
        <f t="shared" si="29"/>
        <v>1</v>
      </c>
    </row>
    <row r="328" spans="1:13" ht="20.100000000000001" customHeight="1" thickBot="1" x14ac:dyDescent="0.3">
      <c r="A328" s="71" t="s">
        <v>3256</v>
      </c>
      <c r="B328" s="72" t="s">
        <v>12250</v>
      </c>
      <c r="C328" s="72" t="s">
        <v>12287</v>
      </c>
      <c r="E328" s="71" t="s">
        <v>5229</v>
      </c>
      <c r="F328" s="72" t="s">
        <v>5226</v>
      </c>
      <c r="G328" s="72" t="s">
        <v>12375</v>
      </c>
      <c r="H328" t="str">
        <f t="shared" si="25"/>
        <v>Vbx_lcm2_overstr_temp</v>
      </c>
      <c r="I328" s="69" t="str">
        <f t="shared" si="26"/>
        <v>IN_HVI_CHG</v>
      </c>
      <c r="J328" s="72" t="str">
        <f t="shared" si="27"/>
        <v>[(Nxx_hv_chg_led_typ_cfm&lt;&gt;Nxx_hv_chg_led_typ_wf) and (Nxx_hv_bcb_cfm&lt;&gt;Nxx_hv_bcb_abst and Nxx_ecu_typ_cfm=Nxx_hevc) and (Nxx_hev_cfm&lt;&gt;Nxx_hev_abst)]</v>
      </c>
      <c r="K328" s="69" t="b">
        <f t="shared" si="28"/>
        <v>1</v>
      </c>
      <c r="L328" s="69" t="b">
        <f t="shared" si="29"/>
        <v>1</v>
      </c>
    </row>
    <row r="329" spans="1:13" ht="20.100000000000001" customHeight="1" thickBot="1" x14ac:dyDescent="0.3">
      <c r="A329" s="71" t="s">
        <v>3451</v>
      </c>
      <c r="B329" s="72" t="s">
        <v>12389</v>
      </c>
      <c r="C329" s="72" t="s">
        <v>12396</v>
      </c>
      <c r="E329" s="71" t="s">
        <v>5287</v>
      </c>
      <c r="F329" s="72" t="s">
        <v>5226</v>
      </c>
      <c r="G329" s="72" t="s">
        <v>12375</v>
      </c>
      <c r="H329" t="str">
        <f t="shared" si="25"/>
        <v>Vbx_lcm2_resp_err</v>
      </c>
      <c r="I329" s="69" t="str">
        <f t="shared" si="26"/>
        <v>IN_HVI_CHG</v>
      </c>
      <c r="J329" s="72" t="str">
        <f t="shared" si="27"/>
        <v>[(Nxx_hv_chg_led_typ_cfm&lt;&gt;Nxx_hv_chg_led_typ_wf) and (Nxx_hv_bcb_cfm&lt;&gt;Nxx_hv_bcb_abst and Nxx_ecu_typ_cfm=Nxx_hevc) and (Nxx_hev_cfm&lt;&gt;Nxx_hev_abst)]</v>
      </c>
      <c r="K329" s="69" t="b">
        <f t="shared" si="28"/>
        <v>1</v>
      </c>
      <c r="L329" s="69" t="b">
        <f t="shared" si="29"/>
        <v>1</v>
      </c>
    </row>
    <row r="330" spans="1:13" ht="20.100000000000001" customHeight="1" thickBot="1" x14ac:dyDescent="0.3">
      <c r="A330" s="71" t="s">
        <v>4450</v>
      </c>
      <c r="B330" s="72" t="s">
        <v>12397</v>
      </c>
      <c r="C330" s="72" t="s">
        <v>12123</v>
      </c>
      <c r="E330" s="71" t="s">
        <v>5260</v>
      </c>
      <c r="F330" s="72" t="s">
        <v>5226</v>
      </c>
      <c r="G330" s="72" t="s">
        <v>12375</v>
      </c>
      <c r="H330" t="str">
        <f t="shared" si="25"/>
        <v>Vbx_lcm2_sc</v>
      </c>
      <c r="I330" s="69" t="str">
        <f t="shared" si="26"/>
        <v>IN_HVI_CHG</v>
      </c>
      <c r="J330" s="72" t="str">
        <f t="shared" si="27"/>
        <v>[(Nxx_hv_chg_led_typ_cfm&lt;&gt;Nxx_hv_chg_led_typ_wf) and (Nxx_hv_bcb_cfm&lt;&gt;Nxx_hv_bcb_abst and Nxx_ecu_typ_cfm=Nxx_hevc) and (Nxx_hev_cfm&lt;&gt;Nxx_hev_abst)]</v>
      </c>
      <c r="K330" s="69" t="b">
        <f t="shared" si="28"/>
        <v>1</v>
      </c>
      <c r="L330" s="69" t="b">
        <f t="shared" si="29"/>
        <v>1</v>
      </c>
    </row>
    <row r="331" spans="1:13" ht="20.100000000000001" customHeight="1" thickBot="1" x14ac:dyDescent="0.3">
      <c r="A331" s="71" t="s">
        <v>12398</v>
      </c>
      <c r="B331" s="72" t="s">
        <v>12399</v>
      </c>
      <c r="C331" s="72" t="s">
        <v>12287</v>
      </c>
      <c r="E331" s="71" t="s">
        <v>4661</v>
      </c>
      <c r="F331" s="72" t="s">
        <v>5926</v>
      </c>
      <c r="G331" s="72" t="s">
        <v>12382</v>
      </c>
      <c r="H331" t="str">
        <f t="shared" si="25"/>
        <v>Vbx_ldp_ena</v>
      </c>
      <c r="I331" s="69" t="str">
        <f t="shared" si="26"/>
        <v>PC_CRU_CTL</v>
      </c>
      <c r="J331" s="72" t="str">
        <f t="shared" si="27"/>
        <v>[(Nbx_cru_sl_vers_2_cfm=True) and (Nbx_cru_sl_pres_cfm=True) and (Nxx_ecu_typ_cfm=Nxx_hevc or Nxx_spv_ecu_cfm=Nxx_spv_ecu_abst) and (Nxx_ecu_typ_cfm&lt;&gt;Nxx_atcu)]</v>
      </c>
      <c r="K331" s="69" t="b">
        <f t="shared" si="28"/>
        <v>1</v>
      </c>
      <c r="L331" s="69" t="b">
        <f t="shared" si="29"/>
        <v>1</v>
      </c>
    </row>
    <row r="332" spans="1:13" ht="20.100000000000001" customHeight="1" thickBot="1" x14ac:dyDescent="0.3">
      <c r="A332" s="71" t="s">
        <v>5201</v>
      </c>
      <c r="B332" s="72" t="s">
        <v>5403</v>
      </c>
      <c r="C332" s="72" t="s">
        <v>12189</v>
      </c>
      <c r="E332" s="71" t="s">
        <v>5826</v>
      </c>
      <c r="F332" s="72" t="s">
        <v>5668</v>
      </c>
      <c r="G332" s="72" t="s">
        <v>12141</v>
      </c>
      <c r="H332" t="str">
        <f t="shared" si="25"/>
        <v>Vbx_lin_hsg_pmp_ov_crt</v>
      </c>
      <c r="I332" s="69" t="str">
        <f t="shared" si="26"/>
        <v>CM_LHB_TRA</v>
      </c>
      <c r="J332" s="72" t="str">
        <f t="shared" si="27"/>
        <v>[(Nxx_ecu_typ_cfm=Nxx_hevc)]</v>
      </c>
      <c r="K332" s="69" t="b">
        <f t="shared" si="28"/>
        <v>1</v>
      </c>
      <c r="L332" s="69" t="b">
        <f t="shared" si="29"/>
        <v>1</v>
      </c>
    </row>
    <row r="333" spans="1:13" ht="20.100000000000001" customHeight="1" thickBot="1" x14ac:dyDescent="0.3">
      <c r="A333" s="71" t="s">
        <v>4042</v>
      </c>
      <c r="B333" s="72" t="s">
        <v>12140</v>
      </c>
      <c r="C333" s="72" t="s">
        <v>12141</v>
      </c>
      <c r="E333" s="71" t="s">
        <v>5901</v>
      </c>
      <c r="F333" s="72" t="s">
        <v>5898</v>
      </c>
      <c r="G333" s="72" t="s">
        <v>12383</v>
      </c>
      <c r="H333" t="str">
        <f t="shared" si="25"/>
        <v>Vbx_lin_htg_err_stt_0</v>
      </c>
      <c r="I333" s="69" t="str">
        <f t="shared" si="26"/>
        <v>CM_LEB_TRA</v>
      </c>
      <c r="J333" s="72" t="str">
        <f t="shared" si="27"/>
        <v>[(Nxx_ecu_typ_cfm=Nxx_ecm or Nxx_ecu_typ_cfm=Nxx_ptcu and Nxx_spv_ecu_cfm=Nxx_spv_ecu_abst and Nbx_lin_ecm_vers_2_cfm=True)]</v>
      </c>
      <c r="K333" s="69" t="b">
        <f t="shared" si="28"/>
        <v>1</v>
      </c>
      <c r="L333" s="69" t="b">
        <f t="shared" si="29"/>
        <v>1</v>
      </c>
    </row>
    <row r="334" spans="1:13" ht="20.100000000000001" customHeight="1" thickBot="1" x14ac:dyDescent="0.3">
      <c r="A334" s="71" t="s">
        <v>4042</v>
      </c>
      <c r="B334" s="74" t="s">
        <v>12142</v>
      </c>
      <c r="C334" s="74" t="s">
        <v>12143</v>
      </c>
      <c r="E334" s="71" t="s">
        <v>5904</v>
      </c>
      <c r="F334" s="72" t="s">
        <v>5898</v>
      </c>
      <c r="G334" s="72" t="s">
        <v>12383</v>
      </c>
      <c r="H334" t="str">
        <f t="shared" si="25"/>
        <v>Vbx_lin_htg_err_stt_1</v>
      </c>
      <c r="I334" s="69" t="str">
        <f t="shared" si="26"/>
        <v>CM_LEB_TRA</v>
      </c>
      <c r="J334" s="72" t="str">
        <f t="shared" si="27"/>
        <v>[(Nxx_ecu_typ_cfm=Nxx_ecm or Nxx_ecu_typ_cfm=Nxx_ptcu and Nxx_spv_ecu_cfm=Nxx_spv_ecu_abst and Nbx_lin_ecm_vers_2_cfm=True)]</v>
      </c>
      <c r="K334" s="69" t="b">
        <f t="shared" si="28"/>
        <v>1</v>
      </c>
      <c r="L334" s="69" t="b">
        <f t="shared" si="29"/>
        <v>1</v>
      </c>
    </row>
    <row r="335" spans="1:13" ht="20.100000000000001" customHeight="1" thickBot="1" x14ac:dyDescent="0.3">
      <c r="A335" s="71" t="s">
        <v>1765</v>
      </c>
      <c r="B335" s="72" t="s">
        <v>12140</v>
      </c>
      <c r="C335" s="72" t="s">
        <v>12141</v>
      </c>
      <c r="E335" s="71" t="s">
        <v>5907</v>
      </c>
      <c r="F335" s="72" t="s">
        <v>5898</v>
      </c>
      <c r="G335" s="72" t="s">
        <v>12383</v>
      </c>
      <c r="H335" t="str">
        <f t="shared" si="25"/>
        <v>Vbx_lin_htg_err_stt_2</v>
      </c>
      <c r="I335" s="69" t="str">
        <f t="shared" si="26"/>
        <v>CM_LEB_TRA</v>
      </c>
      <c r="J335" s="72" t="str">
        <f t="shared" si="27"/>
        <v>[(Nxx_ecu_typ_cfm=Nxx_ecm or Nxx_ecu_typ_cfm=Nxx_ptcu and Nxx_spv_ecu_cfm=Nxx_spv_ecu_abst and Nbx_lin_ecm_vers_2_cfm=True)]</v>
      </c>
      <c r="K335" s="69" t="b">
        <f t="shared" si="28"/>
        <v>1</v>
      </c>
      <c r="L335" s="69" t="b">
        <f t="shared" si="29"/>
        <v>1</v>
      </c>
    </row>
    <row r="336" spans="1:13" ht="20.100000000000001" customHeight="1" thickBot="1" x14ac:dyDescent="0.3">
      <c r="A336" s="71" t="s">
        <v>1765</v>
      </c>
      <c r="B336" s="74" t="s">
        <v>12142</v>
      </c>
      <c r="C336" s="74" t="s">
        <v>12143</v>
      </c>
      <c r="E336" s="71" t="s">
        <v>5910</v>
      </c>
      <c r="F336" s="72" t="s">
        <v>5898</v>
      </c>
      <c r="G336" s="72" t="s">
        <v>12383</v>
      </c>
      <c r="H336" t="str">
        <f t="shared" si="25"/>
        <v>Vbx_lin_htg_err_stt_3</v>
      </c>
      <c r="I336" s="69" t="str">
        <f t="shared" si="26"/>
        <v>CM_LEB_TRA</v>
      </c>
      <c r="J336" s="72" t="str">
        <f t="shared" si="27"/>
        <v>[(Nxx_ecu_typ_cfm=Nxx_ecm or Nxx_ecu_typ_cfm=Nxx_ptcu and Nxx_spv_ecu_cfm=Nxx_spv_ecu_abst and Nbx_lin_ecm_vers_2_cfm=True)]</v>
      </c>
      <c r="K336" s="69" t="b">
        <f t="shared" si="28"/>
        <v>1</v>
      </c>
      <c r="L336" s="69" t="b">
        <f t="shared" si="29"/>
        <v>1</v>
      </c>
    </row>
    <row r="337" spans="1:12" ht="20.100000000000001" customHeight="1" thickBot="1" x14ac:dyDescent="0.3">
      <c r="A337" s="71" t="s">
        <v>5641</v>
      </c>
      <c r="B337" s="72" t="s">
        <v>12400</v>
      </c>
      <c r="C337" s="72" t="s">
        <v>12141</v>
      </c>
      <c r="E337" s="71" t="s">
        <v>1698</v>
      </c>
      <c r="F337" s="72" t="s">
        <v>12243</v>
      </c>
      <c r="G337" s="72" t="s">
        <v>12244</v>
      </c>
      <c r="H337" t="str">
        <f t="shared" si="25"/>
        <v>Vbx_long_crk_req</v>
      </c>
      <c r="I337" s="69" t="str">
        <f t="shared" si="26"/>
        <v>VF_CRK_MNG</v>
      </c>
      <c r="J337" s="72" t="str">
        <f t="shared" si="27"/>
        <v>[(Nxx_ecu_typ_cfm&lt;&gt;Nxx_hevc) and (Nxx_ecu_typ_cfm&lt;&gt;Nxx_atcu)]</v>
      </c>
      <c r="K337" s="69" t="b">
        <f t="shared" si="28"/>
        <v>1</v>
      </c>
      <c r="L337" s="69" t="b">
        <f t="shared" si="29"/>
        <v>1</v>
      </c>
    </row>
    <row r="338" spans="1:12" ht="20.100000000000001" customHeight="1" thickBot="1" x14ac:dyDescent="0.3">
      <c r="A338" s="71" t="s">
        <v>3967</v>
      </c>
      <c r="B338" s="72" t="s">
        <v>12140</v>
      </c>
      <c r="C338" s="72" t="s">
        <v>12141</v>
      </c>
      <c r="E338" s="71" t="s">
        <v>1352</v>
      </c>
      <c r="F338" s="72" t="s">
        <v>12268</v>
      </c>
      <c r="G338" s="72" t="s">
        <v>12298</v>
      </c>
      <c r="H338" t="str">
        <f t="shared" si="25"/>
        <v>Vbx_lpev_obd_bch_mod_ena</v>
      </c>
      <c r="I338" s="69" t="str">
        <f t="shared" si="26"/>
        <v>AS_EGR_CTL</v>
      </c>
      <c r="J338" s="72" t="str">
        <f t="shared" si="27"/>
        <v>[(Nxx_egr_typ_cfm&lt;&gt;Nxx_hp_lp_egr and Nxx_egr_typ_cfm&lt;&gt;Nxx_egr_cho) and (Nbx_ign_cmd_eng_cfm=False)] OR [(Nxx_egr_typ_cfm=Nxx_hp_lp_egr or Nxx_egr_typ_cfm=Nxx_egr_cho) and (Nbx_ign_cmd_eng_cfm=False)]</v>
      </c>
      <c r="K338" s="69" t="b">
        <f t="shared" si="28"/>
        <v>1</v>
      </c>
      <c r="L338" s="69" t="b">
        <f t="shared" si="29"/>
        <v>1</v>
      </c>
    </row>
    <row r="339" spans="1:12" ht="20.100000000000001" customHeight="1" thickBot="1" x14ac:dyDescent="0.3">
      <c r="A339" s="71" t="s">
        <v>3967</v>
      </c>
      <c r="B339" s="74" t="s">
        <v>12142</v>
      </c>
      <c r="C339" s="74" t="s">
        <v>12143</v>
      </c>
      <c r="E339" s="71" t="s">
        <v>3010</v>
      </c>
      <c r="F339" s="72" t="s">
        <v>12281</v>
      </c>
      <c r="G339" s="72" t="s">
        <v>12384</v>
      </c>
      <c r="H339" t="str">
        <f t="shared" si="25"/>
        <v>Vbx_lpev_ofs_clos_frst_1</v>
      </c>
      <c r="I339" s="69" t="str">
        <f t="shared" si="26"/>
        <v>OU_ASO_EGR</v>
      </c>
      <c r="J339" s="72" t="str">
        <f t="shared" si="27"/>
        <v>[(Nxx_egr_typ_cfm=Nxx_hp_lp_egr or Nxx_egr_typ_cfm=Nxx_egr_cho) and (Nbx_ign_cmd_eng_cfm=False)]</v>
      </c>
      <c r="K339" s="69" t="b">
        <f t="shared" si="28"/>
        <v>1</v>
      </c>
      <c r="L339" s="69" t="b">
        <f t="shared" si="29"/>
        <v>1</v>
      </c>
    </row>
    <row r="340" spans="1:12" ht="20.100000000000001" customHeight="1" thickBot="1" x14ac:dyDescent="0.3">
      <c r="A340" s="71" t="s">
        <v>3972</v>
      </c>
      <c r="B340" s="72" t="s">
        <v>12142</v>
      </c>
      <c r="C340" s="72" t="s">
        <v>12143</v>
      </c>
      <c r="E340" s="71" t="s">
        <v>1329</v>
      </c>
      <c r="F340" s="72" t="s">
        <v>12242</v>
      </c>
      <c r="G340" s="74" t="s">
        <v>12401</v>
      </c>
      <c r="H340" t="str">
        <f t="shared" si="25"/>
        <v>Vbx_lpg_ad_rst_req</v>
      </c>
      <c r="I340" s="69" t="str">
        <f t="shared" si="26"/>
        <v>OU_CBO_FUO</v>
      </c>
      <c r="J340" s="72" t="str">
        <f t="shared" si="27"/>
        <v>[(Nxx_lpg_cfm&lt;&gt;Nxx_lpg_abst) and (Nbx_ign_cmd_eng_cfm=True)]</v>
      </c>
      <c r="K340" s="69" t="b">
        <f t="shared" si="28"/>
        <v>1</v>
      </c>
      <c r="L340" s="69" t="b">
        <f t="shared" si="29"/>
        <v>0</v>
      </c>
    </row>
    <row r="341" spans="1:12" ht="20.100000000000001" customHeight="1" thickBot="1" x14ac:dyDescent="0.3">
      <c r="A341" s="71" t="s">
        <v>4934</v>
      </c>
      <c r="B341" s="72" t="s">
        <v>12142</v>
      </c>
      <c r="C341" s="72" t="s">
        <v>12143</v>
      </c>
      <c r="E341" s="71" t="s">
        <v>12386</v>
      </c>
      <c r="F341" s="72" t="s">
        <v>5403</v>
      </c>
      <c r="G341" s="72" t="s">
        <v>12189</v>
      </c>
      <c r="H341" t="str">
        <f t="shared" si="25"/>
        <v>Vbx_lpg_cfm</v>
      </c>
      <c r="I341" s="69" t="str">
        <f t="shared" si="26"/>
        <v>DG_CFG_DYN</v>
      </c>
      <c r="J341" s="72" t="str">
        <f t="shared" si="27"/>
        <v>[(Nxx_ecu_typ_cfm=Nxx_ecm or Nxx_ecu_typ_cfm=Nxx_ptcu or Nxx_ecu_typ_cfm=Nxx_hevc)]</v>
      </c>
      <c r="K341" s="69" t="b">
        <f t="shared" si="28"/>
        <v>1</v>
      </c>
      <c r="L341" s="69" t="b">
        <f t="shared" si="29"/>
        <v>1</v>
      </c>
    </row>
    <row r="342" spans="1:12" ht="20.100000000000001" customHeight="1" thickBot="1" x14ac:dyDescent="0.3">
      <c r="A342" s="71" t="s">
        <v>3977</v>
      </c>
      <c r="B342" s="72" t="s">
        <v>12140</v>
      </c>
      <c r="C342" s="72" t="s">
        <v>12141</v>
      </c>
      <c r="E342" s="71" t="s">
        <v>3550</v>
      </c>
      <c r="F342" s="72" t="s">
        <v>5252</v>
      </c>
      <c r="G342" s="72" t="s">
        <v>12387</v>
      </c>
      <c r="H342" t="str">
        <f t="shared" si="25"/>
        <v>Vbx_lpg_gas_lpg_trs</v>
      </c>
      <c r="I342" s="69" t="str">
        <f t="shared" si="26"/>
        <v>CB_SPV_CMS</v>
      </c>
      <c r="J342" s="72" t="str">
        <f t="shared" si="27"/>
        <v>[(Nxx_alco_typ_cfm&lt;&gt;Nxx_alco_typ_abst) and (Nbx_ign_cmd_eng_cfm=True)] OR [(Nxx_alco_typ_cfm=Nxx_alco_typ_abst) and (Nbx_ign_cmd_eng_cfm=True)]</v>
      </c>
      <c r="K342" s="69" t="b">
        <f t="shared" si="28"/>
        <v>1</v>
      </c>
      <c r="L342" s="69" t="b">
        <f t="shared" si="29"/>
        <v>1</v>
      </c>
    </row>
    <row r="343" spans="1:12" ht="20.100000000000001" customHeight="1" thickBot="1" x14ac:dyDescent="0.3">
      <c r="A343" s="71" t="s">
        <v>3977</v>
      </c>
      <c r="B343" s="74" t="s">
        <v>12142</v>
      </c>
      <c r="C343" s="74" t="s">
        <v>12143</v>
      </c>
      <c r="E343" s="71" t="s">
        <v>3555</v>
      </c>
      <c r="F343" s="72" t="s">
        <v>5252</v>
      </c>
      <c r="G343" s="72" t="s">
        <v>12387</v>
      </c>
      <c r="H343" t="str">
        <f t="shared" si="25"/>
        <v>Vbx_lpg_gas_mod</v>
      </c>
      <c r="I343" s="69" t="str">
        <f t="shared" si="26"/>
        <v>CB_SPV_CMS</v>
      </c>
      <c r="J343" s="72" t="str">
        <f t="shared" si="27"/>
        <v>[(Nxx_alco_typ_cfm&lt;&gt;Nxx_alco_typ_abst) and (Nbx_ign_cmd_eng_cfm=True)] OR [(Nxx_alco_typ_cfm=Nxx_alco_typ_abst) and (Nbx_ign_cmd_eng_cfm=True)]</v>
      </c>
      <c r="K343" s="69" t="b">
        <f t="shared" si="28"/>
        <v>1</v>
      </c>
      <c r="L343" s="69" t="b">
        <f t="shared" si="29"/>
        <v>1</v>
      </c>
    </row>
    <row r="344" spans="1:12" ht="20.100000000000001" customHeight="1" thickBot="1" x14ac:dyDescent="0.3">
      <c r="A344" s="71" t="s">
        <v>1876</v>
      </c>
      <c r="B344" s="72" t="s">
        <v>12402</v>
      </c>
      <c r="C344" s="72" t="s">
        <v>12403</v>
      </c>
      <c r="E344" s="71" t="s">
        <v>3560</v>
      </c>
      <c r="F344" s="72" t="s">
        <v>5252</v>
      </c>
      <c r="G344" s="74" t="s">
        <v>12387</v>
      </c>
      <c r="H344" t="str">
        <f t="shared" si="25"/>
        <v>Vbx_lpg_lpg_gas_trs</v>
      </c>
      <c r="I344" s="69" t="str">
        <f t="shared" si="26"/>
        <v>CB_SPV_CMS</v>
      </c>
      <c r="J344" s="72" t="str">
        <f t="shared" si="27"/>
        <v>[(Nxx_alco_typ_cfm=Nxx_alco_typ_abst) and (Nbx_ign_cmd_eng_cfm=True)] OR [(Nxx_alco_typ_cfm&lt;&gt;Nxx_alco_typ_abst) and (Nbx_ign_cmd_eng_cfm=True)]</v>
      </c>
      <c r="K344" s="69" t="b">
        <f t="shared" si="28"/>
        <v>1</v>
      </c>
      <c r="L344" s="69" t="b">
        <f t="shared" si="29"/>
        <v>0</v>
      </c>
    </row>
    <row r="345" spans="1:12" ht="20.100000000000001" customHeight="1" thickBot="1" x14ac:dyDescent="0.3">
      <c r="A345" s="71" t="s">
        <v>2044</v>
      </c>
      <c r="B345" s="72" t="s">
        <v>12140</v>
      </c>
      <c r="C345" s="72" t="s">
        <v>12141</v>
      </c>
      <c r="E345" s="71" t="s">
        <v>3564</v>
      </c>
      <c r="F345" s="72" t="s">
        <v>5252</v>
      </c>
      <c r="G345" s="74" t="s">
        <v>12387</v>
      </c>
      <c r="H345" t="str">
        <f t="shared" si="25"/>
        <v>Vbx_lpg_lpg_mod</v>
      </c>
      <c r="I345" s="69" t="str">
        <f t="shared" si="26"/>
        <v>CB_SPV_CMS</v>
      </c>
      <c r="J345" s="72" t="str">
        <f t="shared" si="27"/>
        <v>[(Nxx_alco_typ_cfm=Nxx_alco_typ_abst) and (Nbx_ign_cmd_eng_cfm=True)] OR [(Nxx_alco_typ_cfm&lt;&gt;Nxx_alco_typ_abst) and (Nbx_ign_cmd_eng_cfm=True)]</v>
      </c>
      <c r="K345" s="69" t="b">
        <f t="shared" si="28"/>
        <v>1</v>
      </c>
      <c r="L345" s="69" t="b">
        <f t="shared" si="29"/>
        <v>0</v>
      </c>
    </row>
    <row r="346" spans="1:12" ht="20.100000000000001" customHeight="1" thickBot="1" x14ac:dyDescent="0.3">
      <c r="A346" s="71" t="s">
        <v>2044</v>
      </c>
      <c r="B346" s="74" t="s">
        <v>12142</v>
      </c>
      <c r="C346" s="74" t="s">
        <v>12143</v>
      </c>
      <c r="E346" s="71" t="s">
        <v>3569</v>
      </c>
      <c r="F346" s="72" t="s">
        <v>12389</v>
      </c>
      <c r="G346" s="74" t="s">
        <v>12404</v>
      </c>
      <c r="H346" t="str">
        <f t="shared" si="25"/>
        <v>Vbx_lpg_min_lpg_lvl</v>
      </c>
      <c r="I346" s="69" t="str">
        <f t="shared" si="26"/>
        <v>IN_CBI_FUI</v>
      </c>
      <c r="J346" s="72" t="str">
        <f t="shared" si="27"/>
        <v>[(Nxx_lpg_cfm&lt;&gt;Nxx_lpg_abst) and (Nbx_ign_cmd_eng_cfm=True)] OR [(Nxx_lpg_cfm=Nxx_lpg_abst) and (Nbx_ign_cmd_eng_cfm=True)]</v>
      </c>
      <c r="K346" s="69" t="b">
        <f t="shared" si="28"/>
        <v>1</v>
      </c>
      <c r="L346" s="69" t="b">
        <f t="shared" si="29"/>
        <v>0</v>
      </c>
    </row>
    <row r="347" spans="1:12" ht="20.100000000000001" customHeight="1" thickBot="1" x14ac:dyDescent="0.3">
      <c r="A347" s="71" t="s">
        <v>4758</v>
      </c>
      <c r="B347" s="72" t="s">
        <v>12402</v>
      </c>
      <c r="C347" s="72" t="s">
        <v>12403</v>
      </c>
      <c r="E347" s="71" t="s">
        <v>3574</v>
      </c>
      <c r="F347" s="72" t="s">
        <v>12389</v>
      </c>
      <c r="G347" s="74" t="s">
        <v>12404</v>
      </c>
      <c r="H347" t="str">
        <f t="shared" si="25"/>
        <v>Vbx_lpg_swi</v>
      </c>
      <c r="I347" s="69" t="str">
        <f t="shared" si="26"/>
        <v>IN_CBI_FUI</v>
      </c>
      <c r="J347" s="72" t="str">
        <f t="shared" si="27"/>
        <v>[(Nxx_lpg_cfm&lt;&gt;Nxx_lpg_abst) and (Nbx_ign_cmd_eng_cfm=True)] OR [(Nxx_lpg_cfm=Nxx_lpg_abst) and (Nbx_ign_cmd_eng_cfm=True)]</v>
      </c>
      <c r="K347" s="69" t="b">
        <f t="shared" si="28"/>
        <v>1</v>
      </c>
      <c r="L347" s="69" t="b">
        <f t="shared" si="29"/>
        <v>0</v>
      </c>
    </row>
    <row r="348" spans="1:12" ht="20.100000000000001" customHeight="1" thickBot="1" x14ac:dyDescent="0.3">
      <c r="A348" s="71" t="s">
        <v>3480</v>
      </c>
      <c r="B348" s="72" t="s">
        <v>12405</v>
      </c>
      <c r="C348" s="72" t="s">
        <v>12406</v>
      </c>
      <c r="E348" s="71" t="s">
        <v>2461</v>
      </c>
      <c r="F348" s="72" t="s">
        <v>5832</v>
      </c>
      <c r="G348" s="72" t="s">
        <v>12283</v>
      </c>
      <c r="H348" t="str">
        <f t="shared" si="25"/>
        <v>Vbx_max_dist_wit_end</v>
      </c>
      <c r="I348" s="69" t="str">
        <f t="shared" si="26"/>
        <v>IN_PCI_DLS</v>
      </c>
      <c r="J348" s="72" t="str">
        <f t="shared" si="27"/>
        <v>[(Nxx_wf_end_str_clu_cnt_cfm&lt;&gt;Nxx_wf_end_str_clu_cnt_abst) and (Nxx_ecu_typ_cfm=Nxx_hevc or Nxx_spv_ecu_cfm=Nxx_spv_ecu_abst) and (Nxx_ecu_typ_cfm&lt;&gt;Nxx_atcu)]</v>
      </c>
      <c r="K348" s="69" t="b">
        <f t="shared" si="28"/>
        <v>1</v>
      </c>
      <c r="L348" s="69" t="b">
        <f t="shared" si="29"/>
        <v>1</v>
      </c>
    </row>
    <row r="349" spans="1:12" ht="20.100000000000001" customHeight="1" thickBot="1" x14ac:dyDescent="0.3">
      <c r="A349" s="71" t="s">
        <v>3485</v>
      </c>
      <c r="B349" s="72" t="s">
        <v>12405</v>
      </c>
      <c r="C349" s="74" t="s">
        <v>12407</v>
      </c>
      <c r="E349" s="71" t="s">
        <v>2451</v>
      </c>
      <c r="F349" s="72" t="s">
        <v>5832</v>
      </c>
      <c r="G349" s="72" t="s">
        <v>12391</v>
      </c>
      <c r="H349" t="str">
        <f t="shared" si="25"/>
        <v>Vbx_max_dist_wit_neut</v>
      </c>
      <c r="I349" s="69" t="str">
        <f t="shared" si="26"/>
        <v>IN_PCI_DLS</v>
      </c>
      <c r="J349" s="72" t="str">
        <f t="shared" si="27"/>
        <v>[(Nxx_wf_neut_cnt_cfm&lt;&gt;Nxx_wf_neut_cnt_abst) and (Nxx_ecu_typ_cfm=Nxx_hevc or Nxx_spv_ecu_cfm=Nxx_spv_ecu_abst) and (Nxx_ecu_typ_cfm&lt;&gt;Nxx_atcu)]</v>
      </c>
      <c r="K349" s="69" t="b">
        <f t="shared" si="28"/>
        <v>1</v>
      </c>
      <c r="L349" s="69" t="b">
        <f t="shared" si="29"/>
        <v>1</v>
      </c>
    </row>
    <row r="350" spans="1:12" ht="20.100000000000001" customHeight="1" thickBot="1" x14ac:dyDescent="0.3">
      <c r="A350" s="71" t="s">
        <v>3487</v>
      </c>
      <c r="B350" s="72" t="s">
        <v>5388</v>
      </c>
      <c r="C350" s="74" t="s">
        <v>12408</v>
      </c>
      <c r="E350" s="71" t="s">
        <v>5008</v>
      </c>
      <c r="F350" s="72" t="s">
        <v>5832</v>
      </c>
      <c r="G350" s="72" t="s">
        <v>12391</v>
      </c>
      <c r="H350" t="str">
        <f t="shared" si="25"/>
        <v>Vbx_max_dist_wit_neut_cdi</v>
      </c>
      <c r="I350" s="69" t="str">
        <f t="shared" si="26"/>
        <v>IN_PCI_DLS</v>
      </c>
      <c r="J350" s="72" t="str">
        <f t="shared" si="27"/>
        <v>[(Nxx_wf_neut_cnt_cfm&lt;&gt;Nxx_wf_neut_cnt_abst) and (Nxx_ecu_typ_cfm=Nxx_hevc or Nxx_spv_ecu_cfm=Nxx_spv_ecu_abst) and (Nxx_ecu_typ_cfm&lt;&gt;Nxx_atcu)]</v>
      </c>
      <c r="K350" s="69" t="b">
        <f t="shared" si="28"/>
        <v>1</v>
      </c>
      <c r="L350" s="69" t="b">
        <f t="shared" si="29"/>
        <v>1</v>
      </c>
    </row>
    <row r="351" spans="1:12" ht="20.100000000000001" customHeight="1" thickBot="1" x14ac:dyDescent="0.3">
      <c r="A351" s="71" t="s">
        <v>1186</v>
      </c>
      <c r="B351" s="72" t="s">
        <v>12405</v>
      </c>
      <c r="C351" s="72" t="s">
        <v>12409</v>
      </c>
      <c r="E351" s="71" t="s">
        <v>3835</v>
      </c>
      <c r="F351" s="72" t="s">
        <v>5245</v>
      </c>
      <c r="G351" s="72" t="s">
        <v>12392</v>
      </c>
      <c r="H351" t="str">
        <f t="shared" si="25"/>
        <v>Vbx_mdf_bk_cmd</v>
      </c>
      <c r="I351" s="69" t="str">
        <f t="shared" si="26"/>
        <v>OU_CLO_AFL</v>
      </c>
      <c r="J351" s="72" t="str">
        <f t="shared" si="27"/>
        <v>[(Nxx_mdf_bk_cfm&lt;&gt;Nxx_mdf_bk_abst) and (Nxx_spv_ecu_cfm=Nxx_spv_ecu_abst) and (Nxx_ecu_typ_cfm=Nxx_ecm or Nxx_ecu_typ_cfm=Nxx_ptcu)]</v>
      </c>
      <c r="K351" s="69" t="b">
        <f t="shared" si="28"/>
        <v>1</v>
      </c>
      <c r="L351" s="69" t="b">
        <f t="shared" si="29"/>
        <v>1</v>
      </c>
    </row>
    <row r="352" spans="1:12" ht="20.100000000000001" customHeight="1" thickBot="1" x14ac:dyDescent="0.3">
      <c r="A352" s="71" t="s">
        <v>5032</v>
      </c>
      <c r="B352" s="72" t="s">
        <v>5654</v>
      </c>
      <c r="C352" s="72" t="s">
        <v>12198</v>
      </c>
      <c r="E352" s="71" t="s">
        <v>4591</v>
      </c>
      <c r="F352" s="72" t="s">
        <v>5245</v>
      </c>
      <c r="G352" s="72" t="s">
        <v>12393</v>
      </c>
      <c r="H352" t="str">
        <f t="shared" si="25"/>
        <v>Vbx_mdf0_cmd_dly</v>
      </c>
      <c r="I352" s="69" t="str">
        <f t="shared" si="26"/>
        <v>OU_CLO_AFL</v>
      </c>
      <c r="J352" s="72" t="str">
        <f t="shared" si="27"/>
        <v>[(Nxx_pwm_cfa_cfm=Nxx_pwm_cfa_abst) and (Nxx_ecu_typ_cfm=Nxx_hevc) and (Nxx_ecu_typ_cfm&lt;&gt;Nxx_ecm and Nxx_ecu_typ_cfm&lt;&gt;Nxx_ptcu)]</v>
      </c>
      <c r="K352" s="69" t="b">
        <f t="shared" si="28"/>
        <v>1</v>
      </c>
      <c r="L352" s="69" t="b">
        <f t="shared" si="29"/>
        <v>1</v>
      </c>
    </row>
    <row r="353" spans="1:13" ht="20.100000000000001" customHeight="1" thickBot="1" x14ac:dyDescent="0.3">
      <c r="A353" s="71" t="s">
        <v>5132</v>
      </c>
      <c r="B353" s="72" t="s">
        <v>5654</v>
      </c>
      <c r="C353" s="72" t="s">
        <v>12144</v>
      </c>
      <c r="E353" s="71" t="s">
        <v>3822</v>
      </c>
      <c r="F353" s="72" t="s">
        <v>5245</v>
      </c>
      <c r="G353" s="74" t="s">
        <v>12410</v>
      </c>
      <c r="H353" t="str">
        <f t="shared" si="25"/>
        <v>Vbx_mdf1_cmd_dly</v>
      </c>
      <c r="I353" s="69" t="str">
        <f t="shared" si="26"/>
        <v>OU_CLO_AFL</v>
      </c>
      <c r="J353" s="72" t="str">
        <f t="shared" si="27"/>
        <v>[(Nbx_db_agk_cfm=True) and (Nxx_spv_ecu_cfm=Nxx_spv_ecu_abst) and (Nxx_ecu_typ_cfm=Nxx_ecm or Nxx_ecu_typ_cfm=Nxx_ptcu)] OR [(Nbx_db_agk_cfm=False) and (Nxx_spv_ecu_cfm=Nxx_spv_ecu_abst) and (Nxx_ecu_typ_cfm=Nxx_ecm or Nxx_ecu_typ_cfm=Nxx_ptcu)] OR [(Nxx_pwm_cfa_cfm=Nxx_pwm_cfa_abst) and (Nxx_ecu_typ_cfm=Nxx_hevc) and (Nxx_ecu_typ_cfm&lt;&gt;Nxx_ecm and Nxx_ecu_typ_cfm&lt;&gt;Nxx_ptcu)]</v>
      </c>
      <c r="K353" s="69" t="b">
        <f t="shared" si="28"/>
        <v>1</v>
      </c>
      <c r="L353" s="69" t="b">
        <f t="shared" si="29"/>
        <v>0</v>
      </c>
    </row>
    <row r="354" spans="1:13" ht="20.100000000000001" customHeight="1" thickBot="1" x14ac:dyDescent="0.3">
      <c r="A354" s="71" t="s">
        <v>888</v>
      </c>
      <c r="B354" s="72" t="s">
        <v>12167</v>
      </c>
      <c r="C354" s="74" t="s">
        <v>12411</v>
      </c>
      <c r="E354" s="71" t="s">
        <v>3827</v>
      </c>
      <c r="F354" s="72" t="s">
        <v>5245</v>
      </c>
      <c r="G354" s="74" t="s">
        <v>12412</v>
      </c>
      <c r="H354" t="str">
        <f t="shared" si="25"/>
        <v>Vbx_mdf2_cmd_dly</v>
      </c>
      <c r="I354" s="69" t="str">
        <f t="shared" si="26"/>
        <v>OU_CLO_AFL</v>
      </c>
      <c r="J354" s="72" t="str">
        <f t="shared" si="27"/>
        <v>[(Nxx_pwm_cfa_cfm=Nxx_pwm_cfa_abst) and (Nxx_ecu_typ_cfm=Nxx_hevc) and (Nxx_ecu_typ_cfm&lt;&gt;Nxx_ecm and Nxx_ecu_typ_cfm&lt;&gt;Nxx_ptcu)] OR [(Nbx_db_agk_cfm=True) and (Nxx_spv_ecu_cfm=Nxx_spv_ecu_abst) and (Nxx_ecu_typ_cfm=Nxx_ecm or Nxx_ecu_typ_cfm=Nxx_ptcu)] OR [(Nbx_db_agk_cfm=False) and (Nxx_spv_ecu_cfm=Nxx_spv_ecu_abst) and (Nxx_ecu_typ_cfm=Nxx_ecm or Nxx_ecu_typ_cfm=Nxx_ptcu)]</v>
      </c>
      <c r="K354" s="69" t="b">
        <f t="shared" si="28"/>
        <v>1</v>
      </c>
      <c r="L354" s="69" t="b">
        <f t="shared" si="29"/>
        <v>0</v>
      </c>
    </row>
    <row r="355" spans="1:13" ht="20.100000000000001" customHeight="1" thickBot="1" x14ac:dyDescent="0.3">
      <c r="A355" s="71" t="s">
        <v>4759</v>
      </c>
      <c r="B355" s="74" t="s">
        <v>5395</v>
      </c>
      <c r="C355" s="74" t="s">
        <v>12413</v>
      </c>
      <c r="E355" s="71" t="s">
        <v>3366</v>
      </c>
      <c r="F355" s="72" t="s">
        <v>12327</v>
      </c>
      <c r="G355" s="74" t="s">
        <v>12354</v>
      </c>
      <c r="H355" t="str">
        <f t="shared" si="25"/>
        <v>Vbx_mem_sta_gas_pump</v>
      </c>
      <c r="I355" s="69" t="str">
        <f t="shared" si="26"/>
        <v>OU_CBO_FLO</v>
      </c>
      <c r="J355" s="72" t="str">
        <f t="shared" si="27"/>
        <v>[(Nbx_ign_cmd_eng_cfm=True)]</v>
      </c>
      <c r="K355" s="69" t="b">
        <f t="shared" si="28"/>
        <v>1</v>
      </c>
      <c r="L355" s="69" t="b">
        <f t="shared" si="29"/>
        <v>0</v>
      </c>
    </row>
    <row r="356" spans="1:13" ht="20.100000000000001" customHeight="1" thickBot="1" x14ac:dyDescent="0.3">
      <c r="A356" s="71" t="s">
        <v>1365</v>
      </c>
      <c r="B356" s="72" t="s">
        <v>12137</v>
      </c>
      <c r="C356" s="74" t="s">
        <v>12414</v>
      </c>
      <c r="E356" s="71" t="s">
        <v>3256</v>
      </c>
      <c r="F356" s="72" t="s">
        <v>12250</v>
      </c>
      <c r="G356" s="74" t="s">
        <v>12352</v>
      </c>
      <c r="H356" t="str">
        <f t="shared" si="25"/>
        <v>Vbx_min_fuel</v>
      </c>
      <c r="I356" s="69" t="str">
        <f t="shared" si="26"/>
        <v>IN_CBI_FLI</v>
      </c>
      <c r="J356" s="72" t="str">
        <f t="shared" si="27"/>
        <v>[()]</v>
      </c>
      <c r="K356" s="69" t="b">
        <f t="shared" si="28"/>
        <v>1</v>
      </c>
      <c r="L356" s="69" t="b">
        <f t="shared" si="29"/>
        <v>0</v>
      </c>
    </row>
    <row r="357" spans="1:13" ht="20.100000000000001" customHeight="1" thickBot="1" x14ac:dyDescent="0.3">
      <c r="A357" s="71" t="s">
        <v>1366</v>
      </c>
      <c r="B357" s="72" t="s">
        <v>12137</v>
      </c>
      <c r="C357" s="74" t="s">
        <v>12414</v>
      </c>
      <c r="E357" s="71" t="s">
        <v>3451</v>
      </c>
      <c r="F357" s="72" t="s">
        <v>12389</v>
      </c>
      <c r="G357" s="74" t="s">
        <v>12415</v>
      </c>
      <c r="H357" t="str">
        <f t="shared" si="25"/>
        <v>Vbx_min_fuel2</v>
      </c>
      <c r="I357" s="69" t="str">
        <f t="shared" si="26"/>
        <v>IN_CBI_FUI</v>
      </c>
      <c r="J357" s="72" t="str">
        <f t="shared" si="27"/>
        <v>[(Nxx_alco_typ_cfm=Nxx_alco_typ_abst or Nxx_ad_fuel_tk_cfm=Nxx_ad_fuel_tk_abst or Nbx_min_lvl_ad_fuel_tk_cfm=False) and (Nbx_ign_cmd_eng_cfm=True)] OR [(Nxx_alco_typ_cfm&lt;&gt;Nxx_alco_typ_abst and Nxx_ad_fuel_tk_cfm&lt;&gt;Nxx_ad_fuel_tk_abst and Nbx_min_lvl_ad_fuel_tk_cfm=True) and (Nbx_ign_cmd_eng_cfm=True)]</v>
      </c>
      <c r="K357" s="69" t="b">
        <f t="shared" si="28"/>
        <v>1</v>
      </c>
      <c r="L357" s="69" t="b">
        <f t="shared" si="29"/>
        <v>0</v>
      </c>
    </row>
    <row r="358" spans="1:13" ht="20.100000000000001" customHeight="1" thickBot="1" x14ac:dyDescent="0.3">
      <c r="A358" s="73" t="s">
        <v>5394</v>
      </c>
      <c r="B358" s="74" t="s">
        <v>5395</v>
      </c>
      <c r="C358" s="74" t="s">
        <v>12337</v>
      </c>
      <c r="E358" s="71" t="s">
        <v>4450</v>
      </c>
      <c r="F358" s="72" t="s">
        <v>12397</v>
      </c>
      <c r="G358" s="74" t="s">
        <v>12148</v>
      </c>
      <c r="H358" t="str">
        <f t="shared" si="25"/>
        <v>Vbx_mis_bch_mod</v>
      </c>
      <c r="I358" s="69" t="str">
        <f t="shared" si="26"/>
        <v>OU_CBO_IGN</v>
      </c>
      <c r="J358" s="72" t="str">
        <f t="shared" si="27"/>
        <v>[(Nbx_ign_cmd_eng_cfm=True)]</v>
      </c>
      <c r="K358" s="69" t="b">
        <f t="shared" si="28"/>
        <v>1</v>
      </c>
      <c r="L358" s="69" t="b">
        <f t="shared" si="29"/>
        <v>0</v>
      </c>
    </row>
    <row r="359" spans="1:13" ht="20.100000000000001" customHeight="1" thickBot="1" x14ac:dyDescent="0.3">
      <c r="A359" s="71" t="s">
        <v>4745</v>
      </c>
      <c r="B359" s="74" t="s">
        <v>5395</v>
      </c>
      <c r="C359" s="74" t="s">
        <v>12416</v>
      </c>
      <c r="E359" s="71" t="s">
        <v>12398</v>
      </c>
      <c r="F359" s="72" t="s">
        <v>12399</v>
      </c>
      <c r="G359" s="72" t="s">
        <v>12287</v>
      </c>
      <c r="H359" t="str">
        <f t="shared" si="25"/>
        <v>Vbx_moni_tco_cfm</v>
      </c>
      <c r="I359" s="69" t="str">
        <f t="shared" si="26"/>
        <v>CL_COO_DGN</v>
      </c>
      <c r="J359" s="72" t="str">
        <f t="shared" si="27"/>
        <v>[()]</v>
      </c>
      <c r="K359" s="69" t="b">
        <f t="shared" si="28"/>
        <v>1</v>
      </c>
      <c r="L359" s="69" t="b">
        <f t="shared" si="29"/>
        <v>1</v>
      </c>
    </row>
    <row r="360" spans="1:13" ht="20.100000000000001" customHeight="1" thickBot="1" x14ac:dyDescent="0.3">
      <c r="A360" s="71" t="s">
        <v>4760</v>
      </c>
      <c r="B360" s="74" t="s">
        <v>5395</v>
      </c>
      <c r="C360" s="74" t="s">
        <v>12335</v>
      </c>
      <c r="E360" s="71" t="s">
        <v>5201</v>
      </c>
      <c r="F360" s="72" t="s">
        <v>5403</v>
      </c>
      <c r="G360" s="72" t="s">
        <v>12189</v>
      </c>
      <c r="H360" t="str">
        <f t="shared" si="25"/>
        <v>Vbx_mpl_driv_mod_cfm</v>
      </c>
      <c r="I360" s="69" t="str">
        <f t="shared" si="26"/>
        <v>DG_CFG_DYN</v>
      </c>
      <c r="J360" s="72" t="str">
        <f t="shared" si="27"/>
        <v>[(Nxx_ecu_typ_cfm=Nxx_ecm or Nxx_ecu_typ_cfm=Nxx_ptcu or Nxx_ecu_typ_cfm=Nxx_hevc)]</v>
      </c>
      <c r="K360" s="69" t="b">
        <f t="shared" si="28"/>
        <v>1</v>
      </c>
      <c r="L360" s="69" t="b">
        <f t="shared" si="29"/>
        <v>1</v>
      </c>
    </row>
    <row r="361" spans="1:13" ht="20.100000000000001" customHeight="1" thickBot="1" x14ac:dyDescent="0.3">
      <c r="A361" s="73" t="s">
        <v>5396</v>
      </c>
      <c r="B361" s="74" t="s">
        <v>5395</v>
      </c>
      <c r="C361" s="74" t="s">
        <v>12337</v>
      </c>
      <c r="E361" s="71" t="s">
        <v>4042</v>
      </c>
      <c r="F361" s="72" t="s">
        <v>12140</v>
      </c>
      <c r="G361" s="72" t="s">
        <v>12141</v>
      </c>
      <c r="H361" t="str">
        <f t="shared" si="25"/>
        <v>Vbx_mux_ac_stop_auto_forb</v>
      </c>
      <c r="I361" s="69" t="str">
        <f t="shared" si="26"/>
        <v>CM_MHA_TRA</v>
      </c>
      <c r="J361" s="72" t="str">
        <f t="shared" si="27"/>
        <v>[(Nxx_ecu_typ_cfm=Nxx_hevc)]</v>
      </c>
      <c r="K361" s="69" t="b">
        <f t="shared" si="28"/>
        <v>1</v>
      </c>
      <c r="L361" s="69" t="b">
        <f t="shared" si="29"/>
        <v>1</v>
      </c>
    </row>
    <row r="362" spans="1:13" ht="20.100000000000001" customHeight="1" thickBot="1" x14ac:dyDescent="0.3">
      <c r="A362" s="71" t="s">
        <v>4746</v>
      </c>
      <c r="B362" s="74" t="s">
        <v>5395</v>
      </c>
      <c r="C362" s="74" t="s">
        <v>12338</v>
      </c>
      <c r="E362" s="71" t="s">
        <v>4042</v>
      </c>
      <c r="F362" s="74" t="s">
        <v>12142</v>
      </c>
      <c r="G362" s="74" t="s">
        <v>12143</v>
      </c>
      <c r="H362" t="str">
        <f t="shared" si="25"/>
        <v>Vbx_mux_ac_stop_auto_forb</v>
      </c>
      <c r="I362" s="69" t="str">
        <f t="shared" si="26"/>
        <v>CM_MHA_TRA</v>
      </c>
      <c r="J362" s="72" t="str">
        <f t="shared" si="27"/>
        <v>[(Nxx_ecu_typ_cfm=Nxx_hevc)]</v>
      </c>
      <c r="K362" s="69" t="b">
        <f t="shared" si="28"/>
        <v>0</v>
      </c>
      <c r="L362" s="69" t="b">
        <f t="shared" si="29"/>
        <v>0</v>
      </c>
      <c r="M362" t="e">
        <f>VLOOKUP(E362,#REF!,1,FALSE)</f>
        <v>#REF!</v>
      </c>
    </row>
    <row r="363" spans="1:13" ht="20.100000000000001" customHeight="1" thickBot="1" x14ac:dyDescent="0.3">
      <c r="A363" s="71" t="s">
        <v>4751</v>
      </c>
      <c r="B363" s="74" t="s">
        <v>5395</v>
      </c>
      <c r="C363" s="74" t="s">
        <v>12338</v>
      </c>
      <c r="E363" s="71" t="s">
        <v>1765</v>
      </c>
      <c r="F363" s="72" t="s">
        <v>12140</v>
      </c>
      <c r="G363" s="72" t="s">
        <v>12141</v>
      </c>
      <c r="H363" t="str">
        <f t="shared" si="25"/>
        <v>Vbx_mux_acc_forc_req_act</v>
      </c>
      <c r="I363" s="69" t="str">
        <f t="shared" si="26"/>
        <v>CM_MHA_TRA</v>
      </c>
      <c r="J363" s="72" t="str">
        <f t="shared" si="27"/>
        <v>[(Nxx_ecu_typ_cfm=Nxx_hevc)]</v>
      </c>
      <c r="K363" s="69" t="b">
        <f t="shared" si="28"/>
        <v>1</v>
      </c>
      <c r="L363" s="69" t="b">
        <f t="shared" si="29"/>
        <v>1</v>
      </c>
    </row>
    <row r="364" spans="1:13" ht="20.100000000000001" customHeight="1" thickBot="1" x14ac:dyDescent="0.3">
      <c r="A364" s="71" t="s">
        <v>1336</v>
      </c>
      <c r="B364" s="72" t="s">
        <v>5403</v>
      </c>
      <c r="C364" s="72" t="s">
        <v>12189</v>
      </c>
      <c r="E364" s="71" t="s">
        <v>1765</v>
      </c>
      <c r="F364" s="74" t="s">
        <v>12142</v>
      </c>
      <c r="G364" s="74" t="s">
        <v>12143</v>
      </c>
      <c r="H364" t="str">
        <f t="shared" si="25"/>
        <v>Vbx_mux_acc_forc_req_act</v>
      </c>
      <c r="I364" s="69" t="str">
        <f t="shared" si="26"/>
        <v>CM_MHA_TRA</v>
      </c>
      <c r="J364" s="72" t="str">
        <f t="shared" si="27"/>
        <v>[(Nxx_ecu_typ_cfm=Nxx_hevc)]</v>
      </c>
      <c r="K364" s="69" t="b">
        <f t="shared" si="28"/>
        <v>0</v>
      </c>
      <c r="L364" s="69" t="b">
        <f t="shared" si="29"/>
        <v>0</v>
      </c>
    </row>
    <row r="365" spans="1:13" ht="20.100000000000001" customHeight="1" thickBot="1" x14ac:dyDescent="0.3">
      <c r="A365" s="71" t="s">
        <v>5270</v>
      </c>
      <c r="B365" s="72" t="s">
        <v>5268</v>
      </c>
      <c r="C365" s="72" t="s">
        <v>12417</v>
      </c>
      <c r="E365" s="71" t="s">
        <v>5641</v>
      </c>
      <c r="F365" s="72" t="s">
        <v>12400</v>
      </c>
      <c r="G365" s="72" t="s">
        <v>12141</v>
      </c>
      <c r="H365" t="str">
        <f t="shared" si="25"/>
        <v>Vbx_mux_bms_fs_chg_rly_fail</v>
      </c>
      <c r="I365" s="69" t="str">
        <f t="shared" si="26"/>
        <v>CM_PHA_TRA</v>
      </c>
      <c r="J365" s="72" t="str">
        <f t="shared" si="27"/>
        <v>[(Nxx_ecu_typ_cfm=Nxx_hevc)]</v>
      </c>
      <c r="K365" s="69" t="b">
        <f t="shared" si="28"/>
        <v>1</v>
      </c>
      <c r="L365" s="69" t="b">
        <f t="shared" si="29"/>
        <v>1</v>
      </c>
    </row>
    <row r="366" spans="1:13" ht="20.100000000000001" customHeight="1" thickBot="1" x14ac:dyDescent="0.3">
      <c r="A366" s="71" t="s">
        <v>12418</v>
      </c>
      <c r="B366" s="72" t="s">
        <v>12419</v>
      </c>
      <c r="C366" s="72" t="s">
        <v>12420</v>
      </c>
      <c r="E366" s="71" t="s">
        <v>3967</v>
      </c>
      <c r="F366" s="72" t="s">
        <v>12140</v>
      </c>
      <c r="G366" s="72" t="s">
        <v>12141</v>
      </c>
      <c r="H366" t="str">
        <f t="shared" si="25"/>
        <v>Vbx_mux_driv_door_stt</v>
      </c>
      <c r="I366" s="69" t="str">
        <f t="shared" si="26"/>
        <v>CM_MHA_TRA</v>
      </c>
      <c r="J366" s="72" t="str">
        <f t="shared" si="27"/>
        <v>[(Nxx_ecu_typ_cfm=Nxx_hevc)]</v>
      </c>
      <c r="K366" s="69" t="b">
        <f t="shared" si="28"/>
        <v>1</v>
      </c>
      <c r="L366" s="69" t="b">
        <f t="shared" si="29"/>
        <v>1</v>
      </c>
    </row>
    <row r="367" spans="1:13" ht="20.100000000000001" customHeight="1" thickBot="1" x14ac:dyDescent="0.3">
      <c r="A367" s="71" t="s">
        <v>2355</v>
      </c>
      <c r="B367" s="72" t="s">
        <v>12419</v>
      </c>
      <c r="C367" s="72" t="s">
        <v>12420</v>
      </c>
      <c r="E367" s="71" t="s">
        <v>3967</v>
      </c>
      <c r="F367" s="74" t="s">
        <v>12142</v>
      </c>
      <c r="G367" s="74" t="s">
        <v>12143</v>
      </c>
      <c r="H367" t="str">
        <f t="shared" si="25"/>
        <v>Vbx_mux_driv_door_stt</v>
      </c>
      <c r="I367" s="69" t="str">
        <f t="shared" si="26"/>
        <v>CM_MHA_TRA</v>
      </c>
      <c r="J367" s="72" t="str">
        <f t="shared" si="27"/>
        <v>[(Nxx_ecu_typ_cfm=Nxx_hevc)]</v>
      </c>
      <c r="K367" s="69" t="b">
        <f t="shared" si="28"/>
        <v>0</v>
      </c>
      <c r="L367" s="69" t="b">
        <f t="shared" si="29"/>
        <v>0</v>
      </c>
    </row>
    <row r="368" spans="1:13" ht="20.100000000000001" customHeight="1" thickBot="1" x14ac:dyDescent="0.3">
      <c r="A368" s="71" t="s">
        <v>2360</v>
      </c>
      <c r="B368" s="72" t="s">
        <v>12419</v>
      </c>
      <c r="C368" s="72" t="s">
        <v>12420</v>
      </c>
      <c r="E368" s="71" t="s">
        <v>3972</v>
      </c>
      <c r="F368" s="72" t="s">
        <v>12142</v>
      </c>
      <c r="G368" s="72" t="s">
        <v>12143</v>
      </c>
      <c r="H368" t="str">
        <f t="shared" si="25"/>
        <v>Vbx_mux_driv_seat_stt</v>
      </c>
      <c r="I368" s="69" t="str">
        <f t="shared" si="26"/>
        <v>CM_MUX_SER</v>
      </c>
      <c r="J368" s="72" t="str">
        <f t="shared" si="27"/>
        <v>[(Nbx_can_vers_2_cfm=True) and (Nxx_ecu_typ_cfm=Nxx_ecm or Nxx_ecu_typ_cfm=Nxx_ptcu and Nxx_spv_ecu_cfm=Nxx_spv_ecu_abst)]</v>
      </c>
      <c r="K368" s="69" t="b">
        <f t="shared" si="28"/>
        <v>1</v>
      </c>
      <c r="L368" s="69" t="b">
        <f t="shared" si="29"/>
        <v>1</v>
      </c>
    </row>
    <row r="369" spans="1:13" ht="20.100000000000001" customHeight="1" thickBot="1" x14ac:dyDescent="0.3">
      <c r="A369" s="71" t="s">
        <v>2365</v>
      </c>
      <c r="B369" s="72" t="s">
        <v>12419</v>
      </c>
      <c r="C369" s="72" t="s">
        <v>12420</v>
      </c>
      <c r="E369" s="71" t="s">
        <v>4934</v>
      </c>
      <c r="F369" s="72" t="s">
        <v>12142</v>
      </c>
      <c r="G369" s="72" t="s">
        <v>12143</v>
      </c>
      <c r="H369" t="str">
        <f t="shared" si="25"/>
        <v>Vbx_mux_eem_sail_is_forb</v>
      </c>
      <c r="I369" s="69" t="str">
        <f t="shared" si="26"/>
        <v>CM_MUX_SER</v>
      </c>
      <c r="J369" s="72" t="str">
        <f t="shared" si="27"/>
        <v>[(Nbx_can_vers_2_cfm=True) and (Nxx_ecu_typ_cfm=Nxx_ecm or Nxx_ecu_typ_cfm=Nxx_ptcu and Nxx_spv_ecu_cfm=Nxx_spv_ecu_abst)]</v>
      </c>
      <c r="K369" s="69" t="b">
        <f t="shared" si="28"/>
        <v>1</v>
      </c>
      <c r="L369" s="69" t="b">
        <f t="shared" si="29"/>
        <v>1</v>
      </c>
    </row>
    <row r="370" spans="1:13" ht="20.100000000000001" customHeight="1" thickBot="1" x14ac:dyDescent="0.3">
      <c r="A370" s="71" t="s">
        <v>1456</v>
      </c>
      <c r="B370" s="72" t="s">
        <v>12419</v>
      </c>
      <c r="C370" s="72" t="s">
        <v>12420</v>
      </c>
      <c r="E370" s="71" t="s">
        <v>3977</v>
      </c>
      <c r="F370" s="72" t="s">
        <v>12140</v>
      </c>
      <c r="G370" s="72" t="s">
        <v>12141</v>
      </c>
      <c r="H370" t="str">
        <f t="shared" si="25"/>
        <v>Vbx_mux_eng_bnet_stt</v>
      </c>
      <c r="I370" s="69" t="str">
        <f t="shared" si="26"/>
        <v>CM_MHA_TRA</v>
      </c>
      <c r="J370" s="72" t="str">
        <f t="shared" si="27"/>
        <v>[(Nxx_ecu_typ_cfm=Nxx_hevc)]</v>
      </c>
      <c r="K370" s="69" t="b">
        <f t="shared" si="28"/>
        <v>1</v>
      </c>
      <c r="L370" s="69" t="b">
        <f t="shared" si="29"/>
        <v>1</v>
      </c>
    </row>
    <row r="371" spans="1:13" ht="20.100000000000001" customHeight="1" thickBot="1" x14ac:dyDescent="0.3">
      <c r="A371" s="71" t="s">
        <v>12421</v>
      </c>
      <c r="B371" s="72" t="s">
        <v>12422</v>
      </c>
      <c r="C371" s="72" t="s">
        <v>12423</v>
      </c>
      <c r="E371" s="71" t="s">
        <v>3977</v>
      </c>
      <c r="F371" s="74" t="s">
        <v>12142</v>
      </c>
      <c r="G371" s="74" t="s">
        <v>12143</v>
      </c>
      <c r="H371" t="str">
        <f t="shared" si="25"/>
        <v>Vbx_mux_eng_bnet_stt</v>
      </c>
      <c r="I371" s="69" t="str">
        <f t="shared" si="26"/>
        <v>CM_MHA_TRA</v>
      </c>
      <c r="J371" s="72" t="str">
        <f t="shared" si="27"/>
        <v>[(Nxx_ecu_typ_cfm=Nxx_hevc)]</v>
      </c>
      <c r="K371" s="69" t="b">
        <f t="shared" si="28"/>
        <v>0</v>
      </c>
      <c r="L371" s="69" t="b">
        <f t="shared" si="29"/>
        <v>0</v>
      </c>
    </row>
    <row r="372" spans="1:13" ht="20.100000000000001" customHeight="1" thickBot="1" x14ac:dyDescent="0.3">
      <c r="A372" s="71" t="s">
        <v>1469</v>
      </c>
      <c r="B372" s="72" t="s">
        <v>12422</v>
      </c>
      <c r="C372" s="72" t="s">
        <v>12423</v>
      </c>
      <c r="E372" s="71" t="s">
        <v>1876</v>
      </c>
      <c r="F372" s="72" t="s">
        <v>12402</v>
      </c>
      <c r="G372" s="72" t="s">
        <v>12403</v>
      </c>
      <c r="H372" t="str">
        <f t="shared" si="25"/>
        <v>Vbx_mux_fpmp_stt_lpg_moni</v>
      </c>
      <c r="I372" s="69" t="str">
        <f t="shared" si="26"/>
        <v>CM_PEA_TRA</v>
      </c>
      <c r="J372" s="72" t="str">
        <f t="shared" si="27"/>
        <v>[(Nxx_ecu_typ_cfm=Nxx_ecm and Nxx_spv_ecu_cfm=Nxx_spv_ecu_abst)]</v>
      </c>
      <c r="K372" s="69" t="b">
        <f t="shared" si="28"/>
        <v>1</v>
      </c>
      <c r="L372" s="69" t="b">
        <f t="shared" si="29"/>
        <v>1</v>
      </c>
    </row>
    <row r="373" spans="1:13" ht="20.100000000000001" customHeight="1" thickBot="1" x14ac:dyDescent="0.3">
      <c r="A373" s="71" t="s">
        <v>1461</v>
      </c>
      <c r="B373" s="72" t="s">
        <v>12424</v>
      </c>
      <c r="C373" s="72" t="s">
        <v>12420</v>
      </c>
      <c r="E373" s="71" t="s">
        <v>2044</v>
      </c>
      <c r="F373" s="72" t="s">
        <v>12140</v>
      </c>
      <c r="G373" s="72" t="s">
        <v>12141</v>
      </c>
      <c r="H373" t="str">
        <f t="shared" si="25"/>
        <v>Vbx_mux_mdf_fail</v>
      </c>
      <c r="I373" s="69" t="str">
        <f t="shared" si="26"/>
        <v>CM_MHA_TRA</v>
      </c>
      <c r="J373" s="72" t="str">
        <f t="shared" si="27"/>
        <v>[(Nxx_ecu_typ_cfm=Nxx_hevc)]</v>
      </c>
      <c r="K373" s="69" t="b">
        <f t="shared" si="28"/>
        <v>1</v>
      </c>
      <c r="L373" s="69" t="b">
        <f t="shared" si="29"/>
        <v>1</v>
      </c>
    </row>
    <row r="374" spans="1:13" ht="20.100000000000001" customHeight="1" thickBot="1" x14ac:dyDescent="0.3">
      <c r="A374" s="71" t="s">
        <v>1482</v>
      </c>
      <c r="B374" s="72" t="s">
        <v>12422</v>
      </c>
      <c r="C374" s="72" t="s">
        <v>12423</v>
      </c>
      <c r="E374" s="71" t="s">
        <v>2044</v>
      </c>
      <c r="F374" s="74" t="s">
        <v>12142</v>
      </c>
      <c r="G374" s="74" t="s">
        <v>12143</v>
      </c>
      <c r="H374" t="str">
        <f t="shared" si="25"/>
        <v>Vbx_mux_mdf_fail</v>
      </c>
      <c r="I374" s="69" t="str">
        <f t="shared" si="26"/>
        <v>CM_MHA_TRA</v>
      </c>
      <c r="J374" s="72" t="str">
        <f t="shared" si="27"/>
        <v>[(Nxx_ecu_typ_cfm=Nxx_hevc)]</v>
      </c>
      <c r="K374" s="69" t="b">
        <f t="shared" si="28"/>
        <v>0</v>
      </c>
      <c r="L374" s="69" t="b">
        <f t="shared" si="29"/>
        <v>0</v>
      </c>
    </row>
    <row r="375" spans="1:13" ht="20.100000000000001" customHeight="1" thickBot="1" x14ac:dyDescent="0.3">
      <c r="A375" s="71" t="s">
        <v>5742</v>
      </c>
      <c r="B375" s="72" t="s">
        <v>5733</v>
      </c>
      <c r="C375" s="72" t="s">
        <v>12171</v>
      </c>
      <c r="E375" s="71" t="s">
        <v>4758</v>
      </c>
      <c r="F375" s="72" t="s">
        <v>12402</v>
      </c>
      <c r="G375" s="72" t="s">
        <v>12403</v>
      </c>
      <c r="H375" t="str">
        <f t="shared" si="25"/>
        <v>Vbx_mux_o2_dps_stt</v>
      </c>
      <c r="I375" s="69" t="str">
        <f t="shared" si="26"/>
        <v>CM_PEA_TRA</v>
      </c>
      <c r="J375" s="72" t="str">
        <f t="shared" si="27"/>
        <v>[(Nxx_ecu_typ_cfm=Nxx_ecm and Nxx_spv_ecu_cfm=Nxx_spv_ecu_abst)]</v>
      </c>
      <c r="K375" s="69" t="b">
        <f t="shared" si="28"/>
        <v>1</v>
      </c>
      <c r="L375" s="69" t="b">
        <f t="shared" si="29"/>
        <v>1</v>
      </c>
    </row>
    <row r="376" spans="1:13" ht="20.100000000000001" customHeight="1" thickBot="1" x14ac:dyDescent="0.3">
      <c r="A376" s="71" t="s">
        <v>5741</v>
      </c>
      <c r="B376" s="72" t="s">
        <v>5733</v>
      </c>
      <c r="C376" s="72" t="s">
        <v>12171</v>
      </c>
      <c r="E376" s="71" t="s">
        <v>3480</v>
      </c>
      <c r="F376" s="72" t="s">
        <v>12405</v>
      </c>
      <c r="G376" s="72" t="s">
        <v>12406</v>
      </c>
      <c r="H376" t="str">
        <f t="shared" si="25"/>
        <v>Vbx_mvac_prs_swi_frst_pws_on</v>
      </c>
      <c r="I376" s="69" t="str">
        <f t="shared" si="26"/>
        <v>IN_VFI_BMI</v>
      </c>
      <c r="J376" s="72" t="str">
        <f t="shared" si="27"/>
        <v>[(Nxx_wf_sens_mvac_pump_cfm&lt;&gt;Nxx_wf_sens_mvac_pump_abst) and (Nxx_mvac_brk_ass_cfm&lt;&gt;Nxx_mvac_brk_ass_abst or Nxx_mvac_pump_cfm&lt;&gt;Nxx_mvac_pump_abst) and (Nxx_spv_ecu_cfm=Nxx_spv_ecu_abst) and (Nxx_ecu_typ_cfm=Nxx_ecm or Nxx_ecu_typ_cfm=Nxx_ptcu)]</v>
      </c>
      <c r="K376" s="69" t="b">
        <f t="shared" si="28"/>
        <v>1</v>
      </c>
      <c r="L376" s="69" t="b">
        <f t="shared" si="29"/>
        <v>1</v>
      </c>
    </row>
    <row r="377" spans="1:13" ht="20.100000000000001" customHeight="1" thickBot="1" x14ac:dyDescent="0.3">
      <c r="A377" s="71" t="s">
        <v>5737</v>
      </c>
      <c r="B377" s="72" t="s">
        <v>5733</v>
      </c>
      <c r="C377" s="72" t="s">
        <v>12171</v>
      </c>
      <c r="E377" s="71" t="s">
        <v>3485</v>
      </c>
      <c r="F377" s="72" t="s">
        <v>12405</v>
      </c>
      <c r="G377" s="74" t="s">
        <v>12425</v>
      </c>
      <c r="H377" t="str">
        <f t="shared" si="25"/>
        <v>Vbx_mvac_prs_swi_l_dp</v>
      </c>
      <c r="I377" s="69" t="str">
        <f t="shared" si="26"/>
        <v>IN_VFI_BMI</v>
      </c>
      <c r="J377" s="72" t="str">
        <f t="shared" si="27"/>
        <v>[(Nxx_wf_sens_mvac_pump_cfm&lt;&gt;Nxx_wf_sens_mvac_pump_abst) and (Nxx_mvac_brk_ass_cfm&lt;&gt;Nxx_mvac_brk_ass_abst or Nxx_mvac_pump_cfm&lt;&gt;Nxx_mvac_pump_abst) and (Nxx_spv_ecu_cfm=Nxx_spv_ecu_abst) and (Nxx_ecu_typ_cfm=Nxx_ecm or Nxx_ecu_typ_cfm=Nxx_ptcu)] OR [(Nxx_mvac_brk_ass_cfm=Nxx_mvac_brk_ass_abst and Nxx_mvac_pump_cfm=Nxx_mvac_pump_abst) and (Nxx_spv_ecu_cfm=Nxx_spv_ecu_abst) and (Nxx_ecu_typ_cfm=Nxx_ecm or Nxx_ecu_typ_cfm=Nxx_ptcu)] OR [(Nxx_wf_sens_mvac_pump_cfm=Nxx_wf_sens_mvac_pump_abst) and (Nxx_mvac_brk_ass_cfm&lt;&gt;Nxx_mvac_brk_ass_abst or Nxx_mvac_pump_cfm&lt;&gt;Nxx_mvac_pump_abst) and (Nxx_spv_ecu_cfm=Nxx_spv_ecu_abst) and (Nxx_ecu_typ_cfm=Nxx_ecm or Nxx_ecu_typ_cfm=Nxx_ptcu)]</v>
      </c>
      <c r="K377" s="69" t="b">
        <f t="shared" si="28"/>
        <v>1</v>
      </c>
      <c r="L377" s="69" t="b">
        <f t="shared" si="29"/>
        <v>0</v>
      </c>
    </row>
    <row r="378" spans="1:13" ht="20.100000000000001" customHeight="1" thickBot="1" x14ac:dyDescent="0.3">
      <c r="A378" s="71" t="s">
        <v>5723</v>
      </c>
      <c r="B378" s="72" t="s">
        <v>5716</v>
      </c>
      <c r="C378" s="72" t="s">
        <v>12194</v>
      </c>
      <c r="E378" s="71" t="s">
        <v>3487</v>
      </c>
      <c r="F378" s="72" t="s">
        <v>5388</v>
      </c>
      <c r="G378" s="72" t="s">
        <v>12408</v>
      </c>
      <c r="H378" t="str">
        <f t="shared" si="25"/>
        <v>Vbx_mvac_pump_on</v>
      </c>
      <c r="I378" s="69" t="str">
        <f t="shared" si="26"/>
        <v>OU_VFO_BMO</v>
      </c>
      <c r="J378" s="72" t="str">
        <f t="shared" si="27"/>
        <v>[(Nxx_mvac_pump_cfm&lt;&gt;Nxx_mvac_pump_abst) and (Nxx_ecu_typ_cfm=Nxx_ecm or Nxx_ecu_typ_cfm=Nxx_ptcu)]</v>
      </c>
      <c r="K378" s="69" t="b">
        <f t="shared" si="28"/>
        <v>1</v>
      </c>
      <c r="L378" s="69" t="b">
        <f t="shared" si="29"/>
        <v>1</v>
      </c>
    </row>
    <row r="379" spans="1:13" ht="20.100000000000001" customHeight="1" thickBot="1" x14ac:dyDescent="0.3">
      <c r="A379" s="71" t="s">
        <v>3077</v>
      </c>
      <c r="B379" s="72" t="s">
        <v>5328</v>
      </c>
      <c r="C379" s="72" t="s">
        <v>12323</v>
      </c>
      <c r="E379" s="71" t="s">
        <v>1186</v>
      </c>
      <c r="F379" s="72" t="s">
        <v>12405</v>
      </c>
      <c r="G379" s="72" t="s">
        <v>12409</v>
      </c>
      <c r="H379" t="str">
        <f t="shared" si="25"/>
        <v>Vbx_mvac_sens_pump_dgn</v>
      </c>
      <c r="I379" s="69" t="str">
        <f t="shared" si="26"/>
        <v>IN_VFI_BMI</v>
      </c>
      <c r="J379" s="72" t="str">
        <f t="shared" si="27"/>
        <v>[(Nxx_mvac_pump_cfm&lt;&gt;Nxx_mvac_pump_abst) and (Nxx_mux_mvac_dp_cfm&lt;&gt;Nxx_mux_mvac_dp_abst or Nxx_wf_ana_mvac_dp_cfm&lt;&gt;Nxx_wf_ana_mvac_dp_abst) and (Nxx_mvac_brk_ass_cfm&lt;&gt;Nxx_mvac_brk_ass_abst or Nxx_mvac_pump_cfm&lt;&gt;Nxx_mvac_pump_abst) and (Nxx_spv_ecu_cfm=Nxx_spv_ecu_abst) and (Nxx_ecu_typ_cfm=Nxx_ecm or Nxx_ecu_typ_cfm=Nxx_ptcu)]</v>
      </c>
      <c r="K379" s="69" t="b">
        <f t="shared" si="28"/>
        <v>1</v>
      </c>
      <c r="L379" s="69" t="b">
        <f t="shared" si="29"/>
        <v>1</v>
      </c>
      <c r="M379" t="e">
        <f>VLOOKUP(E379,#REF!,1,FALSE)</f>
        <v>#REF!</v>
      </c>
    </row>
    <row r="380" spans="1:13" ht="20.100000000000001" customHeight="1" thickBot="1" x14ac:dyDescent="0.3">
      <c r="A380" s="71" t="s">
        <v>3076</v>
      </c>
      <c r="B380" s="72" t="s">
        <v>5328</v>
      </c>
      <c r="C380" s="72" t="s">
        <v>12323</v>
      </c>
      <c r="E380" s="71" t="s">
        <v>5032</v>
      </c>
      <c r="F380" s="74" t="s">
        <v>12169</v>
      </c>
      <c r="G380" s="74" t="s">
        <v>12292</v>
      </c>
      <c r="H380" t="str">
        <f t="shared" si="25"/>
        <v>Vbx_mvac_stt_byp_sas</v>
      </c>
      <c r="I380" s="69" t="str">
        <f t="shared" si="26"/>
        <v>VF_SAS_MNG</v>
      </c>
      <c r="J380" s="72" t="str">
        <f t="shared" si="27"/>
        <v>[(Nxx_sas_spv_vers_cfm=Nxx_sas_spv_vers_cvg)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[(Nxx_sas_spv_vers_cfm=Nxx_sas_spv_vers_ini_cvg_cho)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380" s="69" t="b">
        <f t="shared" si="28"/>
        <v>0</v>
      </c>
      <c r="L380" s="69" t="b">
        <f t="shared" si="29"/>
        <v>0</v>
      </c>
    </row>
    <row r="381" spans="1:13" ht="20.100000000000001" customHeight="1" thickBot="1" x14ac:dyDescent="0.3">
      <c r="A381" s="71" t="s">
        <v>3090</v>
      </c>
      <c r="B381" s="72" t="s">
        <v>5328</v>
      </c>
      <c r="C381" s="72" t="s">
        <v>12323</v>
      </c>
      <c r="E381" s="71" t="s">
        <v>5132</v>
      </c>
      <c r="F381" s="74" t="s">
        <v>12169</v>
      </c>
      <c r="G381" s="74" t="s">
        <v>12212</v>
      </c>
      <c r="H381" t="str">
        <f t="shared" si="25"/>
        <v>Vbx_nis_rly_off_lip</v>
      </c>
      <c r="I381" s="69" t="str">
        <f t="shared" si="26"/>
        <v>VF_SAS_MNG</v>
      </c>
      <c r="J381" s="72" t="str">
        <f t="shared" si="27"/>
        <v>[(Nxx_sas_typ_cfm=Nxx_sas_itl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381" s="69" t="b">
        <f t="shared" si="28"/>
        <v>0</v>
      </c>
      <c r="L381" s="69" t="b">
        <f t="shared" si="29"/>
        <v>0</v>
      </c>
    </row>
    <row r="382" spans="1:13" ht="20.100000000000001" customHeight="1" thickBot="1" x14ac:dyDescent="0.3">
      <c r="A382" s="71" t="s">
        <v>3268</v>
      </c>
      <c r="B382" s="72" t="s">
        <v>12426</v>
      </c>
      <c r="C382" s="74" t="s">
        <v>12427</v>
      </c>
      <c r="E382" s="71" t="s">
        <v>888</v>
      </c>
      <c r="F382" s="72" t="s">
        <v>12167</v>
      </c>
      <c r="G382" s="74" t="s">
        <v>12428</v>
      </c>
      <c r="H382" t="str">
        <f t="shared" si="25"/>
        <v>Vbx_no_driv_pwt_sp</v>
      </c>
      <c r="I382" s="69" t="str">
        <f t="shared" si="26"/>
        <v>PC_DRV_DIT</v>
      </c>
      <c r="J382" s="72" t="str">
        <f t="shared" si="27"/>
        <v>[(Nxx_spv_ecu_cfm=Nxx_spv_ecu_abst) and (Nxx_ecu_typ_cfm=Nxx_ecm or Nxx_ecu_typ_cfm=Nxx_ptcu)] OR [(Nxx_spv_ecu_cfm&lt;&gt;Nxx_spv_ecu_abst) and (Nxx_ecu_typ_cfm=Nxx_ecm or Nxx_ecu_typ_cfm=Nxx_ptcu)] OR [(Nxx_ecu_typ_cfm=Nxx_hevc)]</v>
      </c>
      <c r="K382" s="69" t="b">
        <f t="shared" si="28"/>
        <v>1</v>
      </c>
      <c r="L382" s="69" t="b">
        <f t="shared" si="29"/>
        <v>0</v>
      </c>
    </row>
    <row r="383" spans="1:13" ht="20.100000000000001" customHeight="1" thickBot="1" x14ac:dyDescent="0.3">
      <c r="A383" s="71" t="s">
        <v>3417</v>
      </c>
      <c r="B383" s="72" t="s">
        <v>12426</v>
      </c>
      <c r="C383" s="72" t="s">
        <v>12429</v>
      </c>
      <c r="E383" s="71" t="s">
        <v>4759</v>
      </c>
      <c r="F383" s="72" t="s">
        <v>5395</v>
      </c>
      <c r="G383" s="74" t="s">
        <v>12430</v>
      </c>
      <c r="H383" t="str">
        <f t="shared" si="25"/>
        <v>Vbx_nox_dps_stt</v>
      </c>
      <c r="I383" s="69" t="str">
        <f t="shared" si="26"/>
        <v>IN_ATI_NOX</v>
      </c>
      <c r="J383" s="72" t="str">
        <f t="shared" si="27"/>
        <v>[(Nxx_nox2_sens_cfm=Nxx_nox2_sens_abst) and (Nbx_ign_cmd_eng_cfm=False)] OR [(Nxx_nox2_sens_cfm&lt;&gt;Nxx_nox2_sens_abst) and (Nbx_ign_cmd_eng_cfm=False)]</v>
      </c>
      <c r="K383" s="69" t="b">
        <f t="shared" si="28"/>
        <v>1</v>
      </c>
      <c r="L383" s="69" t="b">
        <f t="shared" si="29"/>
        <v>0</v>
      </c>
    </row>
    <row r="384" spans="1:13" ht="20.100000000000001" customHeight="1" thickBot="1" x14ac:dyDescent="0.3">
      <c r="A384" s="71" t="s">
        <v>2713</v>
      </c>
      <c r="B384" s="72" t="s">
        <v>12431</v>
      </c>
      <c r="C384" s="72" t="s">
        <v>12323</v>
      </c>
      <c r="E384" s="71" t="s">
        <v>1365</v>
      </c>
      <c r="F384" s="72" t="s">
        <v>12137</v>
      </c>
      <c r="G384" s="74" t="s">
        <v>12324</v>
      </c>
      <c r="H384" t="str">
        <f t="shared" si="25"/>
        <v>Vbx_nox_h_dis_act</v>
      </c>
      <c r="I384" s="69" t="str">
        <f t="shared" si="26"/>
        <v>AT_SCR_DIS</v>
      </c>
      <c r="J384" s="72" t="str">
        <f t="shared" si="27"/>
        <v>[(Nxx_scr_dis_typ_cfm=Nxx_scr_dis_pass) and (Nxx_nox_egt_cfm=Nxx_nox_egt_scr or Nxx_nox_egt_cfm=Nxx_nox_egt_scr_abst_cho or Nxx_nox_egt_cfm=Nxx_nox_egt_nt_scr or Nxx_nox_egt_cfm=Nxx_nox_egt_nt_scr_abst_cho) and (Nbx_ign_cmd_eng_cfm=False)] OR [(Nxx_scr_dis_typ_cfm=Nxx_scr_dis_hduty) and (Nxx_nox_egt_cfm=Nxx_nox_egt_scr or Nxx_nox_egt_cfm=Nxx_nox_egt_scr_abst_cho or Nxx_nox_egt_cfm=Nxx_nox_egt_nt_scr or Nxx_nox_egt_cfm=Nxx_nox_egt_nt_scr_abst_cho) and (Nbx_ign_cmd_eng_cfm=False)] OR [(Nxx_scr_dis_typ_cfm=Nxx_scr_dis_typ_cho) and (Nxx_nox_egt_cfm=Nxx_nox_egt_scr or Nxx_nox_egt_cfm=Nxx_nox_egt_scr_abst_cho or Nxx_nox_egt_cfm=Nxx_nox_egt_nt_scr or Nxx_nox_egt_cfm=Nxx_nox_egt_nt_scr_abst_cho) and (Nbx_ign_cmd_eng_cfm=False)]</v>
      </c>
      <c r="K384" s="69" t="b">
        <f t="shared" si="28"/>
        <v>1</v>
      </c>
      <c r="L384" s="69" t="b">
        <f t="shared" si="29"/>
        <v>0</v>
      </c>
      <c r="M384" t="e">
        <f>VLOOKUP(E384,#REF!,1,FALSE)</f>
        <v>#REF!</v>
      </c>
    </row>
    <row r="385" spans="1:13" ht="20.100000000000001" customHeight="1" thickBot="1" x14ac:dyDescent="0.3">
      <c r="A385" s="71" t="s">
        <v>2986</v>
      </c>
      <c r="B385" s="72" t="s">
        <v>12279</v>
      </c>
      <c r="C385" s="72" t="s">
        <v>12280</v>
      </c>
      <c r="E385" s="71" t="s">
        <v>1366</v>
      </c>
      <c r="F385" s="72" t="s">
        <v>12137</v>
      </c>
      <c r="G385" s="74" t="s">
        <v>12289</v>
      </c>
      <c r="H385" t="str">
        <f t="shared" si="25"/>
        <v>Vbx_nox_l_dis_act</v>
      </c>
      <c r="I385" s="69" t="str">
        <f t="shared" si="26"/>
        <v>AT_SCR_DIS</v>
      </c>
      <c r="J385" s="72" t="str">
        <f t="shared" si="27"/>
        <v>[(Nxx_scr_dis_typ_cfm=Nxx_scr_dis_pass) and (Nxx_nox_egt_cfm=Nxx_nox_egt_scr or Nxx_nox_egt_cfm=Nxx_nox_egt_scr_abst_cho or Nxx_nox_egt_cfm=Nxx_nox_egt_nt_scr or Nxx_nox_egt_cfm=Nxx_nox_egt_nt_scr_abst_cho) and (Nbx_ign_cmd_eng_cfm=False)] OR [(Nxx_scr_dis_typ_cfm=Nxx_scr_dis_hduty) and (Nxx_nox_egt_cfm=Nxx_nox_egt_scr or Nxx_nox_egt_cfm=Nxx_nox_egt_scr_abst_cho or Nxx_nox_egt_cfm=Nxx_nox_egt_nt_scr or Nxx_nox_egt_cfm=Nxx_nox_egt_nt_scr_abst_cho) and (Nbx_ign_cmd_eng_cfm=False)] OR [(Nxx_scr_dis_typ_cfm=Nxx_scr_dis_typ_cho) and (Nxx_nox_egt_cfm=Nxx_nox_egt_scr or Nxx_nox_egt_cfm=Nxx_nox_egt_scr_abst_cho or Nxx_nox_egt_cfm=Nxx_nox_egt_nt_scr or Nxx_nox_egt_cfm=Nxx_nox_egt_nt_scr_abst_cho) and (Nbx_ign_cmd_eng_cfm=False)]</v>
      </c>
      <c r="K385" s="69" t="b">
        <f t="shared" si="28"/>
        <v>1</v>
      </c>
      <c r="L385" s="69" t="b">
        <f t="shared" si="29"/>
        <v>0</v>
      </c>
    </row>
    <row r="386" spans="1:13" ht="20.100000000000001" customHeight="1" thickBot="1" x14ac:dyDescent="0.3">
      <c r="A386" s="71" t="s">
        <v>2985</v>
      </c>
      <c r="B386" s="72" t="s">
        <v>12176</v>
      </c>
      <c r="C386" s="72" t="s">
        <v>12323</v>
      </c>
      <c r="E386" s="71" t="s">
        <v>5394</v>
      </c>
      <c r="F386" s="72" t="s">
        <v>5395</v>
      </c>
      <c r="G386" s="72" t="s">
        <v>12337</v>
      </c>
      <c r="H386" t="str">
        <f t="shared" ref="H386:H449" si="30">VLOOKUP(E386,A:C,1,FALSE)</f>
        <v>Vbx_nox_tps_stt</v>
      </c>
      <c r="I386" s="69" t="str">
        <f t="shared" ref="I386:I449" si="31">VLOOKUP(E386,A:C,2,FALSE)</f>
        <v>IN_ATI_NOX</v>
      </c>
      <c r="J386" s="72" t="str">
        <f t="shared" ref="J386:J449" si="32">VLOOKUP(E386,A:C,3,FALSE)</f>
        <v>[(Nxx_nox3_sens_cfm&lt;&gt;Nxx_nox3_sens_abst) and (Nbx_ign_cmd_eng_cfm=False)]</v>
      </c>
      <c r="K386" s="69" t="b">
        <f t="shared" ref="K386:K449" si="33">VLOOKUP(E386,A:C,2,FALSE)=F386</f>
        <v>1</v>
      </c>
      <c r="L386" s="69" t="b">
        <f t="shared" ref="L386:L449" si="34">VLOOKUP(E386,A:C,3,FALSE)=G386</f>
        <v>1</v>
      </c>
    </row>
    <row r="387" spans="1:13" ht="20.100000000000001" customHeight="1" thickBot="1" x14ac:dyDescent="0.3">
      <c r="A387" s="71" t="s">
        <v>2981</v>
      </c>
      <c r="B387" s="72" t="s">
        <v>12431</v>
      </c>
      <c r="C387" s="72" t="s">
        <v>12323</v>
      </c>
      <c r="E387" s="71" t="s">
        <v>4745</v>
      </c>
      <c r="F387" s="72" t="s">
        <v>5395</v>
      </c>
      <c r="G387" s="72" t="s">
        <v>12416</v>
      </c>
      <c r="H387" t="str">
        <f t="shared" si="30"/>
        <v>Vbx_nox_ups_stt</v>
      </c>
      <c r="I387" s="69" t="str">
        <f t="shared" si="31"/>
        <v>IN_ATI_NOX</v>
      </c>
      <c r="J387" s="72" t="str">
        <f t="shared" si="32"/>
        <v>[(Nxx_nox1_sens_cfm=Nxx_nox1_sens_abst) and (Nbx_ign_cmd_eng_cfm=False)] OR [(Nxx_nox1_sens_cfm&lt;&gt;Nxx_nox1_sens_abst) and (Nbx_ign_cmd_eng_cfm=False)]</v>
      </c>
      <c r="K387" s="69" t="b">
        <f t="shared" si="33"/>
        <v>1</v>
      </c>
      <c r="L387" s="69" t="b">
        <f t="shared" si="34"/>
        <v>1</v>
      </c>
    </row>
    <row r="388" spans="1:13" ht="20.100000000000001" customHeight="1" thickBot="1" x14ac:dyDescent="0.3">
      <c r="A388" s="71" t="s">
        <v>2726</v>
      </c>
      <c r="B388" s="72" t="s">
        <v>12176</v>
      </c>
      <c r="C388" s="72" t="s">
        <v>12191</v>
      </c>
      <c r="E388" s="71" t="s">
        <v>4760</v>
      </c>
      <c r="F388" s="72" t="s">
        <v>5395</v>
      </c>
      <c r="G388" s="72" t="s">
        <v>12335</v>
      </c>
      <c r="H388" t="str">
        <f t="shared" si="30"/>
        <v>Vbx_o2_dps_lin_stt</v>
      </c>
      <c r="I388" s="69" t="str">
        <f t="shared" si="31"/>
        <v>IN_ATI_NOX</v>
      </c>
      <c r="J388" s="72" t="str">
        <f t="shared" si="32"/>
        <v>[(Nxx_nox2_sens_cfm&lt;&gt;Nxx_nox2_sens_abst) and (Nbx_ign_cmd_eng_cfm=False)]</v>
      </c>
      <c r="K388" s="69" t="b">
        <f t="shared" si="33"/>
        <v>1</v>
      </c>
      <c r="L388" s="69" t="b">
        <f t="shared" si="34"/>
        <v>1</v>
      </c>
      <c r="M388" t="e">
        <f>VLOOKUP(E388,#REF!,1,FALSE)</f>
        <v>#REF!</v>
      </c>
    </row>
    <row r="389" spans="1:13" ht="20.100000000000001" customHeight="1" thickBot="1" x14ac:dyDescent="0.3">
      <c r="A389" s="71" t="s">
        <v>2728</v>
      </c>
      <c r="B389" s="72" t="s">
        <v>12176</v>
      </c>
      <c r="C389" s="72" t="s">
        <v>12177</v>
      </c>
      <c r="E389" s="71" t="s">
        <v>5396</v>
      </c>
      <c r="F389" s="72" t="s">
        <v>5395</v>
      </c>
      <c r="G389" s="72" t="s">
        <v>12337</v>
      </c>
      <c r="H389" t="str">
        <f t="shared" si="30"/>
        <v>Vbx_o2_tps_lin_stt</v>
      </c>
      <c r="I389" s="69" t="str">
        <f t="shared" si="31"/>
        <v>IN_ATI_NOX</v>
      </c>
      <c r="J389" s="72" t="str">
        <f t="shared" si="32"/>
        <v>[(Nxx_nox3_sens_cfm&lt;&gt;Nxx_nox3_sens_abst) and (Nbx_ign_cmd_eng_cfm=False)]</v>
      </c>
      <c r="K389" s="69" t="b">
        <f t="shared" si="33"/>
        <v>1</v>
      </c>
      <c r="L389" s="69" t="b">
        <f t="shared" si="34"/>
        <v>1</v>
      </c>
    </row>
    <row r="390" spans="1:13" ht="20.100000000000001" customHeight="1" thickBot="1" x14ac:dyDescent="0.3">
      <c r="A390" s="71" t="s">
        <v>3001</v>
      </c>
      <c r="B390" s="72" t="s">
        <v>12176</v>
      </c>
      <c r="C390" s="72" t="s">
        <v>12323</v>
      </c>
      <c r="E390" s="71" t="s">
        <v>4746</v>
      </c>
      <c r="F390" s="72" t="s">
        <v>5395</v>
      </c>
      <c r="G390" s="72" t="s">
        <v>12338</v>
      </c>
      <c r="H390" t="str">
        <f t="shared" si="30"/>
        <v>Vbx_o2_ups_lin_stt</v>
      </c>
      <c r="I390" s="69" t="str">
        <f t="shared" si="31"/>
        <v>IN_ATI_NOX</v>
      </c>
      <c r="J390" s="72" t="str">
        <f t="shared" si="32"/>
        <v>[(Nxx_nox1_sens_cfm&lt;&gt;Nxx_nox1_sens_abst) and (Nbx_ign_cmd_eng_cfm=False)]</v>
      </c>
      <c r="K390" s="69" t="b">
        <f t="shared" si="33"/>
        <v>1</v>
      </c>
      <c r="L390" s="69" t="b">
        <f t="shared" si="34"/>
        <v>1</v>
      </c>
    </row>
    <row r="391" spans="1:13" ht="20.100000000000001" customHeight="1" thickBot="1" x14ac:dyDescent="0.3">
      <c r="A391" s="71" t="s">
        <v>12432</v>
      </c>
      <c r="B391" s="72" t="s">
        <v>12128</v>
      </c>
      <c r="C391" s="72" t="s">
        <v>12433</v>
      </c>
      <c r="E391" s="71" t="s">
        <v>4751</v>
      </c>
      <c r="F391" s="72" t="s">
        <v>5395</v>
      </c>
      <c r="G391" s="72" t="s">
        <v>12338</v>
      </c>
      <c r="H391" t="str">
        <f t="shared" si="30"/>
        <v>Vbx_o2_ups_stt</v>
      </c>
      <c r="I391" s="69" t="str">
        <f t="shared" si="31"/>
        <v>IN_ATI_NOX</v>
      </c>
      <c r="J391" s="72" t="str">
        <f t="shared" si="32"/>
        <v>[(Nxx_nox1_sens_cfm&lt;&gt;Nxx_nox1_sens_abst) and (Nbx_ign_cmd_eng_cfm=False)]</v>
      </c>
      <c r="K391" s="69" t="b">
        <f t="shared" si="33"/>
        <v>1</v>
      </c>
      <c r="L391" s="69" t="b">
        <f t="shared" si="34"/>
        <v>1</v>
      </c>
    </row>
    <row r="392" spans="1:13" ht="20.100000000000001" customHeight="1" thickBot="1" x14ac:dyDescent="0.3">
      <c r="A392" s="71" t="s">
        <v>12432</v>
      </c>
      <c r="B392" s="74" t="s">
        <v>12081</v>
      </c>
      <c r="C392" s="74" t="s">
        <v>12434</v>
      </c>
      <c r="E392" s="71" t="s">
        <v>1336</v>
      </c>
      <c r="F392" s="72" t="s">
        <v>5403</v>
      </c>
      <c r="G392" s="72" t="s">
        <v>12189</v>
      </c>
      <c r="H392" t="str">
        <f t="shared" si="30"/>
        <v>Vbx_oil_heat_cfm</v>
      </c>
      <c r="I392" s="69" t="str">
        <f t="shared" si="31"/>
        <v>DG_CFG_DYN</v>
      </c>
      <c r="J392" s="72" t="str">
        <f t="shared" si="32"/>
        <v>[(Nxx_ecu_typ_cfm=Nxx_ecm or Nxx_ecu_typ_cfm=Nxx_ptcu or Nxx_ecu_typ_cfm=Nxx_hevc)]</v>
      </c>
      <c r="K392" s="69" t="b">
        <f t="shared" si="33"/>
        <v>1</v>
      </c>
      <c r="L392" s="69" t="b">
        <f t="shared" si="34"/>
        <v>1</v>
      </c>
    </row>
    <row r="393" spans="1:13" ht="20.100000000000001" customHeight="1" thickBot="1" x14ac:dyDescent="0.3">
      <c r="A393" s="71" t="s">
        <v>12435</v>
      </c>
      <c r="B393" s="72" t="s">
        <v>12081</v>
      </c>
      <c r="C393" s="74" t="s">
        <v>12436</v>
      </c>
      <c r="E393" s="71" t="s">
        <v>5270</v>
      </c>
      <c r="F393" s="72" t="s">
        <v>5268</v>
      </c>
      <c r="G393" s="72" t="s">
        <v>12417</v>
      </c>
      <c r="H393" t="str">
        <f t="shared" si="30"/>
        <v>Vbx_out_slt_psn_sp</v>
      </c>
      <c r="I393" s="69" t="str">
        <f t="shared" si="31"/>
        <v>OU_AGO_GSO</v>
      </c>
      <c r="J393" s="72" t="str">
        <f t="shared" si="32"/>
        <v>[(Nxx_ag_typ_cfm=Nxx_ag_lbx) and (Nxx_ecu_typ_cfm=Nxx_hevc)]</v>
      </c>
      <c r="K393" s="69" t="b">
        <f t="shared" si="33"/>
        <v>1</v>
      </c>
      <c r="L393" s="69" t="b">
        <f t="shared" si="34"/>
        <v>1</v>
      </c>
    </row>
    <row r="394" spans="1:13" ht="20.100000000000001" customHeight="1" thickBot="1" x14ac:dyDescent="0.3">
      <c r="A394" s="71" t="s">
        <v>12437</v>
      </c>
      <c r="B394" s="72" t="s">
        <v>12202</v>
      </c>
      <c r="C394" s="72" t="s">
        <v>12123</v>
      </c>
      <c r="E394" s="71" t="s">
        <v>12418</v>
      </c>
      <c r="F394" s="72" t="s">
        <v>12419</v>
      </c>
      <c r="G394" s="72" t="s">
        <v>12420</v>
      </c>
      <c r="H394" t="str">
        <f t="shared" si="30"/>
        <v>Vbx_owe_ini_0</v>
      </c>
      <c r="I394" s="69" t="str">
        <f t="shared" si="31"/>
        <v>CL_LUB_WEA</v>
      </c>
      <c r="J394" s="72" t="str">
        <f t="shared" si="32"/>
        <v>[(Nxx_owe_cfm=Nxx_owe_pres or Nxx_owe_cfm=Nxx_owe_abst_pres_cho)]</v>
      </c>
      <c r="K394" s="69" t="b">
        <f t="shared" si="33"/>
        <v>1</v>
      </c>
      <c r="L394" s="69" t="b">
        <f t="shared" si="34"/>
        <v>1</v>
      </c>
    </row>
    <row r="395" spans="1:13" ht="20.100000000000001" customHeight="1" thickBot="1" x14ac:dyDescent="0.3">
      <c r="A395" s="71" t="s">
        <v>12438</v>
      </c>
      <c r="B395" s="72" t="s">
        <v>6210</v>
      </c>
      <c r="C395" s="72" t="s">
        <v>12439</v>
      </c>
      <c r="E395" s="71" t="s">
        <v>2355</v>
      </c>
      <c r="F395" s="72" t="s">
        <v>12419</v>
      </c>
      <c r="G395" s="72" t="s">
        <v>12420</v>
      </c>
      <c r="H395" t="str">
        <f t="shared" si="30"/>
        <v>Vbx_owe_ini_1</v>
      </c>
      <c r="I395" s="69" t="str">
        <f t="shared" si="31"/>
        <v>CL_LUB_WEA</v>
      </c>
      <c r="J395" s="72" t="str">
        <f t="shared" si="32"/>
        <v>[(Nxx_owe_cfm=Nxx_owe_pres or Nxx_owe_cfm=Nxx_owe_abst_pres_cho)]</v>
      </c>
      <c r="K395" s="69" t="b">
        <f t="shared" si="33"/>
        <v>1</v>
      </c>
      <c r="L395" s="69" t="b">
        <f t="shared" si="34"/>
        <v>1</v>
      </c>
    </row>
    <row r="396" spans="1:13" ht="20.100000000000001" customHeight="1" thickBot="1" x14ac:dyDescent="0.3">
      <c r="A396" s="71" t="s">
        <v>12438</v>
      </c>
      <c r="B396" s="74" t="s">
        <v>5478</v>
      </c>
      <c r="C396" s="74" t="s">
        <v>12295</v>
      </c>
      <c r="E396" s="71" t="s">
        <v>2360</v>
      </c>
      <c r="F396" s="72" t="s">
        <v>12419</v>
      </c>
      <c r="G396" s="72" t="s">
        <v>12420</v>
      </c>
      <c r="H396" t="str">
        <f t="shared" si="30"/>
        <v>Vbx_owe_ini_2</v>
      </c>
      <c r="I396" s="69" t="str">
        <f t="shared" si="31"/>
        <v>CL_LUB_WEA</v>
      </c>
      <c r="J396" s="72" t="str">
        <f t="shared" si="32"/>
        <v>[(Nxx_owe_cfm=Nxx_owe_pres or Nxx_owe_cfm=Nxx_owe_abst_pres_cho)]</v>
      </c>
      <c r="K396" s="69" t="b">
        <f t="shared" si="33"/>
        <v>1</v>
      </c>
      <c r="L396" s="69" t="b">
        <f t="shared" si="34"/>
        <v>1</v>
      </c>
    </row>
    <row r="397" spans="1:13" ht="20.100000000000001" customHeight="1" thickBot="1" x14ac:dyDescent="0.3">
      <c r="A397" s="71" t="s">
        <v>12440</v>
      </c>
      <c r="B397" s="72" t="s">
        <v>6210</v>
      </c>
      <c r="C397" s="72" t="s">
        <v>12439</v>
      </c>
      <c r="E397" s="71" t="s">
        <v>2365</v>
      </c>
      <c r="F397" s="72" t="s">
        <v>12419</v>
      </c>
      <c r="G397" s="72" t="s">
        <v>12420</v>
      </c>
      <c r="H397" t="str">
        <f t="shared" si="30"/>
        <v>Vbx_owe_ini_3</v>
      </c>
      <c r="I397" s="69" t="str">
        <f t="shared" si="31"/>
        <v>CL_LUB_WEA</v>
      </c>
      <c r="J397" s="72" t="str">
        <f t="shared" si="32"/>
        <v>[(Nxx_owe_cfm=Nxx_owe_pres or Nxx_owe_cfm=Nxx_owe_abst_pres_cho)]</v>
      </c>
      <c r="K397" s="69" t="b">
        <f t="shared" si="33"/>
        <v>1</v>
      </c>
      <c r="L397" s="69" t="b">
        <f t="shared" si="34"/>
        <v>1</v>
      </c>
    </row>
    <row r="398" spans="1:13" ht="20.100000000000001" customHeight="1" thickBot="1" x14ac:dyDescent="0.3">
      <c r="A398" s="71" t="s">
        <v>12440</v>
      </c>
      <c r="B398" s="74" t="s">
        <v>12441</v>
      </c>
      <c r="C398" s="74" t="s">
        <v>12442</v>
      </c>
      <c r="E398" s="71" t="s">
        <v>1456</v>
      </c>
      <c r="F398" s="72" t="s">
        <v>12419</v>
      </c>
      <c r="G398" s="72" t="s">
        <v>12420</v>
      </c>
      <c r="H398" t="str">
        <f t="shared" si="30"/>
        <v>Vbx_owe_ini_prev</v>
      </c>
      <c r="I398" s="69" t="str">
        <f t="shared" si="31"/>
        <v>CL_LUB_WEA</v>
      </c>
      <c r="J398" s="72" t="str">
        <f t="shared" si="32"/>
        <v>[(Nxx_owe_cfm=Nxx_owe_pres or Nxx_owe_cfm=Nxx_owe_abst_pres_cho)]</v>
      </c>
      <c r="K398" s="69" t="b">
        <f t="shared" si="33"/>
        <v>1</v>
      </c>
      <c r="L398" s="69" t="b">
        <f t="shared" si="34"/>
        <v>1</v>
      </c>
    </row>
    <row r="399" spans="1:13" ht="20.100000000000001" customHeight="1" thickBot="1" x14ac:dyDescent="0.3">
      <c r="A399" s="71" t="s">
        <v>12443</v>
      </c>
      <c r="B399" s="72" t="s">
        <v>12444</v>
      </c>
      <c r="C399" s="72" t="s">
        <v>12123</v>
      </c>
      <c r="E399" s="71" t="s">
        <v>12421</v>
      </c>
      <c r="F399" s="72" t="s">
        <v>12422</v>
      </c>
      <c r="G399" s="72" t="s">
        <v>12423</v>
      </c>
      <c r="H399" t="str">
        <f t="shared" si="30"/>
        <v>Vbx_owe_oil_drn_req</v>
      </c>
      <c r="I399" s="69" t="str">
        <f t="shared" si="31"/>
        <v>OU_CLO_LUO</v>
      </c>
      <c r="J399" s="72" t="str">
        <f t="shared" si="32"/>
        <v>[(Nxx_owe_cfm&lt;&gt;Nxx_owe_abst)]</v>
      </c>
      <c r="K399" s="69" t="b">
        <f t="shared" si="33"/>
        <v>1</v>
      </c>
      <c r="L399" s="69" t="b">
        <f t="shared" si="34"/>
        <v>1</v>
      </c>
    </row>
    <row r="400" spans="1:13" ht="20.100000000000001" customHeight="1" thickBot="1" x14ac:dyDescent="0.3">
      <c r="A400" s="71" t="s">
        <v>12445</v>
      </c>
      <c r="B400" s="72" t="s">
        <v>12444</v>
      </c>
      <c r="C400" s="72" t="s">
        <v>12123</v>
      </c>
      <c r="E400" s="71" t="s">
        <v>1469</v>
      </c>
      <c r="F400" s="72" t="s">
        <v>12422</v>
      </c>
      <c r="G400" s="72" t="s">
        <v>12423</v>
      </c>
      <c r="H400" t="str">
        <f t="shared" si="30"/>
        <v>Vbx_owe_oil_drn_req_2</v>
      </c>
      <c r="I400" s="69" t="str">
        <f t="shared" si="31"/>
        <v>OU_CLO_LUO</v>
      </c>
      <c r="J400" s="72" t="str">
        <f t="shared" si="32"/>
        <v>[(Nxx_owe_cfm&lt;&gt;Nxx_owe_abst)]</v>
      </c>
      <c r="K400" s="69" t="b">
        <f t="shared" si="33"/>
        <v>1</v>
      </c>
      <c r="L400" s="69" t="b">
        <f t="shared" si="34"/>
        <v>1</v>
      </c>
    </row>
    <row r="401" spans="1:12" ht="20.100000000000001" customHeight="1" thickBot="1" x14ac:dyDescent="0.3">
      <c r="A401" s="71" t="s">
        <v>12446</v>
      </c>
      <c r="B401" s="72" t="s">
        <v>12447</v>
      </c>
      <c r="C401" s="74" t="s">
        <v>12448</v>
      </c>
      <c r="E401" s="71" t="s">
        <v>1461</v>
      </c>
      <c r="F401" s="72" t="s">
        <v>12424</v>
      </c>
      <c r="G401" s="72" t="s">
        <v>12420</v>
      </c>
      <c r="H401" t="str">
        <f t="shared" si="30"/>
        <v>Vbx_owe_tool_ini_req</v>
      </c>
      <c r="I401" s="69" t="str">
        <f t="shared" si="31"/>
        <v>IN_CLI_LUI</v>
      </c>
      <c r="J401" s="72" t="str">
        <f t="shared" si="32"/>
        <v>[(Nxx_owe_cfm=Nxx_owe_pres or Nxx_owe_cfm=Nxx_owe_abst_pres_cho)]</v>
      </c>
      <c r="K401" s="69" t="b">
        <f t="shared" si="33"/>
        <v>1</v>
      </c>
      <c r="L401" s="69" t="b">
        <f t="shared" si="34"/>
        <v>1</v>
      </c>
    </row>
    <row r="402" spans="1:12" ht="20.100000000000001" customHeight="1" thickBot="1" x14ac:dyDescent="0.3">
      <c r="A402" s="71" t="s">
        <v>12449</v>
      </c>
      <c r="B402" s="72" t="s">
        <v>5241</v>
      </c>
      <c r="C402" s="72" t="s">
        <v>12450</v>
      </c>
      <c r="E402" s="71" t="s">
        <v>1482</v>
      </c>
      <c r="F402" s="72" t="s">
        <v>12422</v>
      </c>
      <c r="G402" s="72" t="s">
        <v>12423</v>
      </c>
      <c r="H402" t="str">
        <f t="shared" si="30"/>
        <v>Vbx_owe_warn_req_km_mem</v>
      </c>
      <c r="I402" s="69" t="str">
        <f t="shared" si="31"/>
        <v>OU_CLO_LUO</v>
      </c>
      <c r="J402" s="72" t="str">
        <f t="shared" si="32"/>
        <v>[(Nxx_owe_cfm&lt;&gt;Nxx_owe_abst)]</v>
      </c>
      <c r="K402" s="69" t="b">
        <f t="shared" si="33"/>
        <v>1</v>
      </c>
      <c r="L402" s="69" t="b">
        <f t="shared" si="34"/>
        <v>1</v>
      </c>
    </row>
    <row r="403" spans="1:12" ht="20.100000000000001" customHeight="1" thickBot="1" x14ac:dyDescent="0.3">
      <c r="A403" s="71" t="s">
        <v>12451</v>
      </c>
      <c r="B403" s="72" t="s">
        <v>6210</v>
      </c>
      <c r="C403" s="72" t="s">
        <v>12439</v>
      </c>
      <c r="E403" s="71" t="s">
        <v>5742</v>
      </c>
      <c r="F403" s="72" t="s">
        <v>5733</v>
      </c>
      <c r="G403" s="72" t="s">
        <v>12171</v>
      </c>
      <c r="H403" t="str">
        <f t="shared" si="30"/>
        <v>Vbx_peb_ink_acr_open</v>
      </c>
      <c r="I403" s="69" t="str">
        <f t="shared" si="31"/>
        <v>IN_HVI_CNT</v>
      </c>
      <c r="J403" s="72" t="str">
        <f t="shared" si="32"/>
        <v>[(Nxx_hv_lv_cfm&lt;&gt;Nxx_lv) and (Nxx_spv_ecu_cfm=Nxx_spv_ecu_abst or Nxx_ecu_typ_cfm=Nxx_hevc) and (Nxx_ecu_typ_cfm&lt;&gt;Nxx_atcu) and (Nxx_hev_cfm&lt;&gt;Nxx_hev_abst)]</v>
      </c>
      <c r="K403" s="69" t="b">
        <f t="shared" si="33"/>
        <v>1</v>
      </c>
      <c r="L403" s="69" t="b">
        <f t="shared" si="34"/>
        <v>1</v>
      </c>
    </row>
    <row r="404" spans="1:12" ht="20.100000000000001" customHeight="1" thickBot="1" x14ac:dyDescent="0.3">
      <c r="A404" s="71" t="s">
        <v>12451</v>
      </c>
      <c r="B404" s="74" t="s">
        <v>12224</v>
      </c>
      <c r="C404" s="74" t="s">
        <v>12295</v>
      </c>
      <c r="E404" s="71" t="s">
        <v>5741</v>
      </c>
      <c r="F404" s="72" t="s">
        <v>5733</v>
      </c>
      <c r="G404" s="72" t="s">
        <v>12171</v>
      </c>
      <c r="H404" t="str">
        <f t="shared" si="30"/>
        <v>Vbx_peb_ink_ptc_open</v>
      </c>
      <c r="I404" s="69" t="str">
        <f t="shared" si="31"/>
        <v>IN_HVI_CNT</v>
      </c>
      <c r="J404" s="72" t="str">
        <f t="shared" si="32"/>
        <v>[(Nxx_hv_lv_cfm&lt;&gt;Nxx_lv) and (Nxx_spv_ecu_cfm=Nxx_spv_ecu_abst or Nxx_ecu_typ_cfm=Nxx_hevc) and (Nxx_ecu_typ_cfm&lt;&gt;Nxx_atcu) and (Nxx_hev_cfm&lt;&gt;Nxx_hev_abst)]</v>
      </c>
      <c r="K404" s="69" t="b">
        <f t="shared" si="33"/>
        <v>1</v>
      </c>
      <c r="L404" s="69" t="b">
        <f t="shared" si="34"/>
        <v>1</v>
      </c>
    </row>
    <row r="405" spans="1:12" ht="20.100000000000001" customHeight="1" thickBot="1" x14ac:dyDescent="0.3">
      <c r="A405" s="71" t="s">
        <v>12452</v>
      </c>
      <c r="B405" s="72" t="s">
        <v>6210</v>
      </c>
      <c r="C405" s="72" t="s">
        <v>12439</v>
      </c>
      <c r="E405" s="71" t="s">
        <v>5737</v>
      </c>
      <c r="F405" s="72" t="s">
        <v>5733</v>
      </c>
      <c r="G405" s="72" t="s">
        <v>12171</v>
      </c>
      <c r="H405" t="str">
        <f t="shared" si="30"/>
        <v>Vbx_peb_mot_ink_open</v>
      </c>
      <c r="I405" s="69" t="str">
        <f t="shared" si="31"/>
        <v>IN_HVI_CNT</v>
      </c>
      <c r="J405" s="72" t="str">
        <f t="shared" si="32"/>
        <v>[(Nxx_hv_lv_cfm&lt;&gt;Nxx_lv) and (Nxx_spv_ecu_cfm=Nxx_spv_ecu_abst or Nxx_ecu_typ_cfm=Nxx_hevc) and (Nxx_ecu_typ_cfm&lt;&gt;Nxx_atcu) and (Nxx_hev_cfm&lt;&gt;Nxx_hev_abst)]</v>
      </c>
      <c r="K405" s="69" t="b">
        <f t="shared" si="33"/>
        <v>1</v>
      </c>
      <c r="L405" s="69" t="b">
        <f t="shared" si="34"/>
        <v>1</v>
      </c>
    </row>
    <row r="406" spans="1:12" ht="20.100000000000001" customHeight="1" thickBot="1" x14ac:dyDescent="0.3">
      <c r="A406" s="71" t="s">
        <v>12452</v>
      </c>
      <c r="B406" s="74" t="s">
        <v>12260</v>
      </c>
      <c r="C406" s="74" t="s">
        <v>12244</v>
      </c>
      <c r="E406" s="71" t="s">
        <v>5723</v>
      </c>
      <c r="F406" s="72" t="s">
        <v>5716</v>
      </c>
      <c r="G406" s="72" t="s">
        <v>12194</v>
      </c>
      <c r="H406" t="str">
        <f t="shared" si="30"/>
        <v>Vbx_peb_tco_thd_cmp</v>
      </c>
      <c r="I406" s="69" t="str">
        <f t="shared" si="31"/>
        <v>IN_HVI_BAT</v>
      </c>
      <c r="J406" s="72" t="str">
        <f t="shared" si="32"/>
        <v>[(Nxx_spv_ecu_cfm=Nxx_spv_ecu_abst or Nxx_ecu_typ_cfm=Nxx_hevc) and (Nxx_ecu_typ_cfm&lt;&gt;Nxx_atcu) and (Nxx_hev_cfm&lt;&gt;Nxx_hev_abst)]</v>
      </c>
      <c r="K406" s="69" t="b">
        <f t="shared" si="33"/>
        <v>1</v>
      </c>
      <c r="L406" s="69" t="b">
        <f t="shared" si="34"/>
        <v>1</v>
      </c>
    </row>
    <row r="407" spans="1:12" ht="20.100000000000001" customHeight="1" thickBot="1" x14ac:dyDescent="0.3">
      <c r="A407" s="71" t="s">
        <v>12453</v>
      </c>
      <c r="B407" s="72" t="s">
        <v>12454</v>
      </c>
      <c r="C407" s="72" t="s">
        <v>12123</v>
      </c>
      <c r="E407" s="73" t="s">
        <v>5984</v>
      </c>
      <c r="F407" s="74" t="s">
        <v>5940</v>
      </c>
      <c r="G407" s="74" t="s">
        <v>12280</v>
      </c>
      <c r="H407" t="e">
        <f t="shared" si="30"/>
        <v>#N/A</v>
      </c>
      <c r="I407" s="69" t="e">
        <f t="shared" si="31"/>
        <v>#N/A</v>
      </c>
      <c r="J407" s="72" t="e">
        <f t="shared" si="32"/>
        <v>#N/A</v>
      </c>
      <c r="K407" s="69" t="e">
        <f t="shared" si="33"/>
        <v>#N/A</v>
      </c>
      <c r="L407" s="69" t="e">
        <f t="shared" si="34"/>
        <v>#N/A</v>
      </c>
    </row>
    <row r="408" spans="1:12" ht="20.100000000000001" customHeight="1" thickBot="1" x14ac:dyDescent="0.3">
      <c r="A408" s="71" t="s">
        <v>12455</v>
      </c>
      <c r="B408" s="72" t="s">
        <v>6210</v>
      </c>
      <c r="C408" s="72" t="s">
        <v>12439</v>
      </c>
      <c r="E408" s="71" t="s">
        <v>3077</v>
      </c>
      <c r="F408" s="72" t="s">
        <v>5328</v>
      </c>
      <c r="G408" s="72" t="s">
        <v>12323</v>
      </c>
      <c r="H408" t="str">
        <f t="shared" si="30"/>
        <v>Vbx_pft_asd_rgn_forc</v>
      </c>
      <c r="I408" s="69" t="str">
        <f t="shared" si="31"/>
        <v>AT_PFT_DGN</v>
      </c>
      <c r="J408" s="72" t="str">
        <f t="shared" si="32"/>
        <v>[(Nbx_pft_pres_cfm=True) and (Nbx_ign_cmd_eng_cfm=False)]</v>
      </c>
      <c r="K408" s="69" t="b">
        <f t="shared" si="33"/>
        <v>1</v>
      </c>
      <c r="L408" s="69" t="b">
        <f t="shared" si="34"/>
        <v>1</v>
      </c>
    </row>
    <row r="409" spans="1:12" ht="20.100000000000001" customHeight="1" thickBot="1" x14ac:dyDescent="0.3">
      <c r="A409" s="71" t="s">
        <v>12455</v>
      </c>
      <c r="B409" s="74" t="s">
        <v>5840</v>
      </c>
      <c r="C409" s="74" t="s">
        <v>12450</v>
      </c>
      <c r="E409" s="71" t="s">
        <v>3076</v>
      </c>
      <c r="F409" s="72" t="s">
        <v>5328</v>
      </c>
      <c r="G409" s="72" t="s">
        <v>12323</v>
      </c>
      <c r="H409" t="str">
        <f t="shared" si="30"/>
        <v>Vbx_pft_dirt_lkg_asd_rgn_ena</v>
      </c>
      <c r="I409" s="69" t="str">
        <f t="shared" si="31"/>
        <v>AT_PFT_DGN</v>
      </c>
      <c r="J409" s="72" t="str">
        <f t="shared" si="32"/>
        <v>[(Nbx_pft_pres_cfm=True) and (Nbx_ign_cmd_eng_cfm=False)]</v>
      </c>
      <c r="K409" s="69" t="b">
        <f t="shared" si="33"/>
        <v>1</v>
      </c>
      <c r="L409" s="69" t="b">
        <f t="shared" si="34"/>
        <v>1</v>
      </c>
    </row>
    <row r="410" spans="1:12" ht="20.100000000000001" customHeight="1" thickBot="1" x14ac:dyDescent="0.3">
      <c r="A410" s="71" t="s">
        <v>12456</v>
      </c>
      <c r="B410" s="72" t="s">
        <v>12135</v>
      </c>
      <c r="C410" s="74" t="s">
        <v>12457</v>
      </c>
      <c r="E410" s="71" t="s">
        <v>3090</v>
      </c>
      <c r="F410" s="72" t="s">
        <v>5328</v>
      </c>
      <c r="G410" s="72" t="s">
        <v>12323</v>
      </c>
      <c r="H410" t="str">
        <f t="shared" si="30"/>
        <v>Vbx_pft_dirt_lkg_asd_run_ena</v>
      </c>
      <c r="I410" s="69" t="str">
        <f t="shared" si="31"/>
        <v>AT_PFT_DGN</v>
      </c>
      <c r="J410" s="72" t="str">
        <f t="shared" si="32"/>
        <v>[(Nbx_pft_pres_cfm=True) and (Nbx_ign_cmd_eng_cfm=False)]</v>
      </c>
      <c r="K410" s="69" t="b">
        <f t="shared" si="33"/>
        <v>1</v>
      </c>
      <c r="L410" s="69" t="b">
        <f t="shared" si="34"/>
        <v>1</v>
      </c>
    </row>
    <row r="411" spans="1:12" ht="20.100000000000001" customHeight="1" thickBot="1" x14ac:dyDescent="0.3">
      <c r="A411" s="71" t="s">
        <v>12458</v>
      </c>
      <c r="B411" s="72" t="s">
        <v>6210</v>
      </c>
      <c r="C411" s="72" t="s">
        <v>12439</v>
      </c>
      <c r="E411" s="71" t="s">
        <v>3268</v>
      </c>
      <c r="F411" s="72" t="s">
        <v>12426</v>
      </c>
      <c r="G411" s="74" t="s">
        <v>12459</v>
      </c>
      <c r="H411" t="str">
        <f t="shared" si="30"/>
        <v>Vbx_pft_efi_pump_cmd</v>
      </c>
      <c r="I411" s="69" t="str">
        <f t="shared" si="31"/>
        <v>OU_ATO_EFI</v>
      </c>
      <c r="J411" s="72" t="str">
        <f t="shared" si="32"/>
        <v>[(Nxx_efi_pump_pres_cfm=Nxx_efi_pump_abst) and (Nxx_efi_inj_pres_cfm&lt;&gt;Nxx_efi_inj_abst) and (Nbx_ign_cmd_eng_cfm=False)] OR [(Nxx_efi_pump_pres_cfm&lt;&gt;Nxx_efi_pump_abst) and (Nxx_efi_inj_pres_cfm&lt;&gt;Nxx_efi_inj_abst) and (Nbx_ign_cmd_eng_cfm=False)]</v>
      </c>
      <c r="K411" s="69" t="b">
        <f t="shared" si="33"/>
        <v>1</v>
      </c>
      <c r="L411" s="69" t="b">
        <f t="shared" si="34"/>
        <v>0</v>
      </c>
    </row>
    <row r="412" spans="1:12" ht="20.100000000000001" customHeight="1" thickBot="1" x14ac:dyDescent="0.3">
      <c r="A412" s="71" t="s">
        <v>12458</v>
      </c>
      <c r="B412" s="74" t="s">
        <v>12460</v>
      </c>
      <c r="C412" s="74" t="s">
        <v>12461</v>
      </c>
      <c r="E412" s="71" t="s">
        <v>3417</v>
      </c>
      <c r="F412" s="72" t="s">
        <v>12426</v>
      </c>
      <c r="G412" s="72" t="s">
        <v>12429</v>
      </c>
      <c r="H412" t="str">
        <f t="shared" si="30"/>
        <v>Vbx_pft_efi_sldv_cmd</v>
      </c>
      <c r="I412" s="69" t="str">
        <f t="shared" si="31"/>
        <v>OU_ATO_EFI</v>
      </c>
      <c r="J412" s="72" t="str">
        <f t="shared" si="32"/>
        <v>[(Nxx_efi_sldv_pres_cfm&lt;&gt;Nxx_efi_sldv_abst) and (Nxx_efi_inj_pres_cfm&lt;&gt;Nxx_efi_inj_abst) and (Nbx_ign_cmd_eng_cfm=False)] OR [(Nxx_efi_sldv_pres_cfm=Nxx_efi_sldv_abst) and (Nxx_efi_inj_pres_cfm&lt;&gt;Nxx_efi_inj_abst) and (Nbx_ign_cmd_eng_cfm=False)]</v>
      </c>
      <c r="K412" s="69" t="b">
        <f t="shared" si="33"/>
        <v>1</v>
      </c>
      <c r="L412" s="69" t="b">
        <f t="shared" si="34"/>
        <v>1</v>
      </c>
    </row>
    <row r="413" spans="1:12" ht="20.100000000000001" customHeight="1" thickBot="1" x14ac:dyDescent="0.3">
      <c r="A413" s="71" t="s">
        <v>12462</v>
      </c>
      <c r="B413" s="72" t="s">
        <v>12463</v>
      </c>
      <c r="C413" s="72" t="s">
        <v>12228</v>
      </c>
      <c r="E413" s="71" t="s">
        <v>2713</v>
      </c>
      <c r="F413" s="72" t="s">
        <v>12431</v>
      </c>
      <c r="G413" s="72" t="s">
        <v>12323</v>
      </c>
      <c r="H413" t="str">
        <f t="shared" si="30"/>
        <v>Vbx_pft_ms_ofs_clc</v>
      </c>
      <c r="I413" s="69" t="str">
        <f t="shared" si="31"/>
        <v>AT_PFT_MDL</v>
      </c>
      <c r="J413" s="72" t="str">
        <f t="shared" si="32"/>
        <v>[(Nbx_pft_pres_cfm=True) and (Nbx_ign_cmd_eng_cfm=False)]</v>
      </c>
      <c r="K413" s="69" t="b">
        <f t="shared" si="33"/>
        <v>1</v>
      </c>
      <c r="L413" s="69" t="b">
        <f t="shared" si="34"/>
        <v>1</v>
      </c>
    </row>
    <row r="414" spans="1:12" ht="20.100000000000001" customHeight="1" thickBot="1" x14ac:dyDescent="0.3">
      <c r="A414" s="71" t="s">
        <v>12462</v>
      </c>
      <c r="B414" s="74" t="s">
        <v>6419</v>
      </c>
      <c r="C414" s="74" t="s">
        <v>12123</v>
      </c>
      <c r="E414" s="71" t="s">
        <v>2986</v>
      </c>
      <c r="F414" s="72" t="s">
        <v>12279</v>
      </c>
      <c r="G414" s="72" t="s">
        <v>12280</v>
      </c>
      <c r="H414" t="str">
        <f t="shared" si="30"/>
        <v>Vbx_pft_rgn_ena</v>
      </c>
      <c r="I414" s="69" t="str">
        <f t="shared" si="31"/>
        <v>AT_SPV_ARB</v>
      </c>
      <c r="J414" s="72" t="str">
        <f t="shared" si="32"/>
        <v>[(Nbx_pft_pres_cfm=True or Nxx_egt_dgn_obd_typ_cfm=Nxx_egt_dgn_obd_exo or Nxx_egt_dgn_obd_typ_cfm=Nxx_egt_dgn_obd_exo_uo2 or Nxx_egt_dgn_obd_typ_cfm=Nxx_egt_dgn_obd_cho or Nxx_nox_egt_cfm&lt;&gt;Nxx_nox_egt_abst) and (Nbx_ign_cmd_eng_cfm=False)]</v>
      </c>
      <c r="K414" s="69" t="b">
        <f t="shared" si="33"/>
        <v>1</v>
      </c>
      <c r="L414" s="69" t="b">
        <f t="shared" si="34"/>
        <v>1</v>
      </c>
    </row>
    <row r="415" spans="1:12" ht="20.100000000000001" customHeight="1" thickBot="1" x14ac:dyDescent="0.3">
      <c r="A415" s="71" t="s">
        <v>12464</v>
      </c>
      <c r="B415" s="72" t="s">
        <v>6419</v>
      </c>
      <c r="C415" s="72" t="s">
        <v>12123</v>
      </c>
      <c r="E415" s="71" t="s">
        <v>2985</v>
      </c>
      <c r="F415" s="72" t="s">
        <v>12176</v>
      </c>
      <c r="G415" s="72" t="s">
        <v>12323</v>
      </c>
      <c r="H415" t="str">
        <f t="shared" si="30"/>
        <v>Vbx_pft_rgn_eng_rest_stt</v>
      </c>
      <c r="I415" s="69" t="str">
        <f t="shared" si="31"/>
        <v>AT_PFT_MNG</v>
      </c>
      <c r="J415" s="72" t="str">
        <f t="shared" si="32"/>
        <v>[(Nbx_pft_pres_cfm=True) and (Nbx_ign_cmd_eng_cfm=False)]</v>
      </c>
      <c r="K415" s="69" t="b">
        <f t="shared" si="33"/>
        <v>1</v>
      </c>
      <c r="L415" s="69" t="b">
        <f t="shared" si="34"/>
        <v>1</v>
      </c>
    </row>
    <row r="416" spans="1:12" ht="20.100000000000001" customHeight="1" thickBot="1" x14ac:dyDescent="0.3">
      <c r="A416" s="71" t="s">
        <v>12465</v>
      </c>
      <c r="B416" s="72" t="s">
        <v>12466</v>
      </c>
      <c r="C416" s="74" t="s">
        <v>12467</v>
      </c>
      <c r="E416" s="71" t="s">
        <v>2981</v>
      </c>
      <c r="F416" s="72" t="s">
        <v>12431</v>
      </c>
      <c r="G416" s="72" t="s">
        <v>12323</v>
      </c>
      <c r="H416" t="str">
        <f t="shared" si="30"/>
        <v>Vbx_pft_soot_comb_ena</v>
      </c>
      <c r="I416" s="69" t="str">
        <f t="shared" si="31"/>
        <v>AT_PFT_MDL</v>
      </c>
      <c r="J416" s="72" t="str">
        <f t="shared" si="32"/>
        <v>[(Nbx_pft_pres_cfm=True) and (Nbx_ign_cmd_eng_cfm=False)]</v>
      </c>
      <c r="K416" s="69" t="b">
        <f t="shared" si="33"/>
        <v>1</v>
      </c>
      <c r="L416" s="69" t="b">
        <f t="shared" si="34"/>
        <v>1</v>
      </c>
    </row>
    <row r="417" spans="1:13" ht="20.100000000000001" customHeight="1" thickBot="1" x14ac:dyDescent="0.3">
      <c r="A417" s="71" t="s">
        <v>12465</v>
      </c>
      <c r="B417" s="74" t="s">
        <v>6419</v>
      </c>
      <c r="C417" s="74" t="s">
        <v>12123</v>
      </c>
      <c r="E417" s="71" t="s">
        <v>2726</v>
      </c>
      <c r="F417" s="72" t="s">
        <v>12176</v>
      </c>
      <c r="G417" s="74" t="s">
        <v>12177</v>
      </c>
      <c r="H417" t="str">
        <f t="shared" si="30"/>
        <v>Vbx_pft_spd_req_lght</v>
      </c>
      <c r="I417" s="69" t="str">
        <f t="shared" si="31"/>
        <v>AT_PFT_MNG</v>
      </c>
      <c r="J417" s="72" t="str">
        <f t="shared" si="32"/>
        <v>[(Nbx_pft_rgn_spd_req_cfm=False) and (Nbx_pft_pres_cfm=True) and (Nbx_ign_cmd_eng_cfm=False)] OR [(Nbx_pft_rgn_spd_req_cfm=True) and (Nbx_pft_pres_cfm=True) and (Nbx_ign_cmd_eng_cfm=False)]</v>
      </c>
      <c r="K417" s="69" t="b">
        <f t="shared" si="33"/>
        <v>1</v>
      </c>
      <c r="L417" s="69" t="b">
        <f t="shared" si="34"/>
        <v>0</v>
      </c>
    </row>
    <row r="418" spans="1:13" ht="20.100000000000001" customHeight="1" thickBot="1" x14ac:dyDescent="0.3">
      <c r="A418" s="71" t="s">
        <v>12468</v>
      </c>
      <c r="B418" s="72" t="s">
        <v>6210</v>
      </c>
      <c r="C418" s="74" t="s">
        <v>12129</v>
      </c>
      <c r="E418" s="71" t="s">
        <v>2726</v>
      </c>
      <c r="F418" s="74" t="s">
        <v>5940</v>
      </c>
      <c r="G418" s="74" t="s">
        <v>12469</v>
      </c>
      <c r="H418" t="str">
        <f t="shared" si="30"/>
        <v>Vbx_pft_spd_req_lght</v>
      </c>
      <c r="I418" s="69" t="str">
        <f t="shared" si="31"/>
        <v>AT_PFT_MNG</v>
      </c>
      <c r="J418" s="72" t="str">
        <f t="shared" si="32"/>
        <v>[(Nbx_pft_rgn_spd_req_cfm=False) and (Nbx_pft_pres_cfm=True) and (Nbx_ign_cmd_eng_cfm=False)] OR [(Nbx_pft_rgn_spd_req_cfm=True) and (Nbx_pft_pres_cfm=True) and (Nbx_ign_cmd_eng_cfm=False)]</v>
      </c>
      <c r="K418" s="69" t="b">
        <f t="shared" si="33"/>
        <v>0</v>
      </c>
      <c r="L418" s="69" t="b">
        <f t="shared" si="34"/>
        <v>0</v>
      </c>
    </row>
    <row r="419" spans="1:13" ht="20.100000000000001" customHeight="1" thickBot="1" x14ac:dyDescent="0.3">
      <c r="A419" s="71" t="s">
        <v>12470</v>
      </c>
      <c r="B419" s="72" t="s">
        <v>12173</v>
      </c>
      <c r="C419" s="74" t="s">
        <v>12471</v>
      </c>
      <c r="E419" s="71" t="s">
        <v>2728</v>
      </c>
      <c r="F419" s="72" t="s">
        <v>12176</v>
      </c>
      <c r="G419" s="74" t="s">
        <v>12191</v>
      </c>
      <c r="H419" t="str">
        <f t="shared" si="30"/>
        <v>Vbx_pft_spd_req_lght_off</v>
      </c>
      <c r="I419" s="69" t="str">
        <f t="shared" si="31"/>
        <v>AT_PFT_MNG</v>
      </c>
      <c r="J419" s="72" t="str">
        <f t="shared" si="32"/>
        <v>[(Nbx_pft_rgn_spd_req_cfm=True) and (Nbx_pft_pres_cfm=True) and (Nbx_ign_cmd_eng_cfm=False)] OR [(Nbx_pft_rgn_spd_req_cfm=False) and (Nbx_pft_pres_cfm=True) and (Nbx_ign_cmd_eng_cfm=False)]</v>
      </c>
      <c r="K419" s="69" t="b">
        <f t="shared" si="33"/>
        <v>1</v>
      </c>
      <c r="L419" s="69" t="b">
        <f t="shared" si="34"/>
        <v>0</v>
      </c>
    </row>
    <row r="420" spans="1:13" ht="20.100000000000001" customHeight="1" thickBot="1" x14ac:dyDescent="0.3">
      <c r="A420" s="71" t="s">
        <v>12472</v>
      </c>
      <c r="B420" s="72" t="s">
        <v>6210</v>
      </c>
      <c r="C420" s="72" t="s">
        <v>12439</v>
      </c>
      <c r="E420" s="71" t="s">
        <v>3001</v>
      </c>
      <c r="F420" s="72" t="s">
        <v>12176</v>
      </c>
      <c r="G420" s="72" t="s">
        <v>12323</v>
      </c>
      <c r="H420" t="str">
        <f t="shared" si="30"/>
        <v>Vbx_pft_stt_rgn_mnl</v>
      </c>
      <c r="I420" s="69" t="str">
        <f t="shared" si="31"/>
        <v>AT_PFT_MNG</v>
      </c>
      <c r="J420" s="72" t="str">
        <f t="shared" si="32"/>
        <v>[(Nbx_pft_pres_cfm=True) and (Nbx_ign_cmd_eng_cfm=False)]</v>
      </c>
      <c r="K420" s="69" t="b">
        <f t="shared" si="33"/>
        <v>1</v>
      </c>
      <c r="L420" s="69" t="b">
        <f t="shared" si="34"/>
        <v>1</v>
      </c>
    </row>
    <row r="421" spans="1:13" ht="20.100000000000001" customHeight="1" thickBot="1" x14ac:dyDescent="0.3">
      <c r="A421" s="71" t="s">
        <v>12472</v>
      </c>
      <c r="B421" s="74" t="s">
        <v>12473</v>
      </c>
      <c r="C421" s="74" t="s">
        <v>12352</v>
      </c>
      <c r="E421" s="71" t="s">
        <v>12432</v>
      </c>
      <c r="F421" s="72" t="s">
        <v>12128</v>
      </c>
      <c r="G421" s="72" t="s">
        <v>12433</v>
      </c>
      <c r="H421" t="str">
        <f t="shared" si="30"/>
        <v>Vbx_pid_01h_vld</v>
      </c>
      <c r="I421" s="69" t="str">
        <f t="shared" si="31"/>
        <v>DG_DFT_ASW</v>
      </c>
      <c r="J421" s="72" t="str">
        <f t="shared" si="32"/>
        <v>[(Nxx_fm_typ_cfm=Nxx_dem or Nxx_fm_typ_cfm=Nxx_dem_wrap) and (Nbx_el_pwt_cfm=False) and (Nxx_obd_typ_cfm=Nxx_obd_typ_pass) and (Nxx_ecu_typ_cfm&lt;&gt;Nxx_atcu)]</v>
      </c>
      <c r="K421" s="69" t="b">
        <f t="shared" si="33"/>
        <v>1</v>
      </c>
      <c r="L421" s="69" t="b">
        <f t="shared" si="34"/>
        <v>1</v>
      </c>
    </row>
    <row r="422" spans="1:13" ht="20.100000000000001" customHeight="1" thickBot="1" x14ac:dyDescent="0.3">
      <c r="A422" s="71" t="s">
        <v>12474</v>
      </c>
      <c r="B422" s="72" t="s">
        <v>12128</v>
      </c>
      <c r="C422" s="72" t="s">
        <v>12433</v>
      </c>
      <c r="E422" s="71" t="s">
        <v>12432</v>
      </c>
      <c r="F422" s="74" t="s">
        <v>12081</v>
      </c>
      <c r="G422" s="74" t="s">
        <v>12434</v>
      </c>
      <c r="H422" t="str">
        <f t="shared" si="30"/>
        <v>Vbx_pid_01h_vld</v>
      </c>
      <c r="I422" s="69" t="str">
        <f t="shared" si="31"/>
        <v>DG_DFT_ASW</v>
      </c>
      <c r="J422" s="72" t="str">
        <f t="shared" si="32"/>
        <v>[(Nxx_fm_typ_cfm=Nxx_dem or Nxx_fm_typ_cfm=Nxx_dem_wrap) and (Nbx_el_pwt_cfm=False) and (Nxx_obd_typ_cfm=Nxx_obd_typ_pass) and (Nxx_ecu_typ_cfm&lt;&gt;Nxx_atcu)]</v>
      </c>
      <c r="K422" s="69" t="b">
        <f t="shared" si="33"/>
        <v>0</v>
      </c>
      <c r="L422" s="69" t="b">
        <f t="shared" si="34"/>
        <v>0</v>
      </c>
    </row>
    <row r="423" spans="1:13" ht="20.100000000000001" customHeight="1" thickBot="1" x14ac:dyDescent="0.3">
      <c r="A423" s="71" t="s">
        <v>12474</v>
      </c>
      <c r="B423" s="74" t="s">
        <v>12081</v>
      </c>
      <c r="C423" s="74" t="s">
        <v>12434</v>
      </c>
      <c r="E423" s="71" t="s">
        <v>12435</v>
      </c>
      <c r="F423" s="72" t="s">
        <v>12081</v>
      </c>
      <c r="G423" s="72" t="s">
        <v>12436</v>
      </c>
      <c r="H423" t="str">
        <f t="shared" si="30"/>
        <v>Vbx_pid_02h_vld</v>
      </c>
      <c r="I423" s="69" t="str">
        <f t="shared" si="31"/>
        <v>DG_DFT_MNG</v>
      </c>
      <c r="J423" s="72" t="str">
        <f t="shared" si="32"/>
        <v>[(Nbx_obd_serv_vers_2_cfm=True) and (Nbx_ign_cmd_eng_cfm=False) and (Nbx_el_pwt_cfm=False) and (Nxx_fm_typ_cfm=Nxx_no_dem) and (Nxx_obd_typ_cfm=Nxx_obd_typ_pass) and (Nxx_ecu_typ_cfm&lt;&gt;Nxx_atcu)] OR [(Nbx_obd_serv_vers_2_cfm=True) and (Nbx_ign_cmd_eng_cfm=True) and (Nbx_el_pwt_cfm=False) and (Nxx_fm_typ_cfm=Nxx_no_dem) and (Nxx_obd_typ_cfm=Nxx_obd_typ_pass) and (Nxx_ecu_typ_cfm&lt;&gt;Nxx_atcu)] OR [(Nxx_obd_typ_cfm&lt;&gt;Nxx_obd_typ_pass) and (Nxx_ecu_typ_cfm&lt;&gt;Nxx_atcu)]</v>
      </c>
      <c r="K423" s="69" t="b">
        <f t="shared" si="33"/>
        <v>1</v>
      </c>
      <c r="L423" s="69" t="b">
        <f t="shared" si="34"/>
        <v>1</v>
      </c>
    </row>
    <row r="424" spans="1:13" ht="20.100000000000001" customHeight="1" thickBot="1" x14ac:dyDescent="0.3">
      <c r="A424" s="71" t="s">
        <v>12475</v>
      </c>
      <c r="B424" s="72" t="s">
        <v>12447</v>
      </c>
      <c r="C424" s="72" t="s">
        <v>12476</v>
      </c>
      <c r="E424" s="71" t="s">
        <v>12437</v>
      </c>
      <c r="F424" s="72" t="s">
        <v>12202</v>
      </c>
      <c r="G424" s="74" t="s">
        <v>12148</v>
      </c>
      <c r="H424" t="str">
        <f t="shared" si="30"/>
        <v>Vbx_pid_03h_a_vld</v>
      </c>
      <c r="I424" s="69" t="str">
        <f t="shared" si="31"/>
        <v>CB_RIC_SPT</v>
      </c>
      <c r="J424" s="72" t="str">
        <f t="shared" si="32"/>
        <v>[(Nbx_ign_cmd_eng_cfm=True)]</v>
      </c>
      <c r="K424" s="69" t="b">
        <f t="shared" si="33"/>
        <v>1</v>
      </c>
      <c r="L424" s="69" t="b">
        <f t="shared" si="34"/>
        <v>0</v>
      </c>
    </row>
    <row r="425" spans="1:13" ht="20.100000000000001" customHeight="1" thickBot="1" x14ac:dyDescent="0.3">
      <c r="A425" s="71" t="s">
        <v>12477</v>
      </c>
      <c r="B425" s="72" t="s">
        <v>12478</v>
      </c>
      <c r="C425" s="72" t="s">
        <v>12228</v>
      </c>
      <c r="E425" s="71" t="s">
        <v>12438</v>
      </c>
      <c r="F425" s="72" t="s">
        <v>6210</v>
      </c>
      <c r="G425" s="72" t="s">
        <v>12439</v>
      </c>
      <c r="H425" t="str">
        <f t="shared" si="30"/>
        <v>Vbx_pid_04h_vld</v>
      </c>
      <c r="I425" s="69" t="str">
        <f t="shared" si="31"/>
        <v>DG_DGT_ASW</v>
      </c>
      <c r="J425" s="72" t="str">
        <f t="shared" si="32"/>
        <v>[(Nxx_ecu_typ_cfm&lt;&gt;Nxx_ptcu) and (Nxx_ecu_typ_cfm&lt;&gt;Nxx_ecm) and (Nbx_el_pwt_cfm=False) and (Nxx_obd_typ_cfm=Nxx_obd_typ_pass) and (Nxx_ecu_typ_cfm&lt;&gt;Nxx_atcu)]</v>
      </c>
      <c r="K425" s="69" t="b">
        <f t="shared" si="33"/>
        <v>1</v>
      </c>
      <c r="L425" s="69" t="b">
        <f t="shared" si="34"/>
        <v>1</v>
      </c>
    </row>
    <row r="426" spans="1:13" ht="20.100000000000001" customHeight="1" thickBot="1" x14ac:dyDescent="0.3">
      <c r="A426" s="71" t="s">
        <v>12477</v>
      </c>
      <c r="B426" s="74" t="s">
        <v>12447</v>
      </c>
      <c r="C426" s="74" t="s">
        <v>12448</v>
      </c>
      <c r="E426" s="71" t="s">
        <v>12438</v>
      </c>
      <c r="F426" s="74" t="s">
        <v>5478</v>
      </c>
      <c r="G426" s="74" t="s">
        <v>12295</v>
      </c>
      <c r="H426" t="str">
        <f t="shared" si="30"/>
        <v>Vbx_pid_04h_vld</v>
      </c>
      <c r="I426" s="69" t="str">
        <f t="shared" si="31"/>
        <v>DG_DGT_ASW</v>
      </c>
      <c r="J426" s="72" t="str">
        <f t="shared" si="32"/>
        <v>[(Nxx_ecu_typ_cfm&lt;&gt;Nxx_ptcu) and (Nxx_ecu_typ_cfm&lt;&gt;Nxx_ecm) and (Nbx_el_pwt_cfm=False) and (Nxx_obd_typ_cfm=Nxx_obd_typ_pass) and (Nxx_ecu_typ_cfm&lt;&gt;Nxx_atcu)]</v>
      </c>
      <c r="K426" s="69" t="b">
        <f t="shared" si="33"/>
        <v>0</v>
      </c>
      <c r="L426" s="69" t="b">
        <f t="shared" si="34"/>
        <v>0</v>
      </c>
    </row>
    <row r="427" spans="1:13" ht="20.100000000000001" customHeight="1" thickBot="1" x14ac:dyDescent="0.3">
      <c r="A427" s="71" t="s">
        <v>12479</v>
      </c>
      <c r="B427" s="72" t="s">
        <v>12463</v>
      </c>
      <c r="C427" s="72" t="s">
        <v>12228</v>
      </c>
      <c r="E427" s="71" t="s">
        <v>12440</v>
      </c>
      <c r="F427" s="72" t="s">
        <v>6210</v>
      </c>
      <c r="G427" s="74" t="s">
        <v>12480</v>
      </c>
      <c r="H427" t="str">
        <f t="shared" si="30"/>
        <v>Vbx_pid_05h_vld</v>
      </c>
      <c r="I427" s="69" t="str">
        <f t="shared" si="31"/>
        <v>DG_DGT_ASW</v>
      </c>
      <c r="J427" s="72" t="str">
        <f t="shared" si="32"/>
        <v>[(Nxx_ecu_typ_cfm&lt;&gt;Nxx_ptcu) and (Nxx_ecu_typ_cfm&lt;&gt;Nxx_ecm) and (Nbx_el_pwt_cfm=False) and (Nxx_obd_typ_cfm=Nxx_obd_typ_pass) and (Nxx_ecu_typ_cfm&lt;&gt;Nxx_atcu)]</v>
      </c>
      <c r="K427" s="69" t="b">
        <f t="shared" si="33"/>
        <v>1</v>
      </c>
      <c r="L427" s="69" t="b">
        <f t="shared" si="34"/>
        <v>0</v>
      </c>
    </row>
    <row r="428" spans="1:13" ht="20.100000000000001" customHeight="1" thickBot="1" x14ac:dyDescent="0.3">
      <c r="A428" s="71" t="s">
        <v>12479</v>
      </c>
      <c r="B428" s="74" t="s">
        <v>6419</v>
      </c>
      <c r="C428" s="74" t="s">
        <v>12123</v>
      </c>
      <c r="E428" s="71" t="s">
        <v>12440</v>
      </c>
      <c r="F428" s="74" t="s">
        <v>12441</v>
      </c>
      <c r="G428" s="74" t="s">
        <v>12442</v>
      </c>
      <c r="H428" t="str">
        <f t="shared" si="30"/>
        <v>Vbx_pid_05h_vld</v>
      </c>
      <c r="I428" s="69" t="str">
        <f t="shared" si="31"/>
        <v>DG_DGT_ASW</v>
      </c>
      <c r="J428" s="72" t="str">
        <f t="shared" si="32"/>
        <v>[(Nxx_ecu_typ_cfm&lt;&gt;Nxx_ptcu) and (Nxx_ecu_typ_cfm&lt;&gt;Nxx_ecm) and (Nbx_el_pwt_cfm=False) and (Nxx_obd_typ_cfm=Nxx_obd_typ_pass) and (Nxx_ecu_typ_cfm&lt;&gt;Nxx_atcu)]</v>
      </c>
      <c r="K428" s="69" t="b">
        <f t="shared" si="33"/>
        <v>0</v>
      </c>
      <c r="L428" s="69" t="b">
        <f t="shared" si="34"/>
        <v>0</v>
      </c>
      <c r="M428" t="e">
        <f>VLOOKUP(E428,#REF!,1,FALSE)</f>
        <v>#REF!</v>
      </c>
    </row>
    <row r="429" spans="1:13" ht="20.100000000000001" customHeight="1" thickBot="1" x14ac:dyDescent="0.3">
      <c r="A429" s="71" t="s">
        <v>12481</v>
      </c>
      <c r="B429" s="72" t="s">
        <v>12466</v>
      </c>
      <c r="C429" s="72" t="s">
        <v>12482</v>
      </c>
      <c r="E429" s="71" t="s">
        <v>12443</v>
      </c>
      <c r="F429" s="72" t="s">
        <v>12444</v>
      </c>
      <c r="G429" s="74" t="s">
        <v>12148</v>
      </c>
      <c r="H429" t="str">
        <f t="shared" si="30"/>
        <v>Vbx_pid_06h_vld</v>
      </c>
      <c r="I429" s="69" t="str">
        <f t="shared" si="31"/>
        <v>CB_RIC_CTL</v>
      </c>
      <c r="J429" s="72" t="str">
        <f t="shared" si="32"/>
        <v>[(Nbx_ign_cmd_eng_cfm=True)]</v>
      </c>
      <c r="K429" s="69" t="b">
        <f t="shared" si="33"/>
        <v>1</v>
      </c>
      <c r="L429" s="69" t="b">
        <f t="shared" si="34"/>
        <v>0</v>
      </c>
    </row>
    <row r="430" spans="1:13" ht="20.100000000000001" customHeight="1" thickBot="1" x14ac:dyDescent="0.3">
      <c r="A430" s="71" t="s">
        <v>12483</v>
      </c>
      <c r="B430" s="72" t="s">
        <v>12268</v>
      </c>
      <c r="C430" s="72" t="s">
        <v>12228</v>
      </c>
      <c r="E430" s="71" t="s">
        <v>12445</v>
      </c>
      <c r="F430" s="72" t="s">
        <v>12444</v>
      </c>
      <c r="G430" s="74" t="s">
        <v>12148</v>
      </c>
      <c r="H430" t="str">
        <f t="shared" si="30"/>
        <v>Vbx_pid_07h_vld</v>
      </c>
      <c r="I430" s="69" t="str">
        <f t="shared" si="31"/>
        <v>CB_RIC_CTL</v>
      </c>
      <c r="J430" s="72" t="str">
        <f t="shared" si="32"/>
        <v>[(Nbx_ign_cmd_eng_cfm=True)]</v>
      </c>
      <c r="K430" s="69" t="b">
        <f t="shared" si="33"/>
        <v>1</v>
      </c>
      <c r="L430" s="69" t="b">
        <f t="shared" si="34"/>
        <v>0</v>
      </c>
    </row>
    <row r="431" spans="1:13" ht="20.100000000000001" customHeight="1" thickBot="1" x14ac:dyDescent="0.3">
      <c r="A431" s="71" t="s">
        <v>12484</v>
      </c>
      <c r="B431" s="72" t="s">
        <v>12281</v>
      </c>
      <c r="C431" s="72" t="s">
        <v>12228</v>
      </c>
      <c r="E431" s="71" t="s">
        <v>12446</v>
      </c>
      <c r="F431" s="72" t="s">
        <v>12447</v>
      </c>
      <c r="G431" s="74" t="s">
        <v>12485</v>
      </c>
      <c r="H431" t="str">
        <f t="shared" si="30"/>
        <v>Vbx_pid_0ah_vld</v>
      </c>
      <c r="I431" s="69" t="str">
        <f t="shared" si="31"/>
        <v>IN_CBI_RPI</v>
      </c>
      <c r="J431" s="72" t="str">
        <f t="shared" si="32"/>
        <v>[(Nbx_gdi_cfm=False) and (Nbx_ign_cmd_eng_cfm=True)] OR [(Nbx_gdi_cfm=True) and (Nbx_ign_cmd_eng_cfm=True)]</v>
      </c>
      <c r="K431" s="69" t="b">
        <f t="shared" si="33"/>
        <v>1</v>
      </c>
      <c r="L431" s="69" t="b">
        <f t="shared" si="34"/>
        <v>0</v>
      </c>
    </row>
    <row r="432" spans="1:13" ht="20.100000000000001" customHeight="1" thickBot="1" x14ac:dyDescent="0.3">
      <c r="A432" s="71" t="s">
        <v>12486</v>
      </c>
      <c r="B432" s="72" t="s">
        <v>12203</v>
      </c>
      <c r="C432" s="72" t="s">
        <v>12123</v>
      </c>
      <c r="E432" s="71" t="s">
        <v>12449</v>
      </c>
      <c r="F432" s="72" t="s">
        <v>5241</v>
      </c>
      <c r="G432" s="72" t="s">
        <v>12450</v>
      </c>
      <c r="H432" t="str">
        <f t="shared" si="30"/>
        <v>Vbx_pid_0bh_vld</v>
      </c>
      <c r="I432" s="69" t="str">
        <f t="shared" si="31"/>
        <v>IN_ASI_IAP</v>
      </c>
      <c r="J432" s="72" t="str">
        <f t="shared" si="32"/>
        <v>[(Nbx_ign_cmd_eng_cfm=False) and (Nxx_ecu_typ_cfm=Nxx_ecm or Nxx_ecu_typ_cfm=Nxx_ptcu)] OR [(Nxx_ecu_typ_cfm=Nxx_ecm or Nxx_ecu_typ_cfm=Nxx_ptcu) and (Nbx_ign_cmd_eng_cfm=True)]</v>
      </c>
      <c r="K432" s="69" t="b">
        <f t="shared" si="33"/>
        <v>1</v>
      </c>
      <c r="L432" s="69" t="b">
        <f t="shared" si="34"/>
        <v>1</v>
      </c>
    </row>
    <row r="433" spans="1:13" ht="20.100000000000001" customHeight="1" thickBot="1" x14ac:dyDescent="0.3">
      <c r="A433" s="71" t="s">
        <v>12487</v>
      </c>
      <c r="B433" s="72" t="s">
        <v>12250</v>
      </c>
      <c r="C433" s="74" t="s">
        <v>12488</v>
      </c>
      <c r="E433" s="71" t="s">
        <v>12451</v>
      </c>
      <c r="F433" s="72" t="s">
        <v>6210</v>
      </c>
      <c r="G433" s="74" t="s">
        <v>12480</v>
      </c>
      <c r="H433" t="str">
        <f t="shared" si="30"/>
        <v>Vbx_pid_0ch_vld</v>
      </c>
      <c r="I433" s="69" t="str">
        <f t="shared" si="31"/>
        <v>DG_DGT_ASW</v>
      </c>
      <c r="J433" s="72" t="str">
        <f t="shared" si="32"/>
        <v>[(Nxx_ecu_typ_cfm&lt;&gt;Nxx_ptcu) and (Nxx_ecu_typ_cfm&lt;&gt;Nxx_ecm) and (Nbx_el_pwt_cfm=False) and (Nxx_obd_typ_cfm=Nxx_obd_typ_pass) and (Nxx_ecu_typ_cfm&lt;&gt;Nxx_atcu)]</v>
      </c>
      <c r="K433" s="69" t="b">
        <f t="shared" si="33"/>
        <v>1</v>
      </c>
      <c r="L433" s="69" t="b">
        <f t="shared" si="34"/>
        <v>0</v>
      </c>
    </row>
    <row r="434" spans="1:13" ht="20.100000000000001" customHeight="1" thickBot="1" x14ac:dyDescent="0.3">
      <c r="A434" s="71" t="s">
        <v>12489</v>
      </c>
      <c r="B434" s="72" t="s">
        <v>12128</v>
      </c>
      <c r="C434" s="72" t="s">
        <v>12490</v>
      </c>
      <c r="E434" s="71" t="s">
        <v>12451</v>
      </c>
      <c r="F434" s="74" t="s">
        <v>12224</v>
      </c>
      <c r="G434" s="74" t="s">
        <v>12295</v>
      </c>
      <c r="H434" t="str">
        <f t="shared" si="30"/>
        <v>Vbx_pid_0ch_vld</v>
      </c>
      <c r="I434" s="69" t="str">
        <f t="shared" si="31"/>
        <v>DG_DGT_ASW</v>
      </c>
      <c r="J434" s="72" t="str">
        <f t="shared" si="32"/>
        <v>[(Nxx_ecu_typ_cfm&lt;&gt;Nxx_ptcu) and (Nxx_ecu_typ_cfm&lt;&gt;Nxx_ecm) and (Nbx_el_pwt_cfm=False) and (Nxx_obd_typ_cfm=Nxx_obd_typ_pass) and (Nxx_ecu_typ_cfm&lt;&gt;Nxx_atcu)]</v>
      </c>
      <c r="K434" s="69" t="b">
        <f t="shared" si="33"/>
        <v>0</v>
      </c>
      <c r="L434" s="69" t="b">
        <f t="shared" si="34"/>
        <v>0</v>
      </c>
    </row>
    <row r="435" spans="1:13" ht="20.100000000000001" customHeight="1" thickBot="1" x14ac:dyDescent="0.3">
      <c r="A435" s="71" t="s">
        <v>12489</v>
      </c>
      <c r="B435" s="74" t="s">
        <v>12081</v>
      </c>
      <c r="C435" s="74" t="s">
        <v>12434</v>
      </c>
      <c r="E435" s="71" t="s">
        <v>12452</v>
      </c>
      <c r="F435" s="72" t="s">
        <v>6210</v>
      </c>
      <c r="G435" s="74" t="s">
        <v>12480</v>
      </c>
      <c r="H435" t="str">
        <f t="shared" si="30"/>
        <v>Vbx_pid_0dh_vld</v>
      </c>
      <c r="I435" s="69" t="str">
        <f t="shared" si="31"/>
        <v>DG_DGT_ASW</v>
      </c>
      <c r="J435" s="72" t="str">
        <f t="shared" si="32"/>
        <v>[(Nxx_ecu_typ_cfm&lt;&gt;Nxx_ptcu) and (Nxx_ecu_typ_cfm&lt;&gt;Nxx_ecm) and (Nbx_el_pwt_cfm=False) and (Nxx_obd_typ_cfm=Nxx_obd_typ_pass) and (Nxx_ecu_typ_cfm&lt;&gt;Nxx_atcu)]</v>
      </c>
      <c r="K435" s="69" t="b">
        <f t="shared" si="33"/>
        <v>1</v>
      </c>
      <c r="L435" s="69" t="b">
        <f t="shared" si="34"/>
        <v>0</v>
      </c>
    </row>
    <row r="436" spans="1:13" ht="20.100000000000001" customHeight="1" thickBot="1" x14ac:dyDescent="0.3">
      <c r="A436" s="71" t="s">
        <v>12491</v>
      </c>
      <c r="B436" s="72" t="s">
        <v>12128</v>
      </c>
      <c r="C436" s="72" t="s">
        <v>12490</v>
      </c>
      <c r="E436" s="71" t="s">
        <v>12452</v>
      </c>
      <c r="F436" s="74" t="s">
        <v>12260</v>
      </c>
      <c r="G436" s="74" t="s">
        <v>12244</v>
      </c>
      <c r="H436" t="str">
        <f t="shared" si="30"/>
        <v>Vbx_pid_0dh_vld</v>
      </c>
      <c r="I436" s="69" t="str">
        <f t="shared" si="31"/>
        <v>DG_DGT_ASW</v>
      </c>
      <c r="J436" s="72" t="str">
        <f t="shared" si="32"/>
        <v>[(Nxx_ecu_typ_cfm&lt;&gt;Nxx_ptcu) and (Nxx_ecu_typ_cfm&lt;&gt;Nxx_ecm) and (Nbx_el_pwt_cfm=False) and (Nxx_obd_typ_cfm=Nxx_obd_typ_pass) and (Nxx_ecu_typ_cfm&lt;&gt;Nxx_atcu)]</v>
      </c>
      <c r="K436" s="69" t="b">
        <f t="shared" si="33"/>
        <v>0</v>
      </c>
      <c r="L436" s="69" t="b">
        <f t="shared" si="34"/>
        <v>0</v>
      </c>
    </row>
    <row r="437" spans="1:13" ht="20.100000000000001" customHeight="1" thickBot="1" x14ac:dyDescent="0.3">
      <c r="A437" s="71" t="s">
        <v>12491</v>
      </c>
      <c r="B437" s="74" t="s">
        <v>12081</v>
      </c>
      <c r="C437" s="74" t="s">
        <v>12434</v>
      </c>
      <c r="E437" s="71" t="s">
        <v>12453</v>
      </c>
      <c r="F437" s="72" t="s">
        <v>12454</v>
      </c>
      <c r="G437" s="74" t="s">
        <v>12148</v>
      </c>
      <c r="H437" t="str">
        <f t="shared" si="30"/>
        <v>Vbx_pid_0eh_vld</v>
      </c>
      <c r="I437" s="69" t="str">
        <f t="shared" si="31"/>
        <v>CB_IGN_SPT</v>
      </c>
      <c r="J437" s="72" t="str">
        <f t="shared" si="32"/>
        <v>[(Nbx_ign_cmd_eng_cfm=True)]</v>
      </c>
      <c r="K437" s="69" t="b">
        <f t="shared" si="33"/>
        <v>1</v>
      </c>
      <c r="L437" s="69" t="b">
        <f t="shared" si="34"/>
        <v>0</v>
      </c>
    </row>
    <row r="438" spans="1:13" ht="20.100000000000001" customHeight="1" thickBot="1" x14ac:dyDescent="0.3">
      <c r="A438" s="71" t="s">
        <v>12492</v>
      </c>
      <c r="B438" s="72" t="s">
        <v>5241</v>
      </c>
      <c r="C438" s="72" t="s">
        <v>12493</v>
      </c>
      <c r="E438" s="71" t="s">
        <v>12455</v>
      </c>
      <c r="F438" s="74" t="s">
        <v>5840</v>
      </c>
      <c r="G438" s="74" t="s">
        <v>12450</v>
      </c>
      <c r="H438" t="str">
        <f t="shared" si="30"/>
        <v>Vbx_pid_0fh_vld</v>
      </c>
      <c r="I438" s="69" t="str">
        <f t="shared" si="31"/>
        <v>DG_DGT_ASW</v>
      </c>
      <c r="J438" s="72" t="str">
        <f t="shared" si="32"/>
        <v>[(Nxx_ecu_typ_cfm&lt;&gt;Nxx_ptcu) and (Nxx_ecu_typ_cfm&lt;&gt;Nxx_ecm) and (Nbx_el_pwt_cfm=False) and (Nxx_obd_typ_cfm=Nxx_obd_typ_pass) and (Nxx_ecu_typ_cfm&lt;&gt;Nxx_atcu)]</v>
      </c>
      <c r="K438" s="69" t="b">
        <f t="shared" si="33"/>
        <v>0</v>
      </c>
      <c r="L438" s="69" t="b">
        <f t="shared" si="34"/>
        <v>0</v>
      </c>
    </row>
    <row r="439" spans="1:13" ht="20.100000000000001" customHeight="1" thickBot="1" x14ac:dyDescent="0.3">
      <c r="A439" s="73" t="s">
        <v>12494</v>
      </c>
      <c r="B439" s="74" t="s">
        <v>6419</v>
      </c>
      <c r="C439" s="74" t="s">
        <v>12123</v>
      </c>
      <c r="E439" s="71" t="s">
        <v>12456</v>
      </c>
      <c r="F439" s="72" t="s">
        <v>12135</v>
      </c>
      <c r="G439" s="74" t="s">
        <v>12495</v>
      </c>
      <c r="H439" t="str">
        <f t="shared" si="30"/>
        <v>Vbx_pid_10h_vld</v>
      </c>
      <c r="I439" s="69" t="str">
        <f t="shared" si="31"/>
        <v>IN_ASI_IAF</v>
      </c>
      <c r="J439" s="72" t="str">
        <f t="shared" si="32"/>
        <v>[(Nbx_db_agk_cfm=False) and (Nbx_mafs_pres_cfm=True) and (Nbx_ign_cmd_eng_cfm=False)] OR [(Nbx_mafs_pres_cfm=False) and (Nbx_ign_cmd_eng_cfm=False)]</v>
      </c>
      <c r="K439" s="69" t="b">
        <f t="shared" si="33"/>
        <v>1</v>
      </c>
      <c r="L439" s="69" t="b">
        <f t="shared" si="34"/>
        <v>0</v>
      </c>
    </row>
    <row r="440" spans="1:13" ht="20.100000000000001" customHeight="1" thickBot="1" x14ac:dyDescent="0.3">
      <c r="A440" s="71" t="s">
        <v>12496</v>
      </c>
      <c r="B440" s="72" t="s">
        <v>5931</v>
      </c>
      <c r="C440" s="72" t="s">
        <v>12497</v>
      </c>
      <c r="E440" s="71" t="s">
        <v>12458</v>
      </c>
      <c r="F440" s="74" t="s">
        <v>12460</v>
      </c>
      <c r="G440" s="74" t="s">
        <v>12498</v>
      </c>
      <c r="H440" t="str">
        <f t="shared" si="30"/>
        <v>Vbx_pid_11h_vld</v>
      </c>
      <c r="I440" s="69" t="str">
        <f t="shared" si="31"/>
        <v>DG_DGT_ASW</v>
      </c>
      <c r="J440" s="72" t="str">
        <f t="shared" si="32"/>
        <v>[(Nxx_ecu_typ_cfm&lt;&gt;Nxx_ptcu) and (Nxx_ecu_typ_cfm&lt;&gt;Nxx_ecm) and (Nbx_el_pwt_cfm=False) and (Nxx_obd_typ_cfm=Nxx_obd_typ_pass) and (Nxx_ecu_typ_cfm&lt;&gt;Nxx_atcu)]</v>
      </c>
      <c r="K440" s="69" t="b">
        <f t="shared" si="33"/>
        <v>0</v>
      </c>
      <c r="L440" s="69" t="b">
        <f t="shared" si="34"/>
        <v>0</v>
      </c>
      <c r="M440" t="e">
        <f>VLOOKUP(E440,#REF!,1,FALSE)</f>
        <v>#REF!</v>
      </c>
    </row>
    <row r="441" spans="1:13" ht="20.100000000000001" customHeight="1" thickBot="1" x14ac:dyDescent="0.3">
      <c r="A441" s="71" t="s">
        <v>12499</v>
      </c>
      <c r="B441" s="72" t="s">
        <v>12500</v>
      </c>
      <c r="C441" s="72" t="s">
        <v>12501</v>
      </c>
      <c r="E441" s="71" t="s">
        <v>12462</v>
      </c>
      <c r="F441" s="72" t="s">
        <v>12463</v>
      </c>
      <c r="G441" s="72" t="s">
        <v>12228</v>
      </c>
      <c r="H441" t="str">
        <f t="shared" si="30"/>
        <v>Vbx_pid_13h_vld</v>
      </c>
      <c r="I441" s="69" t="str">
        <f t="shared" si="31"/>
        <v>IN_CBI_UEG</v>
      </c>
      <c r="J441" s="72" t="str">
        <f t="shared" si="32"/>
        <v>[(Nbx_ign_cmd_eng_cfm=False)]</v>
      </c>
      <c r="K441" s="69" t="b">
        <f t="shared" si="33"/>
        <v>1</v>
      </c>
      <c r="L441" s="69" t="b">
        <f t="shared" si="34"/>
        <v>1</v>
      </c>
    </row>
    <row r="442" spans="1:13" ht="20.100000000000001" customHeight="1" thickBot="1" x14ac:dyDescent="0.3">
      <c r="A442" s="71" t="s">
        <v>12502</v>
      </c>
      <c r="B442" s="72" t="s">
        <v>12128</v>
      </c>
      <c r="C442" s="72" t="s">
        <v>12433</v>
      </c>
      <c r="E442" s="71" t="s">
        <v>12462</v>
      </c>
      <c r="F442" s="74" t="s">
        <v>6419</v>
      </c>
      <c r="G442" s="74" t="s">
        <v>12148</v>
      </c>
      <c r="H442" t="str">
        <f t="shared" si="30"/>
        <v>Vbx_pid_13h_vld</v>
      </c>
      <c r="I442" s="69" t="str">
        <f t="shared" si="31"/>
        <v>IN_CBI_UEG</v>
      </c>
      <c r="J442" s="72" t="str">
        <f t="shared" si="32"/>
        <v>[(Nbx_ign_cmd_eng_cfm=False)]</v>
      </c>
      <c r="K442" s="69" t="b">
        <f t="shared" si="33"/>
        <v>0</v>
      </c>
      <c r="L442" s="69" t="b">
        <f t="shared" si="34"/>
        <v>0</v>
      </c>
      <c r="M442" t="e">
        <f>VLOOKUP(E442,#REF!,1,FALSE)</f>
        <v>#REF!</v>
      </c>
    </row>
    <row r="443" spans="1:13" ht="20.100000000000001" customHeight="1" thickBot="1" x14ac:dyDescent="0.3">
      <c r="A443" s="71" t="s">
        <v>12502</v>
      </c>
      <c r="B443" s="74" t="s">
        <v>12081</v>
      </c>
      <c r="C443" s="74" t="s">
        <v>12434</v>
      </c>
      <c r="E443" s="71" t="s">
        <v>12464</v>
      </c>
      <c r="F443" s="72" t="s">
        <v>6419</v>
      </c>
      <c r="G443" s="74" t="s">
        <v>12148</v>
      </c>
      <c r="H443" t="str">
        <f t="shared" si="30"/>
        <v>Vbx_pid_14h_vld</v>
      </c>
      <c r="I443" s="69" t="str">
        <f t="shared" si="31"/>
        <v>IN_CBI_ULI</v>
      </c>
      <c r="J443" s="72" t="str">
        <f t="shared" si="32"/>
        <v>[(Nbx_ign_cmd_eng_cfm=True)]</v>
      </c>
      <c r="K443" s="69" t="b">
        <f t="shared" si="33"/>
        <v>1</v>
      </c>
      <c r="L443" s="69" t="b">
        <f t="shared" si="34"/>
        <v>0</v>
      </c>
    </row>
    <row r="444" spans="1:13" ht="20.100000000000001" customHeight="1" thickBot="1" x14ac:dyDescent="0.3">
      <c r="A444" s="71" t="s">
        <v>12503</v>
      </c>
      <c r="B444" s="72" t="s">
        <v>6210</v>
      </c>
      <c r="C444" s="72" t="s">
        <v>12480</v>
      </c>
      <c r="E444" s="71" t="s">
        <v>12465</v>
      </c>
      <c r="F444" s="72" t="s">
        <v>12466</v>
      </c>
      <c r="G444" s="72" t="s">
        <v>12467</v>
      </c>
      <c r="H444" t="str">
        <f t="shared" si="30"/>
        <v>Vbx_pid_15h_vld</v>
      </c>
      <c r="I444" s="69" t="str">
        <f t="shared" si="31"/>
        <v>IN_ATI_DOS</v>
      </c>
      <c r="J444" s="72" t="str">
        <f t="shared" si="32"/>
        <v>[(Nxx_nt_lbdw_cfm=Nxx_nt_lbdw_bin or Nxx_nt_lbdw_cfm=Nxx_nt_lbdw_bin_prop_cho) and (Nbx_ign_cmd_eng_cfm=False)] OR [(Nxx_nt_lbdw_cfm&lt;&gt;Nxx_nt_lbdw_bin and Nxx_nt_lbdw_cfm&lt;&gt;Nxx_nt_lbdw_bin_prop_cho) and (Nbx_ign_cmd_eng_cfm=False)]</v>
      </c>
      <c r="K444" s="69" t="b">
        <f t="shared" si="33"/>
        <v>1</v>
      </c>
      <c r="L444" s="69" t="b">
        <f t="shared" si="34"/>
        <v>1</v>
      </c>
    </row>
    <row r="445" spans="1:13" ht="20.100000000000001" customHeight="1" thickBot="1" x14ac:dyDescent="0.3">
      <c r="A445" s="71" t="s">
        <v>12503</v>
      </c>
      <c r="B445" s="74" t="s">
        <v>5677</v>
      </c>
      <c r="C445" s="74" t="s">
        <v>12504</v>
      </c>
      <c r="E445" s="71" t="s">
        <v>12465</v>
      </c>
      <c r="F445" s="74" t="s">
        <v>6419</v>
      </c>
      <c r="G445" s="74" t="s">
        <v>12148</v>
      </c>
      <c r="H445" t="str">
        <f t="shared" si="30"/>
        <v>Vbx_pid_15h_vld</v>
      </c>
      <c r="I445" s="69" t="str">
        <f t="shared" si="31"/>
        <v>IN_ATI_DOS</v>
      </c>
      <c r="J445" s="72" t="str">
        <f t="shared" si="32"/>
        <v>[(Nxx_nt_lbdw_cfm=Nxx_nt_lbdw_bin or Nxx_nt_lbdw_cfm=Nxx_nt_lbdw_bin_prop_cho) and (Nbx_ign_cmd_eng_cfm=False)] OR [(Nxx_nt_lbdw_cfm&lt;&gt;Nxx_nt_lbdw_bin and Nxx_nt_lbdw_cfm&lt;&gt;Nxx_nt_lbdw_bin_prop_cho) and (Nbx_ign_cmd_eng_cfm=False)]</v>
      </c>
      <c r="K445" s="69" t="b">
        <f t="shared" si="33"/>
        <v>0</v>
      </c>
      <c r="L445" s="69" t="b">
        <f t="shared" si="34"/>
        <v>0</v>
      </c>
    </row>
    <row r="446" spans="1:13" ht="20.100000000000001" customHeight="1" thickBot="1" x14ac:dyDescent="0.3">
      <c r="A446" s="71" t="s">
        <v>12505</v>
      </c>
      <c r="B446" s="72" t="s">
        <v>12135</v>
      </c>
      <c r="C446" s="72" t="s">
        <v>12123</v>
      </c>
      <c r="E446" s="71" t="s">
        <v>12468</v>
      </c>
      <c r="F446" s="72" t="s">
        <v>6210</v>
      </c>
      <c r="G446" s="72" t="s">
        <v>12129</v>
      </c>
      <c r="H446" t="str">
        <f t="shared" si="30"/>
        <v>Vbx_pid_1ch_vld</v>
      </c>
      <c r="I446" s="69" t="str">
        <f t="shared" si="31"/>
        <v>DG_DGT_ASW</v>
      </c>
      <c r="J446" s="72" t="str">
        <f t="shared" si="32"/>
        <v>[(Nbx_el_pwt_cfm=False) and (Nxx_obd_typ_cfm=Nxx_obd_typ_pass) and (Nxx_ecu_typ_cfm&lt;&gt;Nxx_atcu)]</v>
      </c>
      <c r="K446" s="69" t="b">
        <f t="shared" si="33"/>
        <v>1</v>
      </c>
      <c r="L446" s="69" t="b">
        <f t="shared" si="34"/>
        <v>1</v>
      </c>
    </row>
    <row r="447" spans="1:13" ht="20.100000000000001" customHeight="1" thickBot="1" x14ac:dyDescent="0.3">
      <c r="A447" s="71" t="s">
        <v>12505</v>
      </c>
      <c r="B447" s="74" t="s">
        <v>12506</v>
      </c>
      <c r="C447" s="74" t="s">
        <v>12228</v>
      </c>
      <c r="E447" s="71" t="s">
        <v>12470</v>
      </c>
      <c r="F447" s="72" t="s">
        <v>12173</v>
      </c>
      <c r="G447" s="74" t="s">
        <v>12507</v>
      </c>
      <c r="H447" t="str">
        <f t="shared" si="30"/>
        <v>Vbx_pid_1eh_vld</v>
      </c>
      <c r="I447" s="69" t="str">
        <f t="shared" si="31"/>
        <v>IN_SMI_SSR</v>
      </c>
      <c r="J447" s="72" t="str">
        <f t="shared" si="32"/>
        <v>[(Nxx_ecu_typ_cfm=Nxx_hevc) and (Nxx_ecu_typ_cfm&lt;&gt;Nxx_atcu)] OR [(Nxx_acs_acel_is_req_cfm=Nxx_acs_acel_is_req_abst) and (Nxx_ecu_typ_cfm=Nxx_ecm or Nxx_ecu_typ_cfm=Nxx_ptcu) and (Nxx_ecu_typ_cfm&lt;&gt;Nxx_atcu)] OR [(Nxx_acs_acel_is_req_cfm=Nxx_mux_acs_acel_is_req) and (Nxx_acs_acel_is_req_cfm&lt;&gt;Nxx_acs_acel_is_req_abst) and (Nxx_ecu_typ_cfm=Nxx_ecm or Nxx_ecu_typ_cfm=Nxx_ptcu) and (Nxx_ecu_typ_cfm&lt;&gt;Nxx_atcu)] OR [(Nxx_acs_acel_is_req_cfm=Nxx_wf_acs_acel_is_req or Nxx_acs_acel_is_req_cfm=Nxx_mux_wf_acs_acel_is_req_cho) and (Nxx_acs_acel_is_req_cfm&lt;&gt;Nxx_mux_acs_acel_is_req) and (Nxx_acs_acel_is_req_cfm&lt;&gt;Nxx_acs_acel_is_req_abst) and (Nxx_ecu_typ_cfm=Nxx_ecm or Nxx_ecu_typ_cfm=Nxx_ptcu) and (Nxx_ecu_typ_cfm&lt;&gt;Nxx_atcu)]</v>
      </c>
      <c r="K447" s="69" t="b">
        <f t="shared" si="33"/>
        <v>1</v>
      </c>
      <c r="L447" s="69" t="b">
        <f t="shared" si="34"/>
        <v>0</v>
      </c>
    </row>
    <row r="448" spans="1:13" ht="20.100000000000001" customHeight="1" thickBot="1" x14ac:dyDescent="0.3">
      <c r="A448" s="71" t="s">
        <v>12508</v>
      </c>
      <c r="B448" s="72" t="s">
        <v>12202</v>
      </c>
      <c r="C448" s="72" t="s">
        <v>12123</v>
      </c>
      <c r="E448" s="71" t="s">
        <v>12472</v>
      </c>
      <c r="F448" s="74" t="s">
        <v>12473</v>
      </c>
      <c r="G448" s="74" t="s">
        <v>12352</v>
      </c>
      <c r="H448" t="str">
        <f t="shared" si="30"/>
        <v>Vbx_pid_1fh_vld</v>
      </c>
      <c r="I448" s="69" t="str">
        <f t="shared" si="31"/>
        <v>DG_DGT_ASW</v>
      </c>
      <c r="J448" s="72" t="str">
        <f t="shared" si="32"/>
        <v>[(Nxx_ecu_typ_cfm&lt;&gt;Nxx_ptcu) and (Nxx_ecu_typ_cfm&lt;&gt;Nxx_ecm) and (Nbx_el_pwt_cfm=False) and (Nxx_obd_typ_cfm=Nxx_obd_typ_pass) and (Nxx_ecu_typ_cfm&lt;&gt;Nxx_atcu)]</v>
      </c>
      <c r="K448" s="69" t="b">
        <f t="shared" si="33"/>
        <v>0</v>
      </c>
      <c r="L448" s="69" t="b">
        <f t="shared" si="34"/>
        <v>0</v>
      </c>
    </row>
    <row r="449" spans="1:12" ht="20.100000000000001" customHeight="1" thickBot="1" x14ac:dyDescent="0.3">
      <c r="A449" s="71" t="s">
        <v>12509</v>
      </c>
      <c r="B449" s="72" t="s">
        <v>12299</v>
      </c>
      <c r="C449" s="72" t="s">
        <v>12510</v>
      </c>
      <c r="E449" s="71" t="s">
        <v>12474</v>
      </c>
      <c r="F449" s="72" t="s">
        <v>12128</v>
      </c>
      <c r="G449" s="72" t="s">
        <v>12433</v>
      </c>
      <c r="H449" t="str">
        <f t="shared" si="30"/>
        <v>Vbx_pid_21h_vld</v>
      </c>
      <c r="I449" s="69" t="str">
        <f t="shared" si="31"/>
        <v>DG_DFT_ASW</v>
      </c>
      <c r="J449" s="72" t="str">
        <f t="shared" si="32"/>
        <v>[(Nxx_fm_typ_cfm=Nxx_dem or Nxx_fm_typ_cfm=Nxx_dem_wrap) and (Nbx_el_pwt_cfm=False) and (Nxx_obd_typ_cfm=Nxx_obd_typ_pass) and (Nxx_ecu_typ_cfm&lt;&gt;Nxx_atcu)]</v>
      </c>
      <c r="K449" s="69" t="b">
        <f t="shared" si="33"/>
        <v>1</v>
      </c>
      <c r="L449" s="69" t="b">
        <f t="shared" si="34"/>
        <v>1</v>
      </c>
    </row>
    <row r="450" spans="1:12" ht="20.100000000000001" customHeight="1" thickBot="1" x14ac:dyDescent="0.3">
      <c r="A450" s="71" t="s">
        <v>12511</v>
      </c>
      <c r="B450" s="72" t="s">
        <v>5840</v>
      </c>
      <c r="C450" s="72" t="s">
        <v>12450</v>
      </c>
      <c r="E450" s="71" t="s">
        <v>12474</v>
      </c>
      <c r="F450" s="74" t="s">
        <v>12081</v>
      </c>
      <c r="G450" s="74" t="s">
        <v>12434</v>
      </c>
      <c r="H450" t="str">
        <f t="shared" ref="H450:H513" si="35">VLOOKUP(E450,A:C,1,FALSE)</f>
        <v>Vbx_pid_21h_vld</v>
      </c>
      <c r="I450" s="69" t="str">
        <f t="shared" ref="I450:I513" si="36">VLOOKUP(E450,A:C,2,FALSE)</f>
        <v>DG_DFT_ASW</v>
      </c>
      <c r="J450" s="72" t="str">
        <f t="shared" ref="J450:J513" si="37">VLOOKUP(E450,A:C,3,FALSE)</f>
        <v>[(Nxx_fm_typ_cfm=Nxx_dem or Nxx_fm_typ_cfm=Nxx_dem_wrap) and (Nbx_el_pwt_cfm=False) and (Nxx_obd_typ_cfm=Nxx_obd_typ_pass) and (Nxx_ecu_typ_cfm&lt;&gt;Nxx_atcu)]</v>
      </c>
      <c r="K450" s="69" t="b">
        <f t="shared" ref="K450:K513" si="38">VLOOKUP(E450,A:C,2,FALSE)=F450</f>
        <v>0</v>
      </c>
      <c r="L450" s="69" t="b">
        <f t="shared" ref="L450:L513" si="39">VLOOKUP(E450,A:C,3,FALSE)=G450</f>
        <v>0</v>
      </c>
    </row>
    <row r="451" spans="1:12" ht="20.100000000000001" customHeight="1" thickBot="1" x14ac:dyDescent="0.3">
      <c r="A451" s="71" t="s">
        <v>12512</v>
      </c>
      <c r="B451" s="72" t="s">
        <v>6210</v>
      </c>
      <c r="C451" s="72" t="s">
        <v>12439</v>
      </c>
      <c r="E451" s="71" t="s">
        <v>12475</v>
      </c>
      <c r="F451" s="72" t="s">
        <v>12447</v>
      </c>
      <c r="G451" s="74" t="s">
        <v>12485</v>
      </c>
      <c r="H451" t="str">
        <f t="shared" si="35"/>
        <v>Vbx_pid_22h_vld</v>
      </c>
      <c r="I451" s="69" t="str">
        <f t="shared" si="36"/>
        <v>IN_CBI_RPI</v>
      </c>
      <c r="J451" s="72" t="str">
        <f t="shared" si="37"/>
        <v>[(Nbx_gdi_cfm=True) and (Nbx_ign_cmd_eng_cfm=True)] OR [(Nbx_gdi_cfm=False) and (Nbx_ign_cmd_eng_cfm=True)]</v>
      </c>
      <c r="K451" s="69" t="b">
        <f t="shared" si="38"/>
        <v>1</v>
      </c>
      <c r="L451" s="69" t="b">
        <f t="shared" si="39"/>
        <v>0</v>
      </c>
    </row>
    <row r="452" spans="1:12" ht="20.100000000000001" customHeight="1" thickBot="1" x14ac:dyDescent="0.3">
      <c r="A452" s="71" t="s">
        <v>12512</v>
      </c>
      <c r="B452" s="74" t="s">
        <v>12460</v>
      </c>
      <c r="C452" s="74" t="s">
        <v>12513</v>
      </c>
      <c r="E452" s="71" t="s">
        <v>12477</v>
      </c>
      <c r="F452" s="72" t="s">
        <v>12478</v>
      </c>
      <c r="G452" s="72" t="s">
        <v>12228</v>
      </c>
      <c r="H452" t="str">
        <f t="shared" si="35"/>
        <v>Vbx_pid_23h_vld</v>
      </c>
      <c r="I452" s="69" t="str">
        <f t="shared" si="36"/>
        <v>BI_CBI_RPI</v>
      </c>
      <c r="J452" s="72" t="str">
        <f t="shared" si="37"/>
        <v>[(Nbx_ign_cmd_eng_cfm=False)]</v>
      </c>
      <c r="K452" s="69" t="b">
        <f t="shared" si="38"/>
        <v>1</v>
      </c>
      <c r="L452" s="69" t="b">
        <f t="shared" si="39"/>
        <v>1</v>
      </c>
    </row>
    <row r="453" spans="1:12" ht="20.100000000000001" customHeight="1" thickBot="1" x14ac:dyDescent="0.3">
      <c r="A453" s="71" t="s">
        <v>12514</v>
      </c>
      <c r="B453" s="72" t="s">
        <v>12165</v>
      </c>
      <c r="C453" s="72" t="s">
        <v>12150</v>
      </c>
      <c r="E453" s="71" t="s">
        <v>12477</v>
      </c>
      <c r="F453" s="74" t="s">
        <v>12447</v>
      </c>
      <c r="G453" s="74" t="s">
        <v>12515</v>
      </c>
      <c r="H453" t="str">
        <f t="shared" si="35"/>
        <v>Vbx_pid_23h_vld</v>
      </c>
      <c r="I453" s="69" t="str">
        <f t="shared" si="36"/>
        <v>BI_CBI_RPI</v>
      </c>
      <c r="J453" s="72" t="str">
        <f t="shared" si="37"/>
        <v>[(Nbx_ign_cmd_eng_cfm=False)]</v>
      </c>
      <c r="K453" s="69" t="b">
        <f t="shared" si="38"/>
        <v>0</v>
      </c>
      <c r="L453" s="69" t="b">
        <f t="shared" si="39"/>
        <v>0</v>
      </c>
    </row>
    <row r="454" spans="1:12" ht="20.100000000000001" customHeight="1" thickBot="1" x14ac:dyDescent="0.3">
      <c r="A454" s="71" t="s">
        <v>12516</v>
      </c>
      <c r="B454" s="72" t="s">
        <v>12165</v>
      </c>
      <c r="C454" s="72" t="s">
        <v>12150</v>
      </c>
      <c r="E454" s="71" t="s">
        <v>12479</v>
      </c>
      <c r="F454" s="72" t="s">
        <v>12463</v>
      </c>
      <c r="G454" s="72" t="s">
        <v>12228</v>
      </c>
      <c r="H454" t="str">
        <f t="shared" si="35"/>
        <v>Vbx_pid_24h_vld</v>
      </c>
      <c r="I454" s="69" t="str">
        <f t="shared" si="36"/>
        <v>IN_CBI_UEG</v>
      </c>
      <c r="J454" s="72" t="str">
        <f t="shared" si="37"/>
        <v>[(Nbx_ign_cmd_eng_cfm=False)]</v>
      </c>
      <c r="K454" s="69" t="b">
        <f t="shared" si="38"/>
        <v>1</v>
      </c>
      <c r="L454" s="69" t="b">
        <f t="shared" si="39"/>
        <v>1</v>
      </c>
    </row>
    <row r="455" spans="1:12" ht="20.100000000000001" customHeight="1" thickBot="1" x14ac:dyDescent="0.3">
      <c r="A455" s="71" t="s">
        <v>12517</v>
      </c>
      <c r="B455" s="72" t="s">
        <v>12518</v>
      </c>
      <c r="C455" s="72" t="s">
        <v>12510</v>
      </c>
      <c r="E455" s="71" t="s">
        <v>12479</v>
      </c>
      <c r="F455" s="74" t="s">
        <v>6419</v>
      </c>
      <c r="G455" s="74" t="s">
        <v>12148</v>
      </c>
      <c r="H455" t="str">
        <f t="shared" si="35"/>
        <v>Vbx_pid_24h_vld</v>
      </c>
      <c r="I455" s="69" t="str">
        <f t="shared" si="36"/>
        <v>IN_CBI_UEG</v>
      </c>
      <c r="J455" s="72" t="str">
        <f t="shared" si="37"/>
        <v>[(Nbx_ign_cmd_eng_cfm=False)]</v>
      </c>
      <c r="K455" s="69" t="b">
        <f t="shared" si="38"/>
        <v>0</v>
      </c>
      <c r="L455" s="69" t="b">
        <f t="shared" si="39"/>
        <v>0</v>
      </c>
    </row>
    <row r="456" spans="1:12" ht="20.100000000000001" customHeight="1" thickBot="1" x14ac:dyDescent="0.3">
      <c r="A456" s="71" t="s">
        <v>12519</v>
      </c>
      <c r="B456" s="72" t="s">
        <v>12081</v>
      </c>
      <c r="C456" s="72" t="s">
        <v>12130</v>
      </c>
      <c r="E456" s="71" t="s">
        <v>12481</v>
      </c>
      <c r="F456" s="72" t="s">
        <v>12466</v>
      </c>
      <c r="G456" s="72" t="s">
        <v>12482</v>
      </c>
      <c r="H456" t="str">
        <f t="shared" si="35"/>
        <v>Vbx_pid_25h_vld</v>
      </c>
      <c r="I456" s="69" t="str">
        <f t="shared" si="36"/>
        <v>IN_ATI_DOS</v>
      </c>
      <c r="J456" s="72" t="str">
        <f t="shared" si="37"/>
        <v>[(Nxx_nt_lbdw_cfm=Nxx_nt_lbdw_prop or Nxx_nt_lbdw_cfm=Nxx_nt_lbdw_bin_prop_cho) and (Nbx_ign_cmd_eng_cfm=False)] OR [(Nxx_nt_lbdw_cfm&lt;&gt;Nxx_nt_lbdw_prop and Nxx_nt_lbdw_cfm&lt;&gt;Nxx_nt_lbdw_bin_prop_cho) and (Nbx_ign_cmd_eng_cfm=False)]</v>
      </c>
      <c r="K456" s="69" t="b">
        <f t="shared" si="38"/>
        <v>1</v>
      </c>
      <c r="L456" s="69" t="b">
        <f t="shared" si="39"/>
        <v>1</v>
      </c>
    </row>
    <row r="457" spans="1:12" ht="20.100000000000001" customHeight="1" thickBot="1" x14ac:dyDescent="0.3">
      <c r="A457" s="71" t="s">
        <v>12520</v>
      </c>
      <c r="B457" s="72" t="s">
        <v>6210</v>
      </c>
      <c r="C457" s="74" t="s">
        <v>12129</v>
      </c>
      <c r="E457" s="71" t="s">
        <v>12483</v>
      </c>
      <c r="F457" s="72" t="s">
        <v>12268</v>
      </c>
      <c r="G457" s="72" t="s">
        <v>12228</v>
      </c>
      <c r="H457" t="str">
        <f t="shared" si="35"/>
        <v>Vbx_pid_2ch_vld</v>
      </c>
      <c r="I457" s="69" t="str">
        <f t="shared" si="36"/>
        <v>AS_EGR_CTL</v>
      </c>
      <c r="J457" s="72" t="str">
        <f t="shared" si="37"/>
        <v>[(Nbx_ign_cmd_eng_cfm=False)]</v>
      </c>
      <c r="K457" s="69" t="b">
        <f t="shared" si="38"/>
        <v>1</v>
      </c>
      <c r="L457" s="69" t="b">
        <f t="shared" si="39"/>
        <v>1</v>
      </c>
    </row>
    <row r="458" spans="1:12" ht="20.100000000000001" customHeight="1" thickBot="1" x14ac:dyDescent="0.3">
      <c r="A458" s="71" t="s">
        <v>12521</v>
      </c>
      <c r="B458" s="72" t="s">
        <v>5252</v>
      </c>
      <c r="C458" s="74" t="s">
        <v>12522</v>
      </c>
      <c r="E458" s="71" t="s">
        <v>12484</v>
      </c>
      <c r="F458" s="72" t="s">
        <v>12281</v>
      </c>
      <c r="G458" s="72" t="s">
        <v>12228</v>
      </c>
      <c r="H458" t="str">
        <f t="shared" si="35"/>
        <v>Vbx_pid_2dh_vld</v>
      </c>
      <c r="I458" s="69" t="str">
        <f t="shared" si="36"/>
        <v>OU_ASO_EGR</v>
      </c>
      <c r="J458" s="72" t="str">
        <f t="shared" si="37"/>
        <v>[(Nbx_ign_cmd_eng_cfm=False)]</v>
      </c>
      <c r="K458" s="69" t="b">
        <f t="shared" si="38"/>
        <v>1</v>
      </c>
      <c r="L458" s="69" t="b">
        <f t="shared" si="39"/>
        <v>1</v>
      </c>
    </row>
    <row r="459" spans="1:12" ht="20.100000000000001" customHeight="1" thickBot="1" x14ac:dyDescent="0.3">
      <c r="A459" s="71" t="s">
        <v>12523</v>
      </c>
      <c r="B459" s="72" t="s">
        <v>12389</v>
      </c>
      <c r="C459" s="72" t="s">
        <v>12524</v>
      </c>
      <c r="E459" s="71" t="s">
        <v>12486</v>
      </c>
      <c r="F459" s="72" t="s">
        <v>12203</v>
      </c>
      <c r="G459" s="74" t="s">
        <v>12148</v>
      </c>
      <c r="H459" t="str">
        <f t="shared" si="35"/>
        <v>Vbx_pid_2eh_vld</v>
      </c>
      <c r="I459" s="69" t="str">
        <f t="shared" si="36"/>
        <v>CB_RIC_CAN</v>
      </c>
      <c r="J459" s="72" t="str">
        <f t="shared" si="37"/>
        <v>[(Nbx_ign_cmd_eng_cfm=True)]</v>
      </c>
      <c r="K459" s="69" t="b">
        <f t="shared" si="38"/>
        <v>1</v>
      </c>
      <c r="L459" s="69" t="b">
        <f t="shared" si="39"/>
        <v>0</v>
      </c>
    </row>
    <row r="460" spans="1:12" ht="20.100000000000001" customHeight="1" thickBot="1" x14ac:dyDescent="0.3">
      <c r="A460" s="71" t="s">
        <v>12525</v>
      </c>
      <c r="B460" s="72" t="s">
        <v>12242</v>
      </c>
      <c r="C460" s="72" t="s">
        <v>12526</v>
      </c>
      <c r="E460" s="71" t="s">
        <v>12487</v>
      </c>
      <c r="F460" s="72" t="s">
        <v>12250</v>
      </c>
      <c r="G460" s="74" t="s">
        <v>12527</v>
      </c>
      <c r="H460" t="str">
        <f t="shared" si="35"/>
        <v>Vbx_pid_2fh_vld</v>
      </c>
      <c r="I460" s="69" t="str">
        <f t="shared" si="36"/>
        <v>IN_CBI_FLI</v>
      </c>
      <c r="J460" s="72" t="str">
        <f t="shared" si="37"/>
        <v>[(Nbx_ign_cmd_eng_cfm=False)] OR [(Nbx_ign_cmd_eng_cfm=True)]</v>
      </c>
      <c r="K460" s="69" t="b">
        <f t="shared" si="38"/>
        <v>1</v>
      </c>
      <c r="L460" s="69" t="b">
        <f t="shared" si="39"/>
        <v>0</v>
      </c>
    </row>
    <row r="461" spans="1:12" ht="20.100000000000001" customHeight="1" thickBot="1" x14ac:dyDescent="0.3">
      <c r="A461" s="71" t="s">
        <v>12528</v>
      </c>
      <c r="B461" s="72" t="s">
        <v>12256</v>
      </c>
      <c r="C461" s="72" t="s">
        <v>12123</v>
      </c>
      <c r="E461" s="71" t="s">
        <v>12489</v>
      </c>
      <c r="F461" s="72" t="s">
        <v>12128</v>
      </c>
      <c r="G461" s="72" t="s">
        <v>12490</v>
      </c>
      <c r="H461" t="str">
        <f t="shared" si="35"/>
        <v>Vbx_pid_30h_vld</v>
      </c>
      <c r="I461" s="69" t="str">
        <f t="shared" si="36"/>
        <v>DG_DFT_ASW</v>
      </c>
      <c r="J461" s="72" t="str">
        <f t="shared" si="37"/>
        <v>[(Nxx_fm_typ_cfm=Nxx_dem or Nxx_fm_typ_cfm=Nxx_dem_wrap) and (Nxx_ecu_typ_cfm=Nxx_ecm or Nxx_ecu_typ_cfm=Nxx_ptcu) and (Nbx_el_pwt_cfm=False) and (Nxx_obd_typ_cfm=Nxx_obd_typ_pass) and (Nxx_ecu_typ_cfm&lt;&gt;Nxx_atcu)]</v>
      </c>
      <c r="K461" s="69" t="b">
        <f t="shared" si="38"/>
        <v>1</v>
      </c>
      <c r="L461" s="69" t="b">
        <f t="shared" si="39"/>
        <v>1</v>
      </c>
    </row>
    <row r="462" spans="1:12" ht="20.100000000000001" customHeight="1" thickBot="1" x14ac:dyDescent="0.3">
      <c r="A462" s="71" t="s">
        <v>12529</v>
      </c>
      <c r="B462" s="72" t="s">
        <v>12256</v>
      </c>
      <c r="C462" s="72" t="s">
        <v>12123</v>
      </c>
      <c r="E462" s="71" t="s">
        <v>12489</v>
      </c>
      <c r="F462" s="74" t="s">
        <v>12081</v>
      </c>
      <c r="G462" s="74" t="s">
        <v>12434</v>
      </c>
      <c r="H462" t="str">
        <f t="shared" si="35"/>
        <v>Vbx_pid_30h_vld</v>
      </c>
      <c r="I462" s="69" t="str">
        <f t="shared" si="36"/>
        <v>DG_DFT_ASW</v>
      </c>
      <c r="J462" s="72" t="str">
        <f t="shared" si="37"/>
        <v>[(Nxx_fm_typ_cfm=Nxx_dem or Nxx_fm_typ_cfm=Nxx_dem_wrap) and (Nxx_ecu_typ_cfm=Nxx_ecm or Nxx_ecu_typ_cfm=Nxx_ptcu) and (Nbx_el_pwt_cfm=False) and (Nxx_obd_typ_cfm=Nxx_obd_typ_pass) and (Nxx_ecu_typ_cfm&lt;&gt;Nxx_atcu)]</v>
      </c>
      <c r="K462" s="69" t="b">
        <f t="shared" si="38"/>
        <v>0</v>
      </c>
      <c r="L462" s="69" t="b">
        <f t="shared" si="39"/>
        <v>0</v>
      </c>
    </row>
    <row r="463" spans="1:12" ht="20.100000000000001" customHeight="1" thickBot="1" x14ac:dyDescent="0.3">
      <c r="A463" s="71" t="s">
        <v>12530</v>
      </c>
      <c r="B463" s="72" t="s">
        <v>12531</v>
      </c>
      <c r="C463" s="72" t="s">
        <v>12228</v>
      </c>
      <c r="E463" s="71" t="s">
        <v>12491</v>
      </c>
      <c r="F463" s="72" t="s">
        <v>12128</v>
      </c>
      <c r="G463" s="72" t="s">
        <v>12490</v>
      </c>
      <c r="H463" t="str">
        <f t="shared" si="35"/>
        <v>Vbx_pid_31h_vld</v>
      </c>
      <c r="I463" s="69" t="str">
        <f t="shared" si="36"/>
        <v>DG_DFT_ASW</v>
      </c>
      <c r="J463" s="72" t="str">
        <f t="shared" si="37"/>
        <v>[(Nxx_fm_typ_cfm=Nxx_dem or Nxx_fm_typ_cfm=Nxx_dem_wrap) and (Nxx_ecu_typ_cfm=Nxx_ecm or Nxx_ecu_typ_cfm=Nxx_ptcu) and (Nbx_el_pwt_cfm=False) and (Nxx_obd_typ_cfm=Nxx_obd_typ_pass) and (Nxx_ecu_typ_cfm&lt;&gt;Nxx_atcu)]</v>
      </c>
      <c r="K463" s="69" t="b">
        <f t="shared" si="38"/>
        <v>1</v>
      </c>
      <c r="L463" s="69" t="b">
        <f t="shared" si="39"/>
        <v>1</v>
      </c>
    </row>
    <row r="464" spans="1:12" ht="20.100000000000001" customHeight="1" thickBot="1" x14ac:dyDescent="0.3">
      <c r="A464" s="71" t="s">
        <v>12530</v>
      </c>
      <c r="B464" s="74" t="s">
        <v>12447</v>
      </c>
      <c r="C464" s="74" t="s">
        <v>12476</v>
      </c>
      <c r="E464" s="71" t="s">
        <v>12491</v>
      </c>
      <c r="F464" s="74" t="s">
        <v>12081</v>
      </c>
      <c r="G464" s="74" t="s">
        <v>12434</v>
      </c>
      <c r="H464" t="str">
        <f t="shared" si="35"/>
        <v>Vbx_pid_31h_vld</v>
      </c>
      <c r="I464" s="69" t="str">
        <f t="shared" si="36"/>
        <v>DG_DFT_ASW</v>
      </c>
      <c r="J464" s="72" t="str">
        <f t="shared" si="37"/>
        <v>[(Nxx_fm_typ_cfm=Nxx_dem or Nxx_fm_typ_cfm=Nxx_dem_wrap) and (Nxx_ecu_typ_cfm=Nxx_ecm or Nxx_ecu_typ_cfm=Nxx_ptcu) and (Nbx_el_pwt_cfm=False) and (Nxx_obd_typ_cfm=Nxx_obd_typ_pass) and (Nxx_ecu_typ_cfm&lt;&gt;Nxx_atcu)]</v>
      </c>
      <c r="K464" s="69" t="b">
        <f t="shared" si="38"/>
        <v>0</v>
      </c>
      <c r="L464" s="69" t="b">
        <f t="shared" si="39"/>
        <v>0</v>
      </c>
    </row>
    <row r="465" spans="1:12" ht="20.100000000000001" customHeight="1" thickBot="1" x14ac:dyDescent="0.3">
      <c r="A465" s="71" t="s">
        <v>12532</v>
      </c>
      <c r="B465" s="72" t="s">
        <v>5716</v>
      </c>
      <c r="C465" s="72" t="s">
        <v>12194</v>
      </c>
      <c r="E465" s="71" t="s">
        <v>12492</v>
      </c>
      <c r="F465" s="74" t="s">
        <v>6210</v>
      </c>
      <c r="G465" s="74" t="s">
        <v>12480</v>
      </c>
      <c r="H465" t="str">
        <f t="shared" si="35"/>
        <v>Vbx_pid_33h_vld</v>
      </c>
      <c r="I465" s="69" t="str">
        <f t="shared" si="36"/>
        <v>IN_ASI_IAP</v>
      </c>
      <c r="J465" s="72" t="str">
        <f t="shared" si="37"/>
        <v>[(Nbx_db_agk_cfm=False) and (Nbx_ign_cmd_eng_cfm=False) and (Nxx_ecu_typ_cfm=Nxx_ecm or Nxx_ecu_typ_cfm=Nxx_ptcu)] OR [(Nxx_ecu_typ_cfm=Nxx_ecm or Nxx_ecu_typ_cfm=Nxx_ptcu) and (Nbx_ign_cmd_eng_cfm=True)]</v>
      </c>
      <c r="K465" s="69" t="b">
        <f t="shared" si="38"/>
        <v>0</v>
      </c>
      <c r="L465" s="69" t="b">
        <f t="shared" si="39"/>
        <v>0</v>
      </c>
    </row>
    <row r="466" spans="1:12" ht="20.100000000000001" customHeight="1" thickBot="1" x14ac:dyDescent="0.3">
      <c r="A466" s="71" t="s">
        <v>12533</v>
      </c>
      <c r="B466" s="72" t="s">
        <v>12424</v>
      </c>
      <c r="C466" s="72" t="s">
        <v>12287</v>
      </c>
      <c r="E466" s="71" t="s">
        <v>12492</v>
      </c>
      <c r="F466" s="72" t="s">
        <v>5241</v>
      </c>
      <c r="G466" s="72" t="s">
        <v>12493</v>
      </c>
      <c r="H466" t="str">
        <f t="shared" si="35"/>
        <v>Vbx_pid_33h_vld</v>
      </c>
      <c r="I466" s="69" t="str">
        <f t="shared" si="36"/>
        <v>IN_ASI_IAP</v>
      </c>
      <c r="J466" s="72" t="str">
        <f t="shared" si="37"/>
        <v>[(Nbx_db_agk_cfm=False) and (Nbx_ign_cmd_eng_cfm=False) and (Nxx_ecu_typ_cfm=Nxx_ecm or Nxx_ecu_typ_cfm=Nxx_ptcu)] OR [(Nxx_ecu_typ_cfm=Nxx_ecm or Nxx_ecu_typ_cfm=Nxx_ptcu) and (Nbx_ign_cmd_eng_cfm=True)]</v>
      </c>
      <c r="K466" s="69" t="b">
        <f t="shared" si="38"/>
        <v>1</v>
      </c>
      <c r="L466" s="69" t="b">
        <f t="shared" si="39"/>
        <v>1</v>
      </c>
    </row>
    <row r="467" spans="1:12" ht="20.100000000000001" customHeight="1" thickBot="1" x14ac:dyDescent="0.3">
      <c r="A467" s="71" t="s">
        <v>12534</v>
      </c>
      <c r="B467" s="72" t="s">
        <v>12081</v>
      </c>
      <c r="C467" s="72" t="s">
        <v>12130</v>
      </c>
      <c r="E467" s="71" t="s">
        <v>12494</v>
      </c>
      <c r="F467" s="72" t="s">
        <v>6419</v>
      </c>
      <c r="G467" s="74" t="s">
        <v>12148</v>
      </c>
      <c r="H467" t="str">
        <f t="shared" si="35"/>
        <v>Vbx_pid_34h_vld</v>
      </c>
      <c r="I467" s="69" t="str">
        <f t="shared" si="36"/>
        <v>IN_CBI_ULI</v>
      </c>
      <c r="J467" s="72" t="str">
        <f t="shared" si="37"/>
        <v>[(Nbx_ign_cmd_eng_cfm=True)]</v>
      </c>
      <c r="K467" s="69" t="b">
        <f t="shared" si="38"/>
        <v>1</v>
      </c>
      <c r="L467" s="69" t="b">
        <f t="shared" si="39"/>
        <v>0</v>
      </c>
    </row>
    <row r="468" spans="1:12" ht="20.100000000000001" customHeight="1" thickBot="1" x14ac:dyDescent="0.3">
      <c r="A468" s="71" t="s">
        <v>12535</v>
      </c>
      <c r="B468" s="72" t="s">
        <v>12081</v>
      </c>
      <c r="C468" s="72" t="s">
        <v>12130</v>
      </c>
      <c r="E468" s="71" t="s">
        <v>12496</v>
      </c>
      <c r="F468" s="72" t="s">
        <v>5931</v>
      </c>
      <c r="G468" s="74" t="s">
        <v>12536</v>
      </c>
      <c r="H468" t="str">
        <f t="shared" si="35"/>
        <v>Vbx_pid_3ch_vld</v>
      </c>
      <c r="I468" s="69" t="str">
        <f t="shared" si="36"/>
        <v>IN_ATI_TBO</v>
      </c>
      <c r="J468" s="72" t="str">
        <f t="shared" si="37"/>
        <v>[(Nbx_db_agk_cfm=False) and (Nbx_tbo1_sens_pres_cfm=True) and (Nbx_tbo1_info_pres_cfm=True) and (Nbx_pft_pres_cfm=True) and (Nbx_ign_cmd_eng_cfm=False)] OR [(Nbx_tbo1_sens_pres_cfm=False) and (Nbx_tbo1_info_pres_cfm=True) and (Nbx_pft_pres_cfm=True) and (Nbx_ign_cmd_eng_cfm=False)]</v>
      </c>
      <c r="K468" s="69" t="b">
        <f t="shared" si="38"/>
        <v>1</v>
      </c>
      <c r="L468" s="69" t="b">
        <f t="shared" si="39"/>
        <v>0</v>
      </c>
    </row>
    <row r="469" spans="1:12" ht="20.100000000000001" customHeight="1" thickBot="1" x14ac:dyDescent="0.3">
      <c r="A469" s="71" t="s">
        <v>12535</v>
      </c>
      <c r="B469" s="74" t="s">
        <v>12242</v>
      </c>
      <c r="C469" s="74" t="s">
        <v>12228</v>
      </c>
      <c r="E469" s="71" t="s">
        <v>12499</v>
      </c>
      <c r="F469" s="72" t="s">
        <v>12500</v>
      </c>
      <c r="G469" s="72" t="s">
        <v>12501</v>
      </c>
      <c r="H469" t="str">
        <f t="shared" si="35"/>
        <v>Vbx_pid_3eh_vld</v>
      </c>
      <c r="I469" s="69" t="str">
        <f t="shared" si="36"/>
        <v>IN_ATI_TUF</v>
      </c>
      <c r="J469" s="72" t="str">
        <f t="shared" si="37"/>
        <v>[(Nbx_db_agk_cfm=False) and (Nbx_pft_pres_cfm=True and Nbx_pft_utp_sens_pres_cfm=True) and (Nbx_ign_cmd_eng_cfm=False)]</v>
      </c>
      <c r="K469" s="69" t="b">
        <f t="shared" si="38"/>
        <v>1</v>
      </c>
      <c r="L469" s="69" t="b">
        <f t="shared" si="39"/>
        <v>1</v>
      </c>
    </row>
    <row r="470" spans="1:12" ht="20.100000000000001" customHeight="1" thickBot="1" x14ac:dyDescent="0.3">
      <c r="A470" s="71" t="s">
        <v>12537</v>
      </c>
      <c r="B470" s="72" t="s">
        <v>5679</v>
      </c>
      <c r="C470" s="72" t="s">
        <v>12168</v>
      </c>
      <c r="E470" s="71" t="s">
        <v>12502</v>
      </c>
      <c r="F470" s="72" t="s">
        <v>12128</v>
      </c>
      <c r="G470" s="72" t="s">
        <v>12433</v>
      </c>
      <c r="H470" t="str">
        <f t="shared" si="35"/>
        <v>Vbx_pid_41h_vld</v>
      </c>
      <c r="I470" s="69" t="str">
        <f t="shared" si="36"/>
        <v>DG_DFT_ASW</v>
      </c>
      <c r="J470" s="72" t="str">
        <f t="shared" si="37"/>
        <v>[(Nxx_fm_typ_cfm=Nxx_dem or Nxx_fm_typ_cfm=Nxx_dem_wrap) and (Nbx_el_pwt_cfm=False) and (Nxx_obd_typ_cfm=Nxx_obd_typ_pass) and (Nxx_ecu_typ_cfm&lt;&gt;Nxx_atcu)]</v>
      </c>
      <c r="K470" s="69" t="b">
        <f t="shared" si="38"/>
        <v>1</v>
      </c>
      <c r="L470" s="69" t="b">
        <f t="shared" si="39"/>
        <v>1</v>
      </c>
    </row>
    <row r="471" spans="1:12" ht="20.100000000000001" customHeight="1" thickBot="1" x14ac:dyDescent="0.3">
      <c r="A471" s="71" t="s">
        <v>12538</v>
      </c>
      <c r="B471" s="72" t="s">
        <v>5478</v>
      </c>
      <c r="C471" s="72" t="s">
        <v>12295</v>
      </c>
      <c r="E471" s="71" t="s">
        <v>12502</v>
      </c>
      <c r="F471" s="74" t="s">
        <v>12081</v>
      </c>
      <c r="G471" s="74" t="s">
        <v>12434</v>
      </c>
      <c r="H471" t="str">
        <f t="shared" si="35"/>
        <v>Vbx_pid_41h_vld</v>
      </c>
      <c r="I471" s="69" t="str">
        <f t="shared" si="36"/>
        <v>DG_DFT_ASW</v>
      </c>
      <c r="J471" s="72" t="str">
        <f t="shared" si="37"/>
        <v>[(Nxx_fm_typ_cfm=Nxx_dem or Nxx_fm_typ_cfm=Nxx_dem_wrap) and (Nbx_el_pwt_cfm=False) and (Nxx_obd_typ_cfm=Nxx_obd_typ_pass) and (Nxx_ecu_typ_cfm&lt;&gt;Nxx_atcu)]</v>
      </c>
      <c r="K471" s="69" t="b">
        <f t="shared" si="38"/>
        <v>0</v>
      </c>
      <c r="L471" s="69" t="b">
        <f t="shared" si="39"/>
        <v>0</v>
      </c>
    </row>
    <row r="472" spans="1:12" ht="20.100000000000001" customHeight="1" thickBot="1" x14ac:dyDescent="0.3">
      <c r="A472" s="71" t="s">
        <v>12539</v>
      </c>
      <c r="B472" s="72" t="s">
        <v>12540</v>
      </c>
      <c r="C472" s="72" t="s">
        <v>12352</v>
      </c>
      <c r="E472" s="71" t="s">
        <v>12503</v>
      </c>
      <c r="F472" s="72" t="s">
        <v>6210</v>
      </c>
      <c r="G472" s="72" t="s">
        <v>12480</v>
      </c>
      <c r="H472" t="str">
        <f t="shared" si="35"/>
        <v>Vbx_pid_42h_vld</v>
      </c>
      <c r="I472" s="69" t="str">
        <f t="shared" si="36"/>
        <v>DG_DGT_ASW</v>
      </c>
      <c r="J472" s="72" t="str">
        <f t="shared" si="37"/>
        <v>[(Nxx_ecu_org_hyb_cfm=Nxx_ecu_org_hyb_pres) and (Nxx_ecu_typ_cfm&lt;&gt;Nxx_ptcu) and (Nxx_ecu_typ_cfm&lt;&gt;Nxx_ecm) and (Nbx_el_pwt_cfm=False) and (Nxx_obd_typ_cfm=Nxx_obd_typ_pass) and (Nxx_ecu_typ_cfm&lt;&gt;Nxx_atcu)]</v>
      </c>
      <c r="K472" s="69" t="b">
        <f t="shared" si="38"/>
        <v>1</v>
      </c>
      <c r="L472" s="69" t="b">
        <f t="shared" si="39"/>
        <v>1</v>
      </c>
    </row>
    <row r="473" spans="1:12" ht="20.100000000000001" customHeight="1" thickBot="1" x14ac:dyDescent="0.3">
      <c r="A473" s="71" t="s">
        <v>12541</v>
      </c>
      <c r="B473" s="72" t="s">
        <v>12540</v>
      </c>
      <c r="C473" s="72" t="s">
        <v>12353</v>
      </c>
      <c r="E473" s="71" t="s">
        <v>12503</v>
      </c>
      <c r="F473" s="74" t="s">
        <v>5677</v>
      </c>
      <c r="G473" s="74" t="s">
        <v>12504</v>
      </c>
      <c r="H473" t="str">
        <f t="shared" si="35"/>
        <v>Vbx_pid_42h_vld</v>
      </c>
      <c r="I473" s="69" t="str">
        <f t="shared" si="36"/>
        <v>DG_DGT_ASW</v>
      </c>
      <c r="J473" s="72" t="str">
        <f t="shared" si="37"/>
        <v>[(Nxx_ecu_org_hyb_cfm=Nxx_ecu_org_hyb_pres) and (Nxx_ecu_typ_cfm&lt;&gt;Nxx_ptcu) and (Nxx_ecu_typ_cfm&lt;&gt;Nxx_ecm) and (Nbx_el_pwt_cfm=False) and (Nxx_obd_typ_cfm=Nxx_obd_typ_pass) and (Nxx_ecu_typ_cfm&lt;&gt;Nxx_atcu)]</v>
      </c>
      <c r="K473" s="69" t="b">
        <f t="shared" si="38"/>
        <v>0</v>
      </c>
      <c r="L473" s="69" t="b">
        <f t="shared" si="39"/>
        <v>0</v>
      </c>
    </row>
    <row r="474" spans="1:12" ht="20.100000000000001" customHeight="1" thickBot="1" x14ac:dyDescent="0.3">
      <c r="A474" s="71" t="s">
        <v>12542</v>
      </c>
      <c r="B474" s="72" t="s">
        <v>6210</v>
      </c>
      <c r="C474" s="74" t="s">
        <v>12129</v>
      </c>
      <c r="E474" s="71" t="s">
        <v>12505</v>
      </c>
      <c r="F474" s="74" t="s">
        <v>6210</v>
      </c>
      <c r="G474" s="74" t="s">
        <v>12439</v>
      </c>
      <c r="H474" t="str">
        <f t="shared" si="35"/>
        <v>Vbx_pid_43h_vld</v>
      </c>
      <c r="I474" s="69" t="str">
        <f t="shared" si="36"/>
        <v>IN_ASI_IAF</v>
      </c>
      <c r="J474" s="72" t="str">
        <f t="shared" si="37"/>
        <v>[(Nbx_ign_cmd_eng_cfm=True)]</v>
      </c>
      <c r="K474" s="69" t="b">
        <f t="shared" si="38"/>
        <v>0</v>
      </c>
      <c r="L474" s="69" t="b">
        <f t="shared" si="39"/>
        <v>0</v>
      </c>
    </row>
    <row r="475" spans="1:12" ht="20.100000000000001" customHeight="1" thickBot="1" x14ac:dyDescent="0.3">
      <c r="A475" s="71" t="s">
        <v>12543</v>
      </c>
      <c r="B475" s="72" t="s">
        <v>12441</v>
      </c>
      <c r="C475" s="74" t="s">
        <v>12442</v>
      </c>
      <c r="E475" s="71" t="s">
        <v>12505</v>
      </c>
      <c r="F475" s="72" t="s">
        <v>12135</v>
      </c>
      <c r="G475" s="74" t="s">
        <v>12148</v>
      </c>
      <c r="H475" t="str">
        <f t="shared" si="35"/>
        <v>Vbx_pid_43h_vld</v>
      </c>
      <c r="I475" s="69" t="str">
        <f t="shared" si="36"/>
        <v>IN_ASI_IAF</v>
      </c>
      <c r="J475" s="72" t="str">
        <f t="shared" si="37"/>
        <v>[(Nbx_ign_cmd_eng_cfm=True)]</v>
      </c>
      <c r="K475" s="69" t="b">
        <f t="shared" si="38"/>
        <v>1</v>
      </c>
      <c r="L475" s="69" t="b">
        <f t="shared" si="39"/>
        <v>0</v>
      </c>
    </row>
    <row r="476" spans="1:12" ht="20.100000000000001" customHeight="1" thickBot="1" x14ac:dyDescent="0.3">
      <c r="A476" s="71" t="s">
        <v>12544</v>
      </c>
      <c r="B476" s="72" t="s">
        <v>5840</v>
      </c>
      <c r="C476" s="72" t="s">
        <v>12450</v>
      </c>
      <c r="E476" s="71" t="s">
        <v>12505</v>
      </c>
      <c r="F476" s="74" t="s">
        <v>12506</v>
      </c>
      <c r="G476" s="74" t="s">
        <v>12228</v>
      </c>
      <c r="H476" t="str">
        <f t="shared" si="35"/>
        <v>Vbx_pid_43h_vld</v>
      </c>
      <c r="I476" s="69" t="str">
        <f t="shared" si="36"/>
        <v>IN_ASI_IAF</v>
      </c>
      <c r="J476" s="72" t="str">
        <f t="shared" si="37"/>
        <v>[(Nbx_ign_cmd_eng_cfm=True)]</v>
      </c>
      <c r="K476" s="69" t="b">
        <f t="shared" si="38"/>
        <v>0</v>
      </c>
      <c r="L476" s="69" t="b">
        <f t="shared" si="39"/>
        <v>0</v>
      </c>
    </row>
    <row r="477" spans="1:12" ht="20.100000000000001" customHeight="1" thickBot="1" x14ac:dyDescent="0.3">
      <c r="A477" s="71" t="s">
        <v>12545</v>
      </c>
      <c r="B477" s="74" t="s">
        <v>12268</v>
      </c>
      <c r="C477" s="74" t="s">
        <v>12228</v>
      </c>
      <c r="E477" s="71" t="s">
        <v>12508</v>
      </c>
      <c r="F477" s="72" t="s">
        <v>12202</v>
      </c>
      <c r="G477" s="74" t="s">
        <v>12148</v>
      </c>
      <c r="H477" t="str">
        <f t="shared" si="35"/>
        <v>Vbx_pid_44h_vld</v>
      </c>
      <c r="I477" s="69" t="str">
        <f t="shared" si="36"/>
        <v>CB_RIC_SPT</v>
      </c>
      <c r="J477" s="72" t="str">
        <f t="shared" si="37"/>
        <v>[(Nbx_ign_cmd_eng_cfm=True)]</v>
      </c>
      <c r="K477" s="69" t="b">
        <f t="shared" si="38"/>
        <v>1</v>
      </c>
      <c r="L477" s="69" t="b">
        <f t="shared" si="39"/>
        <v>0</v>
      </c>
    </row>
    <row r="478" spans="1:12" ht="20.100000000000001" customHeight="1" thickBot="1" x14ac:dyDescent="0.3">
      <c r="A478" s="71" t="s">
        <v>12545</v>
      </c>
      <c r="B478" s="72" t="s">
        <v>12081</v>
      </c>
      <c r="C478" s="72" t="s">
        <v>12130</v>
      </c>
      <c r="E478" s="71" t="s">
        <v>12509</v>
      </c>
      <c r="F478" s="72" t="s">
        <v>12299</v>
      </c>
      <c r="G478" s="74" t="s">
        <v>12546</v>
      </c>
      <c r="H478" t="str">
        <f t="shared" si="35"/>
        <v>Vbx_pid_45h_vld</v>
      </c>
      <c r="I478" s="69" t="str">
        <f t="shared" si="36"/>
        <v>OU_ASO_ITO</v>
      </c>
      <c r="J478" s="72" t="str">
        <f t="shared" si="37"/>
        <v>[(Nbx_ign_cmd_eng_cfm=True)] OR [(Nbx_ign_cmd_eng_cfm=False)]</v>
      </c>
      <c r="K478" s="69" t="b">
        <f t="shared" si="38"/>
        <v>1</v>
      </c>
      <c r="L478" s="69" t="b">
        <f t="shared" si="39"/>
        <v>0</v>
      </c>
    </row>
    <row r="479" spans="1:12" ht="20.100000000000001" customHeight="1" thickBot="1" x14ac:dyDescent="0.3">
      <c r="A479" s="71" t="s">
        <v>12547</v>
      </c>
      <c r="B479" s="72" t="s">
        <v>12081</v>
      </c>
      <c r="C479" s="72" t="s">
        <v>12130</v>
      </c>
      <c r="E479" s="71" t="s">
        <v>12511</v>
      </c>
      <c r="F479" s="74" t="s">
        <v>6210</v>
      </c>
      <c r="G479" s="74" t="s">
        <v>12480</v>
      </c>
      <c r="H479" t="str">
        <f t="shared" si="35"/>
        <v>Vbx_pid_46h_vld</v>
      </c>
      <c r="I479" s="69" t="str">
        <f t="shared" si="36"/>
        <v>IN_ASI_IAT</v>
      </c>
      <c r="J479" s="72" t="str">
        <f t="shared" si="37"/>
        <v>[(Nbx_ign_cmd_eng_cfm=False) and (Nxx_ecu_typ_cfm=Nxx_ecm or Nxx_ecu_typ_cfm=Nxx_ptcu)] OR [(Nxx_ecu_typ_cfm=Nxx_ecm or Nxx_ecu_typ_cfm=Nxx_ptcu) and (Nbx_ign_cmd_eng_cfm=True)]</v>
      </c>
      <c r="K479" s="69" t="b">
        <f t="shared" si="38"/>
        <v>0</v>
      </c>
      <c r="L479" s="69" t="b">
        <f t="shared" si="39"/>
        <v>0</v>
      </c>
    </row>
    <row r="480" spans="1:12" ht="20.100000000000001" customHeight="1" thickBot="1" x14ac:dyDescent="0.3">
      <c r="A480" s="71" t="s">
        <v>12548</v>
      </c>
      <c r="B480" s="72" t="s">
        <v>12081</v>
      </c>
      <c r="C480" s="72" t="s">
        <v>12130</v>
      </c>
      <c r="E480" s="71" t="s">
        <v>12511</v>
      </c>
      <c r="F480" s="72" t="s">
        <v>5840</v>
      </c>
      <c r="G480" s="72" t="s">
        <v>12450</v>
      </c>
      <c r="H480" t="str">
        <f t="shared" si="35"/>
        <v>Vbx_pid_46h_vld</v>
      </c>
      <c r="I480" s="69" t="str">
        <f t="shared" si="36"/>
        <v>IN_ASI_IAT</v>
      </c>
      <c r="J480" s="72" t="str">
        <f t="shared" si="37"/>
        <v>[(Nbx_ign_cmd_eng_cfm=False) and (Nxx_ecu_typ_cfm=Nxx_ecm or Nxx_ecu_typ_cfm=Nxx_ptcu)] OR [(Nxx_ecu_typ_cfm=Nxx_ecm or Nxx_ecu_typ_cfm=Nxx_ptcu) and (Nbx_ign_cmd_eng_cfm=True)]</v>
      </c>
      <c r="K480" s="69" t="b">
        <f t="shared" si="38"/>
        <v>1</v>
      </c>
      <c r="L480" s="69" t="b">
        <f t="shared" si="39"/>
        <v>1</v>
      </c>
    </row>
    <row r="481" spans="1:12" ht="20.100000000000001" customHeight="1" thickBot="1" x14ac:dyDescent="0.3">
      <c r="A481" s="71" t="s">
        <v>12548</v>
      </c>
      <c r="B481" s="74" t="s">
        <v>5370</v>
      </c>
      <c r="C481" s="74" t="s">
        <v>12549</v>
      </c>
      <c r="E481" s="71" t="s">
        <v>12512</v>
      </c>
      <c r="F481" s="74" t="s">
        <v>12460</v>
      </c>
      <c r="G481" s="74" t="s">
        <v>12550</v>
      </c>
      <c r="H481" t="str">
        <f t="shared" si="35"/>
        <v>Vbx_pid_47h_vld</v>
      </c>
      <c r="I481" s="69" t="str">
        <f t="shared" si="36"/>
        <v>DG_DGT_ASW</v>
      </c>
      <c r="J481" s="72" t="str">
        <f t="shared" si="37"/>
        <v>[(Nxx_ecu_typ_cfm&lt;&gt;Nxx_ptcu) and (Nxx_ecu_typ_cfm&lt;&gt;Nxx_ecm) and (Nbx_el_pwt_cfm=False) and (Nxx_obd_typ_cfm=Nxx_obd_typ_pass) and (Nxx_ecu_typ_cfm&lt;&gt;Nxx_atcu)]</v>
      </c>
      <c r="K481" s="69" t="b">
        <f t="shared" si="38"/>
        <v>0</v>
      </c>
      <c r="L481" s="69" t="b">
        <f t="shared" si="39"/>
        <v>0</v>
      </c>
    </row>
    <row r="482" spans="1:12" ht="20.100000000000001" customHeight="1" thickBot="1" x14ac:dyDescent="0.3">
      <c r="A482" s="71" t="s">
        <v>12551</v>
      </c>
      <c r="B482" s="72" t="s">
        <v>12518</v>
      </c>
      <c r="C482" s="72" t="s">
        <v>12123</v>
      </c>
      <c r="E482" s="71" t="s">
        <v>12514</v>
      </c>
      <c r="F482" s="74" t="s">
        <v>6210</v>
      </c>
      <c r="G482" s="74" t="s">
        <v>12480</v>
      </c>
      <c r="H482" t="str">
        <f t="shared" si="35"/>
        <v>Vbx_pid_49h_vld</v>
      </c>
      <c r="I482" s="69" t="str">
        <f t="shared" si="36"/>
        <v>IN_PCI_API</v>
      </c>
      <c r="J482" s="72" t="str">
        <f t="shared" si="37"/>
        <v>[(Nxx_ecu_typ_cfm=Nxx_hevc or Nxx_spv_ecu_cfm=Nxx_spv_ecu_abst) and (Nxx_ecu_typ_cfm&lt;&gt;Nxx_atcu)]</v>
      </c>
      <c r="K482" s="69" t="b">
        <f t="shared" si="38"/>
        <v>0</v>
      </c>
      <c r="L482" s="69" t="b">
        <f t="shared" si="39"/>
        <v>0</v>
      </c>
    </row>
    <row r="483" spans="1:12" ht="20.100000000000001" customHeight="1" thickBot="1" x14ac:dyDescent="0.3">
      <c r="A483" s="71" t="s">
        <v>12552</v>
      </c>
      <c r="B483" s="74" t="s">
        <v>6551</v>
      </c>
      <c r="C483" s="74" t="s">
        <v>12448</v>
      </c>
      <c r="E483" s="71" t="s">
        <v>12514</v>
      </c>
      <c r="F483" s="72" t="s">
        <v>12165</v>
      </c>
      <c r="G483" s="72" t="s">
        <v>12150</v>
      </c>
      <c r="H483" t="str">
        <f t="shared" si="35"/>
        <v>Vbx_pid_49h_vld</v>
      </c>
      <c r="I483" s="69" t="str">
        <f t="shared" si="36"/>
        <v>IN_PCI_API</v>
      </c>
      <c r="J483" s="72" t="str">
        <f t="shared" si="37"/>
        <v>[(Nxx_ecu_typ_cfm=Nxx_hevc or Nxx_spv_ecu_cfm=Nxx_spv_ecu_abst) and (Nxx_ecu_typ_cfm&lt;&gt;Nxx_atcu)]</v>
      </c>
      <c r="K483" s="69" t="b">
        <f t="shared" si="38"/>
        <v>1</v>
      </c>
      <c r="L483" s="69" t="b">
        <f t="shared" si="39"/>
        <v>1</v>
      </c>
    </row>
    <row r="484" spans="1:12" ht="20.100000000000001" customHeight="1" thickBot="1" x14ac:dyDescent="0.3">
      <c r="A484" s="71" t="s">
        <v>12552</v>
      </c>
      <c r="B484" s="72" t="s">
        <v>12081</v>
      </c>
      <c r="C484" s="72" t="s">
        <v>12130</v>
      </c>
      <c r="E484" s="71" t="s">
        <v>12516</v>
      </c>
      <c r="F484" s="72" t="s">
        <v>12165</v>
      </c>
      <c r="G484" s="72" t="s">
        <v>12150</v>
      </c>
      <c r="H484" t="str">
        <f t="shared" si="35"/>
        <v>Vbx_pid_4ah_vld</v>
      </c>
      <c r="I484" s="69" t="str">
        <f t="shared" si="36"/>
        <v>IN_PCI_API</v>
      </c>
      <c r="J484" s="72" t="str">
        <f t="shared" si="37"/>
        <v>[(Nxx_ecu_typ_cfm=Nxx_hevc or Nxx_spv_ecu_cfm=Nxx_spv_ecu_abst) and (Nxx_ecu_typ_cfm&lt;&gt;Nxx_atcu)]</v>
      </c>
      <c r="K484" s="69" t="b">
        <f t="shared" si="38"/>
        <v>1</v>
      </c>
      <c r="L484" s="69" t="b">
        <f t="shared" si="39"/>
        <v>1</v>
      </c>
    </row>
    <row r="485" spans="1:12" ht="20.100000000000001" customHeight="1" thickBot="1" x14ac:dyDescent="0.3">
      <c r="A485" s="71" t="s">
        <v>12553</v>
      </c>
      <c r="B485" s="72" t="s">
        <v>12531</v>
      </c>
      <c r="C485" s="72" t="s">
        <v>12228</v>
      </c>
      <c r="E485" s="71" t="s">
        <v>12517</v>
      </c>
      <c r="F485" s="72" t="s">
        <v>12518</v>
      </c>
      <c r="G485" s="74" t="s">
        <v>12546</v>
      </c>
      <c r="H485" t="str">
        <f t="shared" si="35"/>
        <v>Vbx_pid_4ch_vld</v>
      </c>
      <c r="I485" s="69" t="str">
        <f t="shared" si="36"/>
        <v>AS_MAF_CTL</v>
      </c>
      <c r="J485" s="72" t="str">
        <f t="shared" si="37"/>
        <v>[(Nbx_ign_cmd_eng_cfm=True)] OR [(Nbx_ign_cmd_eng_cfm=False)]</v>
      </c>
      <c r="K485" s="69" t="b">
        <f t="shared" si="38"/>
        <v>1</v>
      </c>
      <c r="L485" s="69" t="b">
        <f t="shared" si="39"/>
        <v>0</v>
      </c>
    </row>
    <row r="486" spans="1:12" ht="20.100000000000001" customHeight="1" thickBot="1" x14ac:dyDescent="0.3">
      <c r="A486" s="71" t="s">
        <v>12554</v>
      </c>
      <c r="B486" s="72" t="s">
        <v>5241</v>
      </c>
      <c r="C486" s="74" t="s">
        <v>12353</v>
      </c>
      <c r="E486" s="71" t="s">
        <v>12519</v>
      </c>
      <c r="F486" s="72" t="s">
        <v>12081</v>
      </c>
      <c r="G486" s="72" t="s">
        <v>12130</v>
      </c>
      <c r="H486" t="str">
        <f t="shared" si="35"/>
        <v>Vbx_pid_4eh_vld</v>
      </c>
      <c r="I486" s="69" t="str">
        <f t="shared" si="36"/>
        <v>DG_DFT_MNG</v>
      </c>
      <c r="J486" s="72" t="str">
        <f t="shared" si="37"/>
        <v>[(Nxx_obd_typ_cfm&lt;&gt;Nxx_obd_typ_pass) and (Nxx_ecu_typ_cfm&lt;&gt;Nxx_atcu)]</v>
      </c>
      <c r="K486" s="69" t="b">
        <f t="shared" si="38"/>
        <v>1</v>
      </c>
      <c r="L486" s="69" t="b">
        <f t="shared" si="39"/>
        <v>1</v>
      </c>
    </row>
    <row r="487" spans="1:12" ht="20.100000000000001" customHeight="1" thickBot="1" x14ac:dyDescent="0.3">
      <c r="A487" s="71" t="s">
        <v>12555</v>
      </c>
      <c r="B487" s="74" t="s">
        <v>5981</v>
      </c>
      <c r="C487" s="74" t="s">
        <v>12134</v>
      </c>
      <c r="E487" s="71" t="s">
        <v>12520</v>
      </c>
      <c r="F487" s="72" t="s">
        <v>6210</v>
      </c>
      <c r="G487" s="72" t="s">
        <v>12129</v>
      </c>
      <c r="H487" t="str">
        <f t="shared" si="35"/>
        <v>Vbx_pid_51h_vld</v>
      </c>
      <c r="I487" s="69" t="str">
        <f t="shared" si="36"/>
        <v>DG_DGT_ASW</v>
      </c>
      <c r="J487" s="72" t="str">
        <f t="shared" si="37"/>
        <v>[(Nbx_el_pwt_cfm=False) and (Nxx_obd_typ_cfm=Nxx_obd_typ_pass) and (Nxx_ecu_typ_cfm&lt;&gt;Nxx_atcu)]</v>
      </c>
      <c r="K487" s="69" t="b">
        <f t="shared" si="38"/>
        <v>1</v>
      </c>
      <c r="L487" s="69" t="b">
        <f t="shared" si="39"/>
        <v>1</v>
      </c>
    </row>
    <row r="488" spans="1:12" ht="20.100000000000001" customHeight="1" thickBot="1" x14ac:dyDescent="0.3">
      <c r="A488" s="71" t="s">
        <v>12555</v>
      </c>
      <c r="B488" s="74" t="s">
        <v>12556</v>
      </c>
      <c r="C488" s="74" t="s">
        <v>12228</v>
      </c>
      <c r="E488" s="71" t="s">
        <v>12521</v>
      </c>
      <c r="F488" s="72" t="s">
        <v>5252</v>
      </c>
      <c r="G488" s="72" t="s">
        <v>12522</v>
      </c>
      <c r="H488" t="str">
        <f t="shared" si="35"/>
        <v>Vbx_pid_52h_vld</v>
      </c>
      <c r="I488" s="69" t="str">
        <f t="shared" si="36"/>
        <v>CB_SPV_CMS</v>
      </c>
      <c r="J488" s="72" t="str">
        <f t="shared" si="37"/>
        <v>[(Nxx_lpg_cfm&lt;&gt;Nxx_lpg_pres) and (Nxx_alco_typ_cfm&lt;&gt;Nxx_alco_typ_abst) and (Nbx_ign_cmd_eng_cfm=True)] OR [(Nxx_lpg_cfm=Nxx_lpg_pres) and (Nxx_alco_typ_cfm&lt;&gt;Nxx_alco_typ_abst) and (Nbx_ign_cmd_eng_cfm=True)] OR [(Nxx_alco_typ_cfm=Nxx_alco_typ_abst) and (Nbx_ign_cmd_eng_cfm=True)]</v>
      </c>
      <c r="K488" s="69" t="b">
        <f t="shared" si="38"/>
        <v>1</v>
      </c>
      <c r="L488" s="69" t="b">
        <f t="shared" si="39"/>
        <v>1</v>
      </c>
    </row>
    <row r="489" spans="1:12" ht="20.100000000000001" customHeight="1" thickBot="1" x14ac:dyDescent="0.3">
      <c r="A489" s="71" t="s">
        <v>12555</v>
      </c>
      <c r="B489" s="72" t="s">
        <v>12081</v>
      </c>
      <c r="C489" s="72" t="s">
        <v>12130</v>
      </c>
      <c r="E489" s="71" t="s">
        <v>12523</v>
      </c>
      <c r="F489" s="72" t="s">
        <v>12389</v>
      </c>
      <c r="G489" s="74" t="s">
        <v>12557</v>
      </c>
      <c r="H489" t="str">
        <f t="shared" si="35"/>
        <v>Vbx_pid_53h_vld</v>
      </c>
      <c r="I489" s="69" t="str">
        <f t="shared" si="36"/>
        <v>IN_CBI_FUI</v>
      </c>
      <c r="J489" s="72" t="str">
        <f t="shared" si="37"/>
        <v>[(Nxx_eva_cfm&lt;&gt;Nxx_eva_abst) and (Nbx_ign_cmd_eng_cfm=True)] OR [(Nxx_eva_cfm=Nxx_eva_abst) and (Nbx_ign_cmd_eng_cfm=True)]</v>
      </c>
      <c r="K489" s="69" t="b">
        <f t="shared" si="38"/>
        <v>1</v>
      </c>
      <c r="L489" s="69" t="b">
        <f t="shared" si="39"/>
        <v>0</v>
      </c>
    </row>
    <row r="490" spans="1:12" ht="20.100000000000001" customHeight="1" thickBot="1" x14ac:dyDescent="0.3">
      <c r="A490" s="71" t="s">
        <v>12558</v>
      </c>
      <c r="B490" s="72" t="s">
        <v>12345</v>
      </c>
      <c r="C490" s="72" t="s">
        <v>12559</v>
      </c>
      <c r="E490" s="71" t="s">
        <v>12525</v>
      </c>
      <c r="F490" s="72" t="s">
        <v>12242</v>
      </c>
      <c r="G490" s="74" t="s">
        <v>12560</v>
      </c>
      <c r="H490" t="str">
        <f t="shared" si="35"/>
        <v>Vbx_pid_54h_vld</v>
      </c>
      <c r="I490" s="69" t="str">
        <f t="shared" si="36"/>
        <v>OU_CBO_FUO</v>
      </c>
      <c r="J490" s="72" t="str">
        <f t="shared" si="37"/>
        <v>[(Nxx_eva_cfm&lt;&gt;Nxx_eva_abst) and (Nbx_ign_cmd_eng_cfm=True)]</v>
      </c>
      <c r="K490" s="69" t="b">
        <f t="shared" si="38"/>
        <v>1</v>
      </c>
      <c r="L490" s="69" t="b">
        <f t="shared" si="39"/>
        <v>0</v>
      </c>
    </row>
    <row r="491" spans="1:12" ht="20.100000000000001" customHeight="1" thickBot="1" x14ac:dyDescent="0.3">
      <c r="A491" s="71" t="s">
        <v>12561</v>
      </c>
      <c r="B491" s="74" t="s">
        <v>5981</v>
      </c>
      <c r="C491" s="74" t="s">
        <v>12134</v>
      </c>
      <c r="E491" s="71" t="s">
        <v>12528</v>
      </c>
      <c r="F491" s="72" t="s">
        <v>12256</v>
      </c>
      <c r="G491" s="74" t="s">
        <v>12148</v>
      </c>
      <c r="H491" t="str">
        <f t="shared" si="35"/>
        <v>Vbx_pid_55h_vld</v>
      </c>
      <c r="I491" s="69" t="str">
        <f t="shared" si="36"/>
        <v>AT_CAT_CTL</v>
      </c>
      <c r="J491" s="72" t="str">
        <f t="shared" si="37"/>
        <v>[(Nbx_ign_cmd_eng_cfm=True)]</v>
      </c>
      <c r="K491" s="69" t="b">
        <f t="shared" si="38"/>
        <v>1</v>
      </c>
      <c r="L491" s="69" t="b">
        <f t="shared" si="39"/>
        <v>0</v>
      </c>
    </row>
    <row r="492" spans="1:12" ht="20.100000000000001" customHeight="1" thickBot="1" x14ac:dyDescent="0.3">
      <c r="A492" s="71" t="s">
        <v>12561</v>
      </c>
      <c r="B492" s="72" t="s">
        <v>12345</v>
      </c>
      <c r="C492" s="74" t="s">
        <v>12559</v>
      </c>
      <c r="E492" s="71" t="s">
        <v>12529</v>
      </c>
      <c r="F492" s="72" t="s">
        <v>12256</v>
      </c>
      <c r="G492" s="74" t="s">
        <v>12148</v>
      </c>
      <c r="H492" t="str">
        <f t="shared" si="35"/>
        <v>Vbx_pid_56h_vld</v>
      </c>
      <c r="I492" s="69" t="str">
        <f t="shared" si="36"/>
        <v>AT_CAT_CTL</v>
      </c>
      <c r="J492" s="72" t="str">
        <f t="shared" si="37"/>
        <v>[(Nbx_ign_cmd_eng_cfm=True)]</v>
      </c>
      <c r="K492" s="69" t="b">
        <f t="shared" si="38"/>
        <v>1</v>
      </c>
      <c r="L492" s="69" t="b">
        <f t="shared" si="39"/>
        <v>0</v>
      </c>
    </row>
    <row r="493" spans="1:12" ht="20.100000000000001" customHeight="1" thickBot="1" x14ac:dyDescent="0.3">
      <c r="A493" s="71" t="s">
        <v>12562</v>
      </c>
      <c r="B493" s="72" t="s">
        <v>12081</v>
      </c>
      <c r="C493" s="72" t="s">
        <v>12130</v>
      </c>
      <c r="E493" s="71" t="s">
        <v>12530</v>
      </c>
      <c r="F493" s="72" t="s">
        <v>12531</v>
      </c>
      <c r="G493" s="72" t="s">
        <v>12228</v>
      </c>
      <c r="H493" t="str">
        <f t="shared" si="35"/>
        <v>Vbx_pid_59h_vld</v>
      </c>
      <c r="I493" s="69" t="str">
        <f t="shared" si="36"/>
        <v>CB_RAP_CTL</v>
      </c>
      <c r="J493" s="72" t="str">
        <f t="shared" si="37"/>
        <v>[(Nbx_ign_cmd_eng_cfm=False)]</v>
      </c>
      <c r="K493" s="69" t="b">
        <f t="shared" si="38"/>
        <v>1</v>
      </c>
      <c r="L493" s="69" t="b">
        <f t="shared" si="39"/>
        <v>1</v>
      </c>
    </row>
    <row r="494" spans="1:12" ht="20.100000000000001" customHeight="1" thickBot="1" x14ac:dyDescent="0.3">
      <c r="A494" s="71" t="s">
        <v>12562</v>
      </c>
      <c r="B494" s="74" t="s">
        <v>12563</v>
      </c>
      <c r="C494" s="74" t="s">
        <v>12228</v>
      </c>
      <c r="E494" s="71" t="s">
        <v>12530</v>
      </c>
      <c r="F494" s="74" t="s">
        <v>12447</v>
      </c>
      <c r="G494" s="74" t="s">
        <v>12485</v>
      </c>
      <c r="H494" t="str">
        <f t="shared" si="35"/>
        <v>Vbx_pid_59h_vld</v>
      </c>
      <c r="I494" s="69" t="str">
        <f t="shared" si="36"/>
        <v>CB_RAP_CTL</v>
      </c>
      <c r="J494" s="72" t="str">
        <f t="shared" si="37"/>
        <v>[(Nbx_ign_cmd_eng_cfm=False)]</v>
      </c>
      <c r="K494" s="69" t="b">
        <f t="shared" si="38"/>
        <v>0</v>
      </c>
      <c r="L494" s="69" t="b">
        <f t="shared" si="39"/>
        <v>0</v>
      </c>
    </row>
    <row r="495" spans="1:12" ht="20.100000000000001" customHeight="1" thickBot="1" x14ac:dyDescent="0.3">
      <c r="A495" s="71" t="s">
        <v>12564</v>
      </c>
      <c r="B495" s="72" t="s">
        <v>12345</v>
      </c>
      <c r="C495" s="72" t="s">
        <v>12565</v>
      </c>
      <c r="E495" s="71" t="s">
        <v>12532</v>
      </c>
      <c r="F495" s="74" t="s">
        <v>6210</v>
      </c>
      <c r="G495" s="74" t="s">
        <v>12480</v>
      </c>
      <c r="H495" t="str">
        <f t="shared" si="35"/>
        <v>Vbx_pid_5bh_vld</v>
      </c>
      <c r="I495" s="69" t="str">
        <f t="shared" si="36"/>
        <v>IN_HVI_BAT</v>
      </c>
      <c r="J495" s="72" t="str">
        <f t="shared" si="37"/>
        <v>[(Nxx_spv_ecu_cfm=Nxx_spv_ecu_abst or Nxx_ecu_typ_cfm=Nxx_hevc) and (Nxx_ecu_typ_cfm&lt;&gt;Nxx_atcu) and (Nxx_hev_cfm&lt;&gt;Nxx_hev_abst)]</v>
      </c>
      <c r="K495" s="69" t="b">
        <f t="shared" si="38"/>
        <v>0</v>
      </c>
      <c r="L495" s="69" t="b">
        <f t="shared" si="39"/>
        <v>0</v>
      </c>
    </row>
    <row r="496" spans="1:12" ht="20.100000000000001" customHeight="1" thickBot="1" x14ac:dyDescent="0.3">
      <c r="A496" s="71" t="s">
        <v>12566</v>
      </c>
      <c r="B496" s="72" t="s">
        <v>12081</v>
      </c>
      <c r="C496" s="72" t="s">
        <v>12130</v>
      </c>
      <c r="E496" s="71" t="s">
        <v>12532</v>
      </c>
      <c r="F496" s="72" t="s">
        <v>5716</v>
      </c>
      <c r="G496" s="72" t="s">
        <v>12194</v>
      </c>
      <c r="H496" t="str">
        <f t="shared" si="35"/>
        <v>Vbx_pid_5bh_vld</v>
      </c>
      <c r="I496" s="69" t="str">
        <f t="shared" si="36"/>
        <v>IN_HVI_BAT</v>
      </c>
      <c r="J496" s="72" t="str">
        <f t="shared" si="37"/>
        <v>[(Nxx_spv_ecu_cfm=Nxx_spv_ecu_abst or Nxx_ecu_typ_cfm=Nxx_hevc) and (Nxx_ecu_typ_cfm&lt;&gt;Nxx_atcu) and (Nxx_hev_cfm&lt;&gt;Nxx_hev_abst)]</v>
      </c>
      <c r="K496" s="69" t="b">
        <f t="shared" si="38"/>
        <v>1</v>
      </c>
      <c r="L496" s="69" t="b">
        <f t="shared" si="39"/>
        <v>1</v>
      </c>
    </row>
    <row r="497" spans="1:12" ht="20.100000000000001" customHeight="1" thickBot="1" x14ac:dyDescent="0.3">
      <c r="A497" s="71" t="s">
        <v>12566</v>
      </c>
      <c r="B497" s="74" t="s">
        <v>5840</v>
      </c>
      <c r="C497" s="74" t="s">
        <v>12567</v>
      </c>
      <c r="E497" s="71" t="s">
        <v>12533</v>
      </c>
      <c r="F497" s="72" t="s">
        <v>12424</v>
      </c>
      <c r="G497" s="72" t="s">
        <v>12287</v>
      </c>
      <c r="H497" t="str">
        <f t="shared" si="35"/>
        <v>Vbx_pid_5ch_vld</v>
      </c>
      <c r="I497" s="69" t="str">
        <f t="shared" si="36"/>
        <v>IN_CLI_LUI</v>
      </c>
      <c r="J497" s="72" t="str">
        <f t="shared" si="37"/>
        <v>[()]</v>
      </c>
      <c r="K497" s="69" t="b">
        <f t="shared" si="38"/>
        <v>1</v>
      </c>
      <c r="L497" s="69" t="b">
        <f t="shared" si="39"/>
        <v>1</v>
      </c>
    </row>
    <row r="498" spans="1:12" ht="20.100000000000001" customHeight="1" thickBot="1" x14ac:dyDescent="0.3">
      <c r="A498" s="71" t="s">
        <v>12568</v>
      </c>
      <c r="B498" s="74" t="s">
        <v>12345</v>
      </c>
      <c r="C498" s="74" t="s">
        <v>12569</v>
      </c>
      <c r="E498" s="71" t="s">
        <v>12534</v>
      </c>
      <c r="F498" s="74" t="s">
        <v>12570</v>
      </c>
      <c r="G498" s="74" t="s">
        <v>12571</v>
      </c>
      <c r="H498" t="str">
        <f t="shared" si="35"/>
        <v>Vbx_pid_5dh_vld</v>
      </c>
      <c r="I498" s="69" t="str">
        <f t="shared" si="36"/>
        <v>DG_DFT_MNG</v>
      </c>
      <c r="J498" s="72" t="str">
        <f t="shared" si="37"/>
        <v>[(Nxx_obd_typ_cfm&lt;&gt;Nxx_obd_typ_pass) and (Nxx_ecu_typ_cfm&lt;&gt;Nxx_atcu)]</v>
      </c>
      <c r="K498" s="69" t="b">
        <f t="shared" si="38"/>
        <v>0</v>
      </c>
      <c r="L498" s="69" t="b">
        <f t="shared" si="39"/>
        <v>0</v>
      </c>
    </row>
    <row r="499" spans="1:12" ht="20.100000000000001" customHeight="1" thickBot="1" x14ac:dyDescent="0.3">
      <c r="A499" s="71" t="s">
        <v>12572</v>
      </c>
      <c r="B499" s="72" t="s">
        <v>12081</v>
      </c>
      <c r="C499" s="72" t="s">
        <v>12130</v>
      </c>
      <c r="E499" s="71" t="s">
        <v>12534</v>
      </c>
      <c r="F499" s="72" t="s">
        <v>12081</v>
      </c>
      <c r="G499" s="72" t="s">
        <v>12130</v>
      </c>
      <c r="H499" t="str">
        <f t="shared" si="35"/>
        <v>Vbx_pid_5dh_vld</v>
      </c>
      <c r="I499" s="69" t="str">
        <f t="shared" si="36"/>
        <v>DG_DFT_MNG</v>
      </c>
      <c r="J499" s="72" t="str">
        <f t="shared" si="37"/>
        <v>[(Nxx_obd_typ_cfm&lt;&gt;Nxx_obd_typ_pass) and (Nxx_ecu_typ_cfm&lt;&gt;Nxx_atcu)]</v>
      </c>
      <c r="K499" s="69" t="b">
        <f t="shared" si="38"/>
        <v>1</v>
      </c>
      <c r="L499" s="69" t="b">
        <f t="shared" si="39"/>
        <v>1</v>
      </c>
    </row>
    <row r="500" spans="1:12" ht="20.100000000000001" customHeight="1" thickBot="1" x14ac:dyDescent="0.3">
      <c r="A500" s="71" t="s">
        <v>12572</v>
      </c>
      <c r="B500" s="74" t="s">
        <v>5840</v>
      </c>
      <c r="C500" s="74" t="s">
        <v>12353</v>
      </c>
      <c r="E500" s="71" t="s">
        <v>12534</v>
      </c>
      <c r="F500" s="74" t="s">
        <v>12573</v>
      </c>
      <c r="G500" s="74" t="s">
        <v>12574</v>
      </c>
      <c r="H500" t="str">
        <f t="shared" si="35"/>
        <v>Vbx_pid_5dh_vld</v>
      </c>
      <c r="I500" s="69" t="str">
        <f t="shared" si="36"/>
        <v>DG_DFT_MNG</v>
      </c>
      <c r="J500" s="72" t="str">
        <f t="shared" si="37"/>
        <v>[(Nxx_obd_typ_cfm&lt;&gt;Nxx_obd_typ_pass) and (Nxx_ecu_typ_cfm&lt;&gt;Nxx_atcu)]</v>
      </c>
      <c r="K500" s="69" t="b">
        <f t="shared" si="38"/>
        <v>0</v>
      </c>
      <c r="L500" s="69" t="b">
        <f t="shared" si="39"/>
        <v>0</v>
      </c>
    </row>
    <row r="501" spans="1:12" ht="20.100000000000001" customHeight="1" thickBot="1" x14ac:dyDescent="0.3">
      <c r="A501" s="71" t="s">
        <v>12575</v>
      </c>
      <c r="B501" s="74" t="s">
        <v>5931</v>
      </c>
      <c r="C501" s="74" t="s">
        <v>12372</v>
      </c>
      <c r="E501" s="71" t="s">
        <v>12535</v>
      </c>
      <c r="F501" s="72" t="s">
        <v>12081</v>
      </c>
      <c r="G501" s="72" t="s">
        <v>12130</v>
      </c>
      <c r="H501" t="str">
        <f t="shared" si="35"/>
        <v>Vbx_pid_5eh_vld</v>
      </c>
      <c r="I501" s="69" t="str">
        <f t="shared" si="36"/>
        <v>DG_DFT_MNG</v>
      </c>
      <c r="J501" s="72" t="str">
        <f t="shared" si="37"/>
        <v>[(Nxx_obd_typ_cfm&lt;&gt;Nxx_obd_typ_pass) and (Nxx_ecu_typ_cfm&lt;&gt;Nxx_atcu)]</v>
      </c>
      <c r="K501" s="69" t="b">
        <f t="shared" si="38"/>
        <v>1</v>
      </c>
      <c r="L501" s="69" t="b">
        <f t="shared" si="39"/>
        <v>1</v>
      </c>
    </row>
    <row r="502" spans="1:12" ht="20.100000000000001" customHeight="1" thickBot="1" x14ac:dyDescent="0.3">
      <c r="A502" s="71" t="s">
        <v>12575</v>
      </c>
      <c r="B502" s="72" t="s">
        <v>12576</v>
      </c>
      <c r="C502" s="72" t="s">
        <v>12577</v>
      </c>
      <c r="E502" s="71" t="s">
        <v>12535</v>
      </c>
      <c r="F502" s="74" t="s">
        <v>12242</v>
      </c>
      <c r="G502" s="74" t="s">
        <v>12228</v>
      </c>
      <c r="H502" t="str">
        <f t="shared" si="35"/>
        <v>Vbx_pid_5eh_vld</v>
      </c>
      <c r="I502" s="69" t="str">
        <f t="shared" si="36"/>
        <v>DG_DFT_MNG</v>
      </c>
      <c r="J502" s="72" t="str">
        <f t="shared" si="37"/>
        <v>[(Nxx_obd_typ_cfm&lt;&gt;Nxx_obd_typ_pass) and (Nxx_ecu_typ_cfm&lt;&gt;Nxx_atcu)]</v>
      </c>
      <c r="K502" s="69" t="b">
        <f t="shared" si="38"/>
        <v>0</v>
      </c>
      <c r="L502" s="69" t="b">
        <f t="shared" si="39"/>
        <v>0</v>
      </c>
    </row>
    <row r="503" spans="1:12" ht="20.100000000000001" customHeight="1" thickBot="1" x14ac:dyDescent="0.3">
      <c r="A503" s="71" t="s">
        <v>12578</v>
      </c>
      <c r="B503" s="72" t="s">
        <v>12081</v>
      </c>
      <c r="C503" s="72" t="s">
        <v>12130</v>
      </c>
      <c r="E503" s="71" t="s">
        <v>12537</v>
      </c>
      <c r="F503" s="72" t="s">
        <v>5679</v>
      </c>
      <c r="G503" s="72" t="s">
        <v>12168</v>
      </c>
      <c r="H503" t="str">
        <f t="shared" si="35"/>
        <v>Vbx_pid_61h_vld</v>
      </c>
      <c r="I503" s="69" t="str">
        <f t="shared" si="36"/>
        <v>PC_TRA_ARB</v>
      </c>
      <c r="J503" s="72" t="str">
        <f t="shared" si="37"/>
        <v>[(Nxx_spv_ecu_cfm=Nxx_spv_ecu_abst) and (Nxx_ecu_typ_cfm=Nxx_ecm or Nxx_ecu_typ_cfm=Nxx_ptcu)]</v>
      </c>
      <c r="K503" s="69" t="b">
        <f t="shared" si="38"/>
        <v>1</v>
      </c>
      <c r="L503" s="69" t="b">
        <f t="shared" si="39"/>
        <v>1</v>
      </c>
    </row>
    <row r="504" spans="1:12" ht="20.100000000000001" customHeight="1" thickBot="1" x14ac:dyDescent="0.3">
      <c r="A504" s="71" t="s">
        <v>12579</v>
      </c>
      <c r="B504" s="72" t="s">
        <v>12081</v>
      </c>
      <c r="C504" s="72" t="s">
        <v>12130</v>
      </c>
      <c r="E504" s="71" t="s">
        <v>12538</v>
      </c>
      <c r="F504" s="72" t="s">
        <v>5478</v>
      </c>
      <c r="G504" s="72" t="s">
        <v>12295</v>
      </c>
      <c r="H504" t="str">
        <f t="shared" si="35"/>
        <v>Vbx_pid_62h_vld</v>
      </c>
      <c r="I504" s="69" t="str">
        <f t="shared" si="36"/>
        <v>TQ_SET_FTR</v>
      </c>
      <c r="J504" s="72" t="str">
        <f t="shared" si="37"/>
        <v>[(Nxx_ecu_typ_cfm=Nxx_ecm or Nxx_ecu_typ_cfm=Nxx_ptcu) and (Nxx_ecu_typ_cfm&lt;&gt;Nxx_atcu)]</v>
      </c>
      <c r="K504" s="69" t="b">
        <f t="shared" si="38"/>
        <v>1</v>
      </c>
      <c r="L504" s="69" t="b">
        <f t="shared" si="39"/>
        <v>1</v>
      </c>
    </row>
    <row r="505" spans="1:12" ht="20.100000000000001" customHeight="1" thickBot="1" x14ac:dyDescent="0.3">
      <c r="A505" s="71" t="s">
        <v>12580</v>
      </c>
      <c r="B505" s="72" t="s">
        <v>12137</v>
      </c>
      <c r="C505" s="74" t="s">
        <v>12581</v>
      </c>
      <c r="E505" s="71" t="s">
        <v>12539</v>
      </c>
      <c r="F505" s="72" t="s">
        <v>12540</v>
      </c>
      <c r="G505" s="72" t="s">
        <v>12352</v>
      </c>
      <c r="H505" t="str">
        <f t="shared" si="35"/>
        <v>Vbx_pid_63h_vld</v>
      </c>
      <c r="I505" s="69" t="str">
        <f t="shared" si="36"/>
        <v>TQ_LIM_MXT</v>
      </c>
      <c r="J505" s="72" t="str">
        <f t="shared" si="37"/>
        <v>[(Nxx_ecu_typ_cfm=Nxx_ecm or Nxx_ecu_typ_cfm=Nxx_ptcu)]</v>
      </c>
      <c r="K505" s="69" t="b">
        <f t="shared" si="38"/>
        <v>1</v>
      </c>
      <c r="L505" s="69" t="b">
        <f t="shared" si="39"/>
        <v>1</v>
      </c>
    </row>
    <row r="506" spans="1:12" ht="20.100000000000001" customHeight="1" thickBot="1" x14ac:dyDescent="0.3">
      <c r="A506" s="71" t="s">
        <v>12582</v>
      </c>
      <c r="B506" s="72" t="s">
        <v>12137</v>
      </c>
      <c r="C506" s="74" t="s">
        <v>12581</v>
      </c>
      <c r="E506" s="71" t="s">
        <v>12541</v>
      </c>
      <c r="F506" s="72" t="s">
        <v>12540</v>
      </c>
      <c r="G506" s="72" t="s">
        <v>12353</v>
      </c>
      <c r="H506" t="str">
        <f t="shared" si="35"/>
        <v>Vbx_pid_64h_vld</v>
      </c>
      <c r="I506" s="69" t="str">
        <f t="shared" si="36"/>
        <v>TQ_LIM_MXT</v>
      </c>
      <c r="J506" s="72" t="str">
        <f t="shared" si="37"/>
        <v>[(Nbx_ign_cmd_eng_cfm=False) and (Nxx_ecu_typ_cfm=Nxx_ecm or Nxx_ecu_typ_cfm=Nxx_ptcu)]</v>
      </c>
      <c r="K506" s="69" t="b">
        <f t="shared" si="38"/>
        <v>1</v>
      </c>
      <c r="L506" s="69" t="b">
        <f t="shared" si="39"/>
        <v>1</v>
      </c>
    </row>
    <row r="507" spans="1:12" ht="20.100000000000001" customHeight="1" thickBot="1" x14ac:dyDescent="0.3">
      <c r="A507" s="71" t="s">
        <v>12583</v>
      </c>
      <c r="B507" s="72" t="s">
        <v>5241</v>
      </c>
      <c r="C507" s="72" t="s">
        <v>12584</v>
      </c>
      <c r="E507" s="71" t="s">
        <v>12542</v>
      </c>
      <c r="F507" s="72" t="s">
        <v>6210</v>
      </c>
      <c r="G507" s="72" t="s">
        <v>12129</v>
      </c>
      <c r="H507" t="str">
        <f t="shared" si="35"/>
        <v>Vbx_pid_65h_vld</v>
      </c>
      <c r="I507" s="69" t="str">
        <f t="shared" si="36"/>
        <v>DG_DGT_ASW</v>
      </c>
      <c r="J507" s="72" t="str">
        <f t="shared" si="37"/>
        <v>[(Nbx_el_pwt_cfm=False) and (Nxx_obd_typ_cfm=Nxx_obd_typ_pass) and (Nxx_ecu_typ_cfm&lt;&gt;Nxx_atcu)]</v>
      </c>
      <c r="K507" s="69" t="b">
        <f t="shared" si="38"/>
        <v>1</v>
      </c>
      <c r="L507" s="69" t="b">
        <f t="shared" si="39"/>
        <v>1</v>
      </c>
    </row>
    <row r="508" spans="1:12" ht="20.100000000000001" customHeight="1" thickBot="1" x14ac:dyDescent="0.3">
      <c r="A508" s="71" t="s">
        <v>12585</v>
      </c>
      <c r="B508" s="72" t="s">
        <v>12137</v>
      </c>
      <c r="C508" s="74" t="s">
        <v>12581</v>
      </c>
      <c r="E508" s="71" t="s">
        <v>12543</v>
      </c>
      <c r="F508" s="72" t="s">
        <v>12441</v>
      </c>
      <c r="G508" s="72" t="s">
        <v>12442</v>
      </c>
      <c r="H508" t="str">
        <f t="shared" si="35"/>
        <v>Vbx_pid_67h_vld</v>
      </c>
      <c r="I508" s="69" t="str">
        <f t="shared" si="36"/>
        <v>IN_CLI_COI</v>
      </c>
      <c r="J508" s="72" t="str">
        <f t="shared" si="37"/>
        <v>[(Nbx_db_agk_cfm=False) and (Nxx_ecu_typ_cfm=Nxx_ecm or Nxx_ecu_typ_cfm=Nxx_ptcu)]</v>
      </c>
      <c r="K508" s="69" t="b">
        <f t="shared" si="38"/>
        <v>1</v>
      </c>
      <c r="L508" s="69" t="b">
        <f t="shared" si="39"/>
        <v>1</v>
      </c>
    </row>
    <row r="509" spans="1:12" ht="20.100000000000001" customHeight="1" thickBot="1" x14ac:dyDescent="0.3">
      <c r="A509" s="71" t="s">
        <v>12586</v>
      </c>
      <c r="B509" s="72" t="s">
        <v>12587</v>
      </c>
      <c r="C509" s="72" t="s">
        <v>12228</v>
      </c>
      <c r="E509" s="71" t="s">
        <v>12544</v>
      </c>
      <c r="F509" s="72" t="s">
        <v>5840</v>
      </c>
      <c r="G509" s="72" t="s">
        <v>12450</v>
      </c>
      <c r="H509" t="str">
        <f t="shared" si="35"/>
        <v>Vbx_pid_68h_vld</v>
      </c>
      <c r="I509" s="69" t="str">
        <f t="shared" si="36"/>
        <v>IN_ASI_IAT</v>
      </c>
      <c r="J509" s="72" t="str">
        <f t="shared" si="37"/>
        <v>[(Nbx_ign_cmd_eng_cfm=False) and (Nxx_ecu_typ_cfm=Nxx_ecm or Nxx_ecu_typ_cfm=Nxx_ptcu)] OR [(Nxx_ecu_typ_cfm=Nxx_ecm or Nxx_ecu_typ_cfm=Nxx_ptcu) and (Nbx_ign_cmd_eng_cfm=True)]</v>
      </c>
      <c r="K509" s="69" t="b">
        <f t="shared" si="38"/>
        <v>1</v>
      </c>
      <c r="L509" s="69" t="b">
        <f t="shared" si="39"/>
        <v>1</v>
      </c>
    </row>
    <row r="510" spans="1:12" ht="20.100000000000001" customHeight="1" thickBot="1" x14ac:dyDescent="0.3">
      <c r="A510" s="71" t="s">
        <v>12588</v>
      </c>
      <c r="B510" s="72" t="s">
        <v>12081</v>
      </c>
      <c r="C510" s="72" t="s">
        <v>12130</v>
      </c>
      <c r="E510" s="71" t="s">
        <v>12545</v>
      </c>
      <c r="F510" s="72" t="s">
        <v>12268</v>
      </c>
      <c r="G510" s="72" t="s">
        <v>12228</v>
      </c>
      <c r="H510" t="str">
        <f t="shared" si="35"/>
        <v>Vbx_pid_69h_vld</v>
      </c>
      <c r="I510" s="69" t="str">
        <f t="shared" si="36"/>
        <v>AS_EGR_CTL</v>
      </c>
      <c r="J510" s="72" t="str">
        <f t="shared" si="37"/>
        <v>[(Nbx_ign_cmd_eng_cfm=False)]</v>
      </c>
      <c r="K510" s="69" t="b">
        <f t="shared" si="38"/>
        <v>1</v>
      </c>
      <c r="L510" s="69" t="b">
        <f t="shared" si="39"/>
        <v>1</v>
      </c>
    </row>
    <row r="511" spans="1:12" ht="20.100000000000001" customHeight="1" thickBot="1" x14ac:dyDescent="0.3">
      <c r="A511" s="71" t="s">
        <v>12589</v>
      </c>
      <c r="B511" s="72" t="s">
        <v>12590</v>
      </c>
      <c r="C511" s="72" t="s">
        <v>12295</v>
      </c>
      <c r="E511" s="71" t="s">
        <v>12545</v>
      </c>
      <c r="F511" s="74" t="s">
        <v>12081</v>
      </c>
      <c r="G511" s="74" t="s">
        <v>12130</v>
      </c>
      <c r="H511" t="str">
        <f t="shared" si="35"/>
        <v>Vbx_pid_69h_vld</v>
      </c>
      <c r="I511" s="69" t="str">
        <f t="shared" si="36"/>
        <v>AS_EGR_CTL</v>
      </c>
      <c r="J511" s="72" t="str">
        <f t="shared" si="37"/>
        <v>[(Nbx_ign_cmd_eng_cfm=False)]</v>
      </c>
      <c r="K511" s="69" t="b">
        <f t="shared" si="38"/>
        <v>0</v>
      </c>
      <c r="L511" s="69" t="b">
        <f t="shared" si="39"/>
        <v>0</v>
      </c>
    </row>
    <row r="512" spans="1:12" ht="20.100000000000001" customHeight="1" thickBot="1" x14ac:dyDescent="0.3">
      <c r="A512" s="71" t="s">
        <v>12591</v>
      </c>
      <c r="B512" s="72" t="s">
        <v>5328</v>
      </c>
      <c r="C512" s="74" t="s">
        <v>12592</v>
      </c>
      <c r="E512" s="71" t="s">
        <v>12547</v>
      </c>
      <c r="F512" s="72" t="s">
        <v>12081</v>
      </c>
      <c r="G512" s="72" t="s">
        <v>12130</v>
      </c>
      <c r="H512" t="str">
        <f t="shared" si="35"/>
        <v>Vbx_pid_6ah_vld</v>
      </c>
      <c r="I512" s="69" t="str">
        <f t="shared" si="36"/>
        <v>DG_DFT_MNG</v>
      </c>
      <c r="J512" s="72" t="str">
        <f t="shared" si="37"/>
        <v>[(Nxx_obd_typ_cfm&lt;&gt;Nxx_obd_typ_pass) and (Nxx_ecu_typ_cfm&lt;&gt;Nxx_atcu)]</v>
      </c>
      <c r="K512" s="69" t="b">
        <f t="shared" si="38"/>
        <v>1</v>
      </c>
      <c r="L512" s="69" t="b">
        <f t="shared" si="39"/>
        <v>1</v>
      </c>
    </row>
    <row r="513" spans="1:12" ht="20.100000000000001" customHeight="1" thickBot="1" x14ac:dyDescent="0.3">
      <c r="A513" s="71" t="s">
        <v>12593</v>
      </c>
      <c r="B513" s="72" t="s">
        <v>12081</v>
      </c>
      <c r="C513" s="72" t="s">
        <v>12130</v>
      </c>
      <c r="E513" s="71" t="s">
        <v>12548</v>
      </c>
      <c r="F513" s="72" t="s">
        <v>12081</v>
      </c>
      <c r="G513" s="72" t="s">
        <v>12130</v>
      </c>
      <c r="H513" t="str">
        <f t="shared" si="35"/>
        <v>Vbx_pid_6bh_vld</v>
      </c>
      <c r="I513" s="69" t="str">
        <f t="shared" si="36"/>
        <v>DG_DFT_MNG</v>
      </c>
      <c r="J513" s="72" t="str">
        <f t="shared" si="37"/>
        <v>[(Nxx_obd_typ_cfm&lt;&gt;Nxx_obd_typ_pass) and (Nxx_ecu_typ_cfm&lt;&gt;Nxx_atcu)]</v>
      </c>
      <c r="K513" s="69" t="b">
        <f t="shared" si="38"/>
        <v>1</v>
      </c>
      <c r="L513" s="69" t="b">
        <f t="shared" si="39"/>
        <v>1</v>
      </c>
    </row>
    <row r="514" spans="1:12" ht="20.100000000000001" customHeight="1" thickBot="1" x14ac:dyDescent="0.3">
      <c r="A514" s="71" t="s">
        <v>12594</v>
      </c>
      <c r="B514" s="72" t="s">
        <v>12081</v>
      </c>
      <c r="C514" s="72" t="s">
        <v>12130</v>
      </c>
      <c r="E514" s="71" t="s">
        <v>12548</v>
      </c>
      <c r="F514" s="74" t="s">
        <v>5370</v>
      </c>
      <c r="G514" s="74" t="s">
        <v>12549</v>
      </c>
      <c r="H514" t="str">
        <f t="shared" ref="H514:H577" si="40">VLOOKUP(E514,A:C,1,FALSE)</f>
        <v>Vbx_pid_6bh_vld</v>
      </c>
      <c r="I514" s="69" t="str">
        <f t="shared" ref="I514:I577" si="41">VLOOKUP(E514,A:C,2,FALSE)</f>
        <v>DG_DFT_MNG</v>
      </c>
      <c r="J514" s="72" t="str">
        <f t="shared" ref="J514:J577" si="42">VLOOKUP(E514,A:C,3,FALSE)</f>
        <v>[(Nxx_obd_typ_cfm&lt;&gt;Nxx_obd_typ_pass) and (Nxx_ecu_typ_cfm&lt;&gt;Nxx_atcu)]</v>
      </c>
      <c r="K514" s="69" t="b">
        <f t="shared" ref="K514:K577" si="43">VLOOKUP(E514,A:C,2,FALSE)=F514</f>
        <v>0</v>
      </c>
      <c r="L514" s="69" t="b">
        <f t="shared" ref="L514:L577" si="44">VLOOKUP(E514,A:C,3,FALSE)=G514</f>
        <v>0</v>
      </c>
    </row>
    <row r="515" spans="1:12" ht="20.100000000000001" customHeight="1" thickBot="1" x14ac:dyDescent="0.3">
      <c r="A515" s="71" t="s">
        <v>12595</v>
      </c>
      <c r="B515" s="72" t="s">
        <v>12081</v>
      </c>
      <c r="C515" s="72" t="s">
        <v>12130</v>
      </c>
      <c r="E515" s="71" t="s">
        <v>12551</v>
      </c>
      <c r="F515" s="72" t="s">
        <v>12518</v>
      </c>
      <c r="G515" s="74" t="s">
        <v>12148</v>
      </c>
      <c r="H515" t="str">
        <f t="shared" si="40"/>
        <v>Vbx_pid_6ch_vld</v>
      </c>
      <c r="I515" s="69" t="str">
        <f t="shared" si="41"/>
        <v>AS_MAF_CTL</v>
      </c>
      <c r="J515" s="72" t="str">
        <f t="shared" si="42"/>
        <v>[(Nbx_ign_cmd_eng_cfm=True)]</v>
      </c>
      <c r="K515" s="69" t="b">
        <f t="shared" si="43"/>
        <v>1</v>
      </c>
      <c r="L515" s="69" t="b">
        <f t="shared" si="44"/>
        <v>0</v>
      </c>
    </row>
    <row r="516" spans="1:12" ht="20.100000000000001" customHeight="1" thickBot="1" x14ac:dyDescent="0.3">
      <c r="A516" s="71" t="s">
        <v>12596</v>
      </c>
      <c r="B516" s="72" t="s">
        <v>12137</v>
      </c>
      <c r="C516" s="74" t="s">
        <v>12597</v>
      </c>
      <c r="E516" s="71" t="s">
        <v>12552</v>
      </c>
      <c r="F516" s="72" t="s">
        <v>6551</v>
      </c>
      <c r="G516" s="74" t="s">
        <v>12485</v>
      </c>
      <c r="H516" t="str">
        <f t="shared" si="40"/>
        <v>Vbx_pid_6dh_vld</v>
      </c>
      <c r="I516" s="69" t="str">
        <f t="shared" si="41"/>
        <v>CB_RAP_SPT</v>
      </c>
      <c r="J516" s="72" t="str">
        <f t="shared" si="42"/>
        <v>[(Nbx_gdi_cfm=False) and (Nbx_ign_cmd_eng_cfm=True)] OR [(Nbx_gdi_cfm=True) and (Nbx_ign_cmd_eng_cfm=True)]</v>
      </c>
      <c r="K516" s="69" t="b">
        <f t="shared" si="43"/>
        <v>1</v>
      </c>
      <c r="L516" s="69" t="b">
        <f t="shared" si="44"/>
        <v>0</v>
      </c>
    </row>
    <row r="517" spans="1:12" ht="20.100000000000001" customHeight="1" thickBot="1" x14ac:dyDescent="0.3">
      <c r="A517" s="73" t="s">
        <v>12598</v>
      </c>
      <c r="B517" s="74" t="s">
        <v>6588</v>
      </c>
      <c r="C517" s="74" t="s">
        <v>12599</v>
      </c>
      <c r="E517" s="71" t="s">
        <v>12552</v>
      </c>
      <c r="F517" s="74" t="s">
        <v>12081</v>
      </c>
      <c r="G517" s="74" t="s">
        <v>12130</v>
      </c>
      <c r="H517" t="str">
        <f t="shared" si="40"/>
        <v>Vbx_pid_6dh_vld</v>
      </c>
      <c r="I517" s="69" t="str">
        <f t="shared" si="41"/>
        <v>CB_RAP_SPT</v>
      </c>
      <c r="J517" s="72" t="str">
        <f t="shared" si="42"/>
        <v>[(Nbx_gdi_cfm=False) and (Nbx_ign_cmd_eng_cfm=True)] OR [(Nbx_gdi_cfm=True) and (Nbx_ign_cmd_eng_cfm=True)]</v>
      </c>
      <c r="K517" s="69" t="b">
        <f t="shared" si="43"/>
        <v>0</v>
      </c>
      <c r="L517" s="69" t="b">
        <f t="shared" si="44"/>
        <v>0</v>
      </c>
    </row>
    <row r="518" spans="1:12" ht="20.100000000000001" customHeight="1" thickBot="1" x14ac:dyDescent="0.3">
      <c r="A518" s="71" t="s">
        <v>12600</v>
      </c>
      <c r="B518" s="72" t="s">
        <v>5716</v>
      </c>
      <c r="C518" s="72" t="s">
        <v>12194</v>
      </c>
      <c r="E518" s="71" t="s">
        <v>12553</v>
      </c>
      <c r="F518" s="72" t="s">
        <v>12531</v>
      </c>
      <c r="G518" s="72" t="s">
        <v>12228</v>
      </c>
      <c r="H518" t="str">
        <f t="shared" si="40"/>
        <v>Vbx_pid_6eh_vld</v>
      </c>
      <c r="I518" s="69" t="str">
        <f t="shared" si="41"/>
        <v>CB_RAP_CTL</v>
      </c>
      <c r="J518" s="72" t="str">
        <f t="shared" si="42"/>
        <v>[(Nbx_ign_cmd_eng_cfm=False)]</v>
      </c>
      <c r="K518" s="69" t="b">
        <f t="shared" si="43"/>
        <v>1</v>
      </c>
      <c r="L518" s="69" t="b">
        <f t="shared" si="44"/>
        <v>1</v>
      </c>
    </row>
    <row r="519" spans="1:12" ht="20.100000000000001" customHeight="1" thickBot="1" x14ac:dyDescent="0.3">
      <c r="A519" s="71" t="s">
        <v>12601</v>
      </c>
      <c r="B519" s="72" t="s">
        <v>12137</v>
      </c>
      <c r="C519" s="74" t="s">
        <v>12602</v>
      </c>
      <c r="E519" s="71" t="s">
        <v>12554</v>
      </c>
      <c r="F519" s="72" t="s">
        <v>5241</v>
      </c>
      <c r="G519" s="72" t="s">
        <v>12353</v>
      </c>
      <c r="H519" t="str">
        <f t="shared" si="40"/>
        <v>Vbx_pid_6fh_vld</v>
      </c>
      <c r="I519" s="69" t="str">
        <f t="shared" si="41"/>
        <v>IN_ASI_IAP</v>
      </c>
      <c r="J519" s="72" t="str">
        <f t="shared" si="42"/>
        <v>[(Nbx_ign_cmd_eng_cfm=False) and (Nxx_ecu_typ_cfm=Nxx_ecm or Nxx_ecu_typ_cfm=Nxx_ptcu)]</v>
      </c>
      <c r="K519" s="69" t="b">
        <f t="shared" si="43"/>
        <v>1</v>
      </c>
      <c r="L519" s="69" t="b">
        <f t="shared" si="44"/>
        <v>1</v>
      </c>
    </row>
    <row r="520" spans="1:12" ht="20.100000000000001" customHeight="1" thickBot="1" x14ac:dyDescent="0.3">
      <c r="A520" s="71" t="s">
        <v>12603</v>
      </c>
      <c r="B520" s="72" t="s">
        <v>12242</v>
      </c>
      <c r="C520" s="72" t="s">
        <v>12488</v>
      </c>
      <c r="E520" s="71" t="s">
        <v>12555</v>
      </c>
      <c r="F520" s="72" t="s">
        <v>5981</v>
      </c>
      <c r="G520" s="74" t="s">
        <v>12162</v>
      </c>
      <c r="H520" t="str">
        <f t="shared" si="40"/>
        <v>Vbx_pid_70h_vld</v>
      </c>
      <c r="I520" s="69" t="str">
        <f t="shared" si="41"/>
        <v>AS_BST_CTL</v>
      </c>
      <c r="J520" s="72" t="str">
        <f t="shared" si="42"/>
        <v>[(Nxx_tcr_typ_cfm=Nxx_wg_pres or Nxx_tcr_typ_cfm=Nxx_wg_abst_pres_cho) and (Nbx_ign_cmd_eng_cfm=True)]</v>
      </c>
      <c r="K520" s="69" t="b">
        <f t="shared" si="43"/>
        <v>1</v>
      </c>
      <c r="L520" s="69" t="b">
        <f t="shared" si="44"/>
        <v>0</v>
      </c>
    </row>
    <row r="521" spans="1:12" ht="20.100000000000001" customHeight="1" thickBot="1" x14ac:dyDescent="0.3">
      <c r="A521" s="71" t="s">
        <v>12604</v>
      </c>
      <c r="B521" s="74" t="s">
        <v>5935</v>
      </c>
      <c r="C521" s="74" t="s">
        <v>12605</v>
      </c>
      <c r="E521" s="71" t="s">
        <v>12555</v>
      </c>
      <c r="F521" s="74" t="s">
        <v>12556</v>
      </c>
      <c r="G521" s="74" t="s">
        <v>12228</v>
      </c>
      <c r="H521" t="str">
        <f t="shared" si="40"/>
        <v>Vbx_pid_70h_vld</v>
      </c>
      <c r="I521" s="69" t="str">
        <f t="shared" si="41"/>
        <v>AS_BST_CTL</v>
      </c>
      <c r="J521" s="72" t="str">
        <f t="shared" si="42"/>
        <v>[(Nxx_tcr_typ_cfm=Nxx_wg_pres or Nxx_tcr_typ_cfm=Nxx_wg_abst_pres_cho) and (Nbx_ign_cmd_eng_cfm=True)]</v>
      </c>
      <c r="K521" s="69" t="b">
        <f t="shared" si="43"/>
        <v>0</v>
      </c>
      <c r="L521" s="69" t="b">
        <f t="shared" si="44"/>
        <v>0</v>
      </c>
    </row>
    <row r="522" spans="1:12" ht="20.100000000000001" customHeight="1" thickBot="1" x14ac:dyDescent="0.3">
      <c r="A522" s="71" t="s">
        <v>12604</v>
      </c>
      <c r="B522" s="72" t="s">
        <v>12606</v>
      </c>
      <c r="C522" s="74" t="s">
        <v>12607</v>
      </c>
      <c r="E522" s="71" t="s">
        <v>12555</v>
      </c>
      <c r="F522" s="74" t="s">
        <v>12081</v>
      </c>
      <c r="G522" s="74" t="s">
        <v>12130</v>
      </c>
      <c r="H522" t="str">
        <f t="shared" si="40"/>
        <v>Vbx_pid_70h_vld</v>
      </c>
      <c r="I522" s="69" t="str">
        <f t="shared" si="41"/>
        <v>AS_BST_CTL</v>
      </c>
      <c r="J522" s="72" t="str">
        <f t="shared" si="42"/>
        <v>[(Nxx_tcr_typ_cfm=Nxx_wg_pres or Nxx_tcr_typ_cfm=Nxx_wg_abst_pres_cho) and (Nbx_ign_cmd_eng_cfm=True)]</v>
      </c>
      <c r="K522" s="69" t="b">
        <f t="shared" si="43"/>
        <v>0</v>
      </c>
      <c r="L522" s="69" t="b">
        <f t="shared" si="44"/>
        <v>0</v>
      </c>
    </row>
    <row r="523" spans="1:12" ht="20.100000000000001" customHeight="1" thickBot="1" x14ac:dyDescent="0.3">
      <c r="A523" s="71" t="s">
        <v>12608</v>
      </c>
      <c r="B523" s="72" t="s">
        <v>12137</v>
      </c>
      <c r="C523" s="74" t="s">
        <v>12609</v>
      </c>
      <c r="E523" s="71" t="s">
        <v>12558</v>
      </c>
      <c r="F523" s="72" t="s">
        <v>12345</v>
      </c>
      <c r="G523" s="72" t="s">
        <v>12559</v>
      </c>
      <c r="H523" t="str">
        <f t="shared" si="40"/>
        <v>Vbx_pid_71h_vld</v>
      </c>
      <c r="I523" s="69" t="str">
        <f t="shared" si="41"/>
        <v>IN_ASI_TCI</v>
      </c>
      <c r="J523" s="72" t="str">
        <f t="shared" si="42"/>
        <v>[(Nxx_hpt_byp_pos_sens_cfm=Nxx_hpt_byp_pos_sens_pres or Nxx_lpt_act_elec_cfm&lt;&gt;Nxx_lpt_act_elec_abst) and (Nbx_ign_cmd_eng_cfm=False)]</v>
      </c>
      <c r="K523" s="69" t="b">
        <f t="shared" si="43"/>
        <v>1</v>
      </c>
      <c r="L523" s="69" t="b">
        <f t="shared" si="44"/>
        <v>1</v>
      </c>
    </row>
    <row r="524" spans="1:12" ht="20.100000000000001" customHeight="1" thickBot="1" x14ac:dyDescent="0.3">
      <c r="A524" s="71" t="s">
        <v>12610</v>
      </c>
      <c r="B524" s="72" t="s">
        <v>12242</v>
      </c>
      <c r="C524" s="72" t="s">
        <v>12488</v>
      </c>
      <c r="E524" s="71" t="s">
        <v>12561</v>
      </c>
      <c r="F524" s="72" t="s">
        <v>5981</v>
      </c>
      <c r="G524" s="74" t="s">
        <v>12162</v>
      </c>
      <c r="H524" t="str">
        <f t="shared" si="40"/>
        <v>Vbx_pid_72h_vld</v>
      </c>
      <c r="I524" s="69" t="str">
        <f t="shared" si="41"/>
        <v>AS_BST_CTL</v>
      </c>
      <c r="J524" s="72" t="str">
        <f t="shared" si="42"/>
        <v>[(Nxx_tcr_typ_cfm=Nxx_wg_pres or Nxx_tcr_typ_cfm=Nxx_wg_abst_pres_cho) and (Nbx_ign_cmd_eng_cfm=True)]</v>
      </c>
      <c r="K524" s="69" t="b">
        <f t="shared" si="43"/>
        <v>1</v>
      </c>
      <c r="L524" s="69" t="b">
        <f t="shared" si="44"/>
        <v>0</v>
      </c>
    </row>
    <row r="525" spans="1:12" ht="20.100000000000001" customHeight="1" thickBot="1" x14ac:dyDescent="0.3">
      <c r="A525" s="71" t="s">
        <v>12611</v>
      </c>
      <c r="B525" s="72" t="s">
        <v>12137</v>
      </c>
      <c r="C525" s="74" t="s">
        <v>12612</v>
      </c>
      <c r="E525" s="71" t="s">
        <v>12561</v>
      </c>
      <c r="F525" s="74" t="s">
        <v>12345</v>
      </c>
      <c r="G525" s="74" t="s">
        <v>12559</v>
      </c>
      <c r="H525" t="str">
        <f t="shared" si="40"/>
        <v>Vbx_pid_72h_vld</v>
      </c>
      <c r="I525" s="69" t="str">
        <f t="shared" si="41"/>
        <v>AS_BST_CTL</v>
      </c>
      <c r="J525" s="72" t="str">
        <f t="shared" si="42"/>
        <v>[(Nxx_tcr_typ_cfm=Nxx_wg_pres or Nxx_tcr_typ_cfm=Nxx_wg_abst_pres_cho) and (Nbx_ign_cmd_eng_cfm=True)]</v>
      </c>
      <c r="K525" s="69" t="b">
        <f t="shared" si="43"/>
        <v>0</v>
      </c>
      <c r="L525" s="69" t="b">
        <f t="shared" si="44"/>
        <v>0</v>
      </c>
    </row>
    <row r="526" spans="1:12" ht="20.100000000000001" customHeight="1" thickBot="1" x14ac:dyDescent="0.3">
      <c r="A526" s="71" t="s">
        <v>5148</v>
      </c>
      <c r="B526" s="72" t="s">
        <v>5654</v>
      </c>
      <c r="C526" s="72" t="s">
        <v>12291</v>
      </c>
      <c r="E526" s="71" t="s">
        <v>12562</v>
      </c>
      <c r="F526" s="72" t="s">
        <v>12081</v>
      </c>
      <c r="G526" s="72" t="s">
        <v>12130</v>
      </c>
      <c r="H526" t="str">
        <f t="shared" si="40"/>
        <v>Vbx_pid_73h_vld</v>
      </c>
      <c r="I526" s="69" t="str">
        <f t="shared" si="41"/>
        <v>DG_DFT_MNG</v>
      </c>
      <c r="J526" s="72" t="str">
        <f t="shared" si="42"/>
        <v>[(Nxx_obd_typ_cfm&lt;&gt;Nxx_obd_typ_pass) and (Nxx_ecu_typ_cfm&lt;&gt;Nxx_atcu)]</v>
      </c>
      <c r="K526" s="69" t="b">
        <f t="shared" si="43"/>
        <v>1</v>
      </c>
      <c r="L526" s="69" t="b">
        <f t="shared" si="44"/>
        <v>1</v>
      </c>
    </row>
    <row r="527" spans="1:12" ht="20.100000000000001" customHeight="1" thickBot="1" x14ac:dyDescent="0.3">
      <c r="A527" s="73" t="s">
        <v>5331</v>
      </c>
      <c r="B527" s="74" t="s">
        <v>5328</v>
      </c>
      <c r="C527" s="74" t="s">
        <v>12613</v>
      </c>
      <c r="E527" s="71" t="s">
        <v>12562</v>
      </c>
      <c r="F527" s="74" t="s">
        <v>12563</v>
      </c>
      <c r="G527" s="74" t="s">
        <v>12228</v>
      </c>
      <c r="H527" t="str">
        <f t="shared" si="40"/>
        <v>Vbx_pid_73h_vld</v>
      </c>
      <c r="I527" s="69" t="str">
        <f t="shared" si="41"/>
        <v>DG_DFT_MNG</v>
      </c>
      <c r="J527" s="72" t="str">
        <f t="shared" si="42"/>
        <v>[(Nxx_obd_typ_cfm&lt;&gt;Nxx_obd_typ_pass) and (Nxx_ecu_typ_cfm&lt;&gt;Nxx_atcu)]</v>
      </c>
      <c r="K527" s="69" t="b">
        <f t="shared" si="43"/>
        <v>0</v>
      </c>
      <c r="L527" s="69" t="b">
        <f t="shared" si="44"/>
        <v>0</v>
      </c>
    </row>
    <row r="528" spans="1:12" ht="20.100000000000001" customHeight="1" thickBot="1" x14ac:dyDescent="0.3">
      <c r="A528" s="73" t="s">
        <v>5332</v>
      </c>
      <c r="B528" s="74" t="s">
        <v>5328</v>
      </c>
      <c r="C528" s="74" t="s">
        <v>12613</v>
      </c>
      <c r="E528" s="71" t="s">
        <v>12564</v>
      </c>
      <c r="F528" s="72" t="s">
        <v>12345</v>
      </c>
      <c r="G528" s="72" t="s">
        <v>12565</v>
      </c>
      <c r="H528" t="str">
        <f t="shared" si="40"/>
        <v>Vbx_pid_74h_vld</v>
      </c>
      <c r="I528" s="69" t="str">
        <f t="shared" si="41"/>
        <v>IN_ASI_TCI</v>
      </c>
      <c r="J528" s="72" t="str">
        <f t="shared" si="42"/>
        <v>[(Nxx_vnt_spd_sens_cfm&lt;&gt;Nxx_vnt_spd_sens_abst) and (Nbx_ign_cmd_eng_cfm=False)]</v>
      </c>
      <c r="K528" s="69" t="b">
        <f t="shared" si="43"/>
        <v>1</v>
      </c>
      <c r="L528" s="69" t="b">
        <f t="shared" si="44"/>
        <v>1</v>
      </c>
    </row>
    <row r="529" spans="1:13" ht="20.100000000000001" customHeight="1" thickBot="1" x14ac:dyDescent="0.3">
      <c r="A529" s="73" t="s">
        <v>5337</v>
      </c>
      <c r="B529" s="74" t="s">
        <v>5328</v>
      </c>
      <c r="C529" s="74" t="s">
        <v>12613</v>
      </c>
      <c r="E529" s="71" t="s">
        <v>12566</v>
      </c>
      <c r="F529" s="72" t="s">
        <v>12081</v>
      </c>
      <c r="G529" s="72" t="s">
        <v>12130</v>
      </c>
      <c r="H529" t="str">
        <f t="shared" si="40"/>
        <v>Vbx_pid_75h_vld</v>
      </c>
      <c r="I529" s="69" t="str">
        <f t="shared" si="41"/>
        <v>DG_DFT_MNG</v>
      </c>
      <c r="J529" s="72" t="str">
        <f t="shared" si="42"/>
        <v>[(Nxx_obd_typ_cfm&lt;&gt;Nxx_obd_typ_pass) and (Nxx_ecu_typ_cfm&lt;&gt;Nxx_atcu)]</v>
      </c>
      <c r="K529" s="69" t="b">
        <f t="shared" si="43"/>
        <v>1</v>
      </c>
      <c r="L529" s="69" t="b">
        <f t="shared" si="44"/>
        <v>1</v>
      </c>
    </row>
    <row r="530" spans="1:13" ht="20.100000000000001" customHeight="1" thickBot="1" x14ac:dyDescent="0.3">
      <c r="A530" s="73" t="s">
        <v>5338</v>
      </c>
      <c r="B530" s="74" t="s">
        <v>5328</v>
      </c>
      <c r="C530" s="74" t="s">
        <v>12613</v>
      </c>
      <c r="E530" s="71" t="s">
        <v>12566</v>
      </c>
      <c r="F530" s="74" t="s">
        <v>5840</v>
      </c>
      <c r="G530" s="74" t="s">
        <v>12614</v>
      </c>
      <c r="H530" t="str">
        <f t="shared" si="40"/>
        <v>Vbx_pid_75h_vld</v>
      </c>
      <c r="I530" s="69" t="str">
        <f t="shared" si="41"/>
        <v>DG_DFT_MNG</v>
      </c>
      <c r="J530" s="72" t="str">
        <f t="shared" si="42"/>
        <v>[(Nxx_obd_typ_cfm&lt;&gt;Nxx_obd_typ_pass) and (Nxx_ecu_typ_cfm&lt;&gt;Nxx_atcu)]</v>
      </c>
      <c r="K530" s="69" t="b">
        <f t="shared" si="43"/>
        <v>0</v>
      </c>
      <c r="L530" s="69" t="b">
        <f t="shared" si="44"/>
        <v>0</v>
      </c>
    </row>
    <row r="531" spans="1:13" ht="20.100000000000001" customHeight="1" thickBot="1" x14ac:dyDescent="0.3">
      <c r="A531" s="73" t="s">
        <v>5329</v>
      </c>
      <c r="B531" s="74" t="s">
        <v>5328</v>
      </c>
      <c r="C531" s="74" t="s">
        <v>12613</v>
      </c>
      <c r="E531" s="71" t="s">
        <v>12568</v>
      </c>
      <c r="F531" s="72" t="s">
        <v>12345</v>
      </c>
      <c r="G531" s="72" t="s">
        <v>12569</v>
      </c>
      <c r="H531" t="str">
        <f t="shared" si="40"/>
        <v>Vbx_pid_76h_vld</v>
      </c>
      <c r="I531" s="69" t="str">
        <f t="shared" si="41"/>
        <v>IN_ASI_TCI</v>
      </c>
      <c r="J531" s="72" t="str">
        <f t="shared" si="42"/>
        <v>[(Nxx_hp_lp_tcr_cfm&lt;&gt;Nxx_lp_tcr or Nxx_mdl_tcr_lp_cfm&lt;&gt;Nxx_mdl_tcr_lp_abst) and (Nbx_ign_cmd_eng_cfm=False)]</v>
      </c>
      <c r="K531" s="69" t="b">
        <f t="shared" si="43"/>
        <v>1</v>
      </c>
      <c r="L531" s="69" t="b">
        <f t="shared" si="44"/>
        <v>1</v>
      </c>
      <c r="M531" t="e">
        <f>VLOOKUP(E531,#REF!,1,FALSE)</f>
        <v>#REF!</v>
      </c>
    </row>
    <row r="532" spans="1:13" ht="20.100000000000001" customHeight="1" thickBot="1" x14ac:dyDescent="0.3">
      <c r="A532" s="73" t="s">
        <v>5330</v>
      </c>
      <c r="B532" s="74" t="s">
        <v>5328</v>
      </c>
      <c r="C532" s="74" t="s">
        <v>12613</v>
      </c>
      <c r="E532" s="71" t="s">
        <v>12572</v>
      </c>
      <c r="F532" s="72" t="s">
        <v>12081</v>
      </c>
      <c r="G532" s="72" t="s">
        <v>12130</v>
      </c>
      <c r="H532" t="str">
        <f t="shared" si="40"/>
        <v>Vbx_pid_77h_vld</v>
      </c>
      <c r="I532" s="69" t="str">
        <f t="shared" si="41"/>
        <v>DG_DFT_MNG</v>
      </c>
      <c r="J532" s="72" t="str">
        <f t="shared" si="42"/>
        <v>[(Nxx_obd_typ_cfm&lt;&gt;Nxx_obd_typ_pass) and (Nxx_ecu_typ_cfm&lt;&gt;Nxx_atcu)]</v>
      </c>
      <c r="K532" s="69" t="b">
        <f t="shared" si="43"/>
        <v>1</v>
      </c>
      <c r="L532" s="69" t="b">
        <f t="shared" si="44"/>
        <v>1</v>
      </c>
    </row>
    <row r="533" spans="1:13" ht="20.100000000000001" customHeight="1" thickBot="1" x14ac:dyDescent="0.3">
      <c r="A533" s="71" t="s">
        <v>1833</v>
      </c>
      <c r="B533" s="72" t="s">
        <v>12146</v>
      </c>
      <c r="C533" s="74" t="s">
        <v>12615</v>
      </c>
      <c r="E533" s="71" t="s">
        <v>12572</v>
      </c>
      <c r="F533" s="74" t="s">
        <v>5840</v>
      </c>
      <c r="G533" s="74" t="s">
        <v>12450</v>
      </c>
      <c r="H533" t="str">
        <f t="shared" si="40"/>
        <v>Vbx_pid_77h_vld</v>
      </c>
      <c r="I533" s="69" t="str">
        <f t="shared" si="41"/>
        <v>DG_DFT_MNG</v>
      </c>
      <c r="J533" s="72" t="str">
        <f t="shared" si="42"/>
        <v>[(Nxx_obd_typ_cfm&lt;&gt;Nxx_obd_typ_pass) and (Nxx_ecu_typ_cfm&lt;&gt;Nxx_atcu)]</v>
      </c>
      <c r="K533" s="69" t="b">
        <f t="shared" si="43"/>
        <v>0</v>
      </c>
      <c r="L533" s="69" t="b">
        <f t="shared" si="44"/>
        <v>0</v>
      </c>
      <c r="M533" t="e">
        <f>VLOOKUP(E533,#REF!,1,FALSE)</f>
        <v>#REF!</v>
      </c>
    </row>
    <row r="534" spans="1:13" ht="20.100000000000001" customHeight="1" thickBot="1" x14ac:dyDescent="0.3">
      <c r="A534" s="71" t="s">
        <v>5739</v>
      </c>
      <c r="B534" s="72" t="s">
        <v>5733</v>
      </c>
      <c r="C534" s="72" t="s">
        <v>12171</v>
      </c>
      <c r="E534" s="71" t="s">
        <v>12575</v>
      </c>
      <c r="F534" s="72" t="s">
        <v>5931</v>
      </c>
      <c r="G534" s="72" t="s">
        <v>12372</v>
      </c>
      <c r="H534" t="str">
        <f t="shared" si="40"/>
        <v>Vbx_pid_78h_vld</v>
      </c>
      <c r="I534" s="69" t="str">
        <f t="shared" si="41"/>
        <v>IN_ATI_TBO</v>
      </c>
      <c r="J534" s="72" t="str">
        <f t="shared" si="42"/>
        <v>[(Nbx_ign_cmd_eng_cfm=True and Nbx_lbdw_pres_cfm=True)]</v>
      </c>
      <c r="K534" s="69" t="b">
        <f t="shared" si="43"/>
        <v>1</v>
      </c>
      <c r="L534" s="69" t="b">
        <f t="shared" si="44"/>
        <v>1</v>
      </c>
      <c r="M534" t="e">
        <f>VLOOKUP(E534,#REF!,1,FALSE)</f>
        <v>#REF!</v>
      </c>
    </row>
    <row r="535" spans="1:13" ht="20.100000000000001" customHeight="1" thickBot="1" x14ac:dyDescent="0.3">
      <c r="A535" s="71" t="s">
        <v>1873</v>
      </c>
      <c r="B535" s="72" t="s">
        <v>12173</v>
      </c>
      <c r="C535" s="74" t="s">
        <v>12616</v>
      </c>
      <c r="E535" s="71" t="s">
        <v>12575</v>
      </c>
      <c r="F535" s="74" t="s">
        <v>12576</v>
      </c>
      <c r="G535" s="74" t="s">
        <v>12577</v>
      </c>
      <c r="H535" t="str">
        <f t="shared" si="40"/>
        <v>Vbx_pid_78h_vld</v>
      </c>
      <c r="I535" s="69" t="str">
        <f t="shared" si="41"/>
        <v>IN_ATI_TBO</v>
      </c>
      <c r="J535" s="72" t="str">
        <f t="shared" si="42"/>
        <v>[(Nbx_ign_cmd_eng_cfm=True and Nbx_lbdw_pres_cfm=True)]</v>
      </c>
      <c r="K535" s="69" t="b">
        <f t="shared" si="43"/>
        <v>0</v>
      </c>
      <c r="L535" s="69" t="b">
        <f t="shared" si="44"/>
        <v>0</v>
      </c>
    </row>
    <row r="536" spans="1:13" ht="20.100000000000001" customHeight="1" thickBot="1" x14ac:dyDescent="0.3">
      <c r="A536" s="71" t="s">
        <v>1837</v>
      </c>
      <c r="B536" s="72" t="s">
        <v>12422</v>
      </c>
      <c r="C536" s="72" t="s">
        <v>12617</v>
      </c>
      <c r="E536" s="71" t="s">
        <v>12578</v>
      </c>
      <c r="F536" s="72" t="s">
        <v>12081</v>
      </c>
      <c r="G536" s="72" t="s">
        <v>12130</v>
      </c>
      <c r="H536" t="str">
        <f t="shared" si="40"/>
        <v>Vbx_pid_7ah_vld</v>
      </c>
      <c r="I536" s="69" t="str">
        <f t="shared" si="41"/>
        <v>DG_DFT_MNG</v>
      </c>
      <c r="J536" s="72" t="str">
        <f t="shared" si="42"/>
        <v>[(Nxx_obd_typ_cfm&lt;&gt;Nxx_obd_typ_pass) and (Nxx_ecu_typ_cfm&lt;&gt;Nxx_atcu)]</v>
      </c>
      <c r="K536" s="69" t="b">
        <f t="shared" si="43"/>
        <v>1</v>
      </c>
      <c r="L536" s="69" t="b">
        <f t="shared" si="44"/>
        <v>1</v>
      </c>
    </row>
    <row r="537" spans="1:13" ht="20.100000000000001" customHeight="1" thickBot="1" x14ac:dyDescent="0.3">
      <c r="A537" s="73" t="s">
        <v>5392</v>
      </c>
      <c r="B537" s="74" t="s">
        <v>5247</v>
      </c>
      <c r="C537" s="74" t="s">
        <v>12618</v>
      </c>
      <c r="E537" s="71" t="s">
        <v>12579</v>
      </c>
      <c r="F537" s="72" t="s">
        <v>12081</v>
      </c>
      <c r="G537" s="72" t="s">
        <v>12130</v>
      </c>
      <c r="H537" t="str">
        <f t="shared" si="40"/>
        <v>Vbx_pid_7ch_vld</v>
      </c>
      <c r="I537" s="69" t="str">
        <f t="shared" si="41"/>
        <v>DG_DFT_MNG</v>
      </c>
      <c r="J537" s="72" t="str">
        <f t="shared" si="42"/>
        <v>[(Nxx_obd_typ_cfm&lt;&gt;Nxx_obd_typ_pass) and (Nxx_ecu_typ_cfm&lt;&gt;Nxx_atcu)]</v>
      </c>
      <c r="K537" s="69" t="b">
        <f t="shared" si="43"/>
        <v>1</v>
      </c>
      <c r="L537" s="69" t="b">
        <f t="shared" si="44"/>
        <v>1</v>
      </c>
    </row>
    <row r="538" spans="1:13" ht="20.100000000000001" customHeight="1" thickBot="1" x14ac:dyDescent="0.3">
      <c r="A538" s="73" t="s">
        <v>5393</v>
      </c>
      <c r="B538" s="74" t="s">
        <v>5247</v>
      </c>
      <c r="C538" s="74" t="s">
        <v>12618</v>
      </c>
      <c r="E538" s="71" t="s">
        <v>12580</v>
      </c>
      <c r="F538" s="72" t="s">
        <v>12137</v>
      </c>
      <c r="G538" s="74" t="s">
        <v>12619</v>
      </c>
      <c r="H538" t="str">
        <f t="shared" si="40"/>
        <v>Vbx_pid_83h_vld</v>
      </c>
      <c r="I538" s="69" t="str">
        <f t="shared" si="41"/>
        <v>AT_SCR_DIS</v>
      </c>
      <c r="J538" s="72" t="str">
        <f t="shared" si="42"/>
        <v>[(Nxx_scr_dis_typ_cfm=Nxx_scr_dis_typ_cho) and (Nxx_nox_egt_cfm=Nxx_nox_egt_scr or Nxx_nox_egt_cfm=Nxx_nox_egt_scr_abst_cho or Nxx_nox_egt_cfm=Nxx_nox_egt_nt_scr or Nxx_nox_egt_cfm=Nxx_nox_egt_nt_scr_abst_cho) and (Nbx_ign_cmd_eng_cfm=False)] OR [(Nxx_scr_dis_typ_cfm=Nxx_scr_dis_pass) and (Nxx_nox_egt_cfm=Nxx_nox_egt_scr or Nxx_nox_egt_cfm=Nxx_nox_egt_scr_abst_cho or Nxx_nox_egt_cfm=Nxx_nox_egt_nt_scr or Nxx_nox_egt_cfm=Nxx_nox_egt_nt_scr_abst_cho) and (Nbx_ign_cmd_eng_cfm=False)] OR [(Nxx_nox_egt_cfm&lt;&gt;Nxx_nox_egt_scr and Nxx_nox_egt_cfm&lt;&gt;Nxx_nox_egt_scr_abst_cho and Nxx_nox_egt_cfm&lt;&gt;Nxx_nox_egt_nt_scr and Nxx_nox_egt_cfm&lt;&gt;Nxx_nox_egt_nt_scr_abst_cho) and (Nbx_ign_cmd_eng_cfm=False)]</v>
      </c>
      <c r="K538" s="69" t="b">
        <f t="shared" si="43"/>
        <v>1</v>
      </c>
      <c r="L538" s="69" t="b">
        <f t="shared" si="44"/>
        <v>0</v>
      </c>
    </row>
    <row r="539" spans="1:13" ht="20.100000000000001" customHeight="1" thickBot="1" x14ac:dyDescent="0.3">
      <c r="A539" s="71" t="s">
        <v>2309</v>
      </c>
      <c r="B539" s="72" t="s">
        <v>12620</v>
      </c>
      <c r="C539" s="72" t="s">
        <v>12621</v>
      </c>
      <c r="E539" s="71" t="s">
        <v>12582</v>
      </c>
      <c r="F539" s="72" t="s">
        <v>12137</v>
      </c>
      <c r="G539" s="74" t="s">
        <v>12612</v>
      </c>
      <c r="H539" t="str">
        <f t="shared" si="40"/>
        <v>Vbx_pid_85h_vld</v>
      </c>
      <c r="I539" s="69" t="str">
        <f t="shared" si="41"/>
        <v>AT_SCR_DIS</v>
      </c>
      <c r="J539" s="72" t="str">
        <f t="shared" si="42"/>
        <v>[(Nxx_scr_dis_typ_cfm=Nxx_scr_dis_typ_cho) and (Nxx_nox_egt_cfm=Nxx_nox_egt_scr or Nxx_nox_egt_cfm=Nxx_nox_egt_scr_abst_cho or Nxx_nox_egt_cfm=Nxx_nox_egt_nt_scr or Nxx_nox_egt_cfm=Nxx_nox_egt_nt_scr_abst_cho) and (Nbx_ign_cmd_eng_cfm=False)] OR [(Nxx_scr_dis_typ_cfm=Nxx_scr_dis_pass) and (Nxx_nox_egt_cfm=Nxx_nox_egt_scr or Nxx_nox_egt_cfm=Nxx_nox_egt_scr_abst_cho or Nxx_nox_egt_cfm=Nxx_nox_egt_nt_scr or Nxx_nox_egt_cfm=Nxx_nox_egt_nt_scr_abst_cho) and (Nbx_ign_cmd_eng_cfm=False)] OR [(Nxx_nox_egt_cfm&lt;&gt;Nxx_nox_egt_scr and Nxx_nox_egt_cfm&lt;&gt;Nxx_nox_egt_scr_abst_cho and Nxx_nox_egt_cfm&lt;&gt;Nxx_nox_egt_nt_scr and Nxx_nox_egt_cfm&lt;&gt;Nxx_nox_egt_nt_scr_abst_cho) and (Nbx_ign_cmd_eng_cfm=False)]</v>
      </c>
      <c r="K539" s="69" t="b">
        <f t="shared" si="43"/>
        <v>1</v>
      </c>
      <c r="L539" s="69" t="b">
        <f t="shared" si="44"/>
        <v>0</v>
      </c>
    </row>
    <row r="540" spans="1:13" ht="20.100000000000001" customHeight="1" thickBot="1" x14ac:dyDescent="0.3">
      <c r="A540" s="71" t="s">
        <v>869</v>
      </c>
      <c r="B540" s="72" t="s">
        <v>12622</v>
      </c>
      <c r="C540" s="72" t="s">
        <v>12287</v>
      </c>
      <c r="E540" s="71" t="s">
        <v>12583</v>
      </c>
      <c r="F540" s="72" t="s">
        <v>5241</v>
      </c>
      <c r="G540" s="72" t="s">
        <v>12584</v>
      </c>
      <c r="H540" t="str">
        <f t="shared" si="40"/>
        <v>Vbx_pid_87h_vld</v>
      </c>
      <c r="I540" s="69" t="str">
        <f t="shared" si="41"/>
        <v>IN_ASI_IAP</v>
      </c>
      <c r="J540" s="72" t="str">
        <f t="shared" si="42"/>
        <v>[(Nbx_db_agk_cfm=False) and (Nxx_map_sens_cfm&lt;&gt;Nxx_map_sens_abst) and (Nbx_ign_cmd_eng_cfm=False) and (Nxx_ecu_typ_cfm=Nxx_ecm or Nxx_ecu_typ_cfm=Nxx_ptcu)] OR [(Nxx_ecu_typ_cfm=Nxx_ecm or Nxx_ecu_typ_cfm=Nxx_ptcu) and (Nbx_ign_cmd_eng_cfm=True)]</v>
      </c>
      <c r="K540" s="69" t="b">
        <f t="shared" si="43"/>
        <v>1</v>
      </c>
      <c r="L540" s="69" t="b">
        <f t="shared" si="44"/>
        <v>1</v>
      </c>
    </row>
    <row r="541" spans="1:13" ht="20.100000000000001" customHeight="1" thickBot="1" x14ac:dyDescent="0.3">
      <c r="A541" s="71" t="s">
        <v>3677</v>
      </c>
      <c r="B541" s="72" t="s">
        <v>12622</v>
      </c>
      <c r="C541" s="72" t="s">
        <v>12623</v>
      </c>
      <c r="E541" s="71" t="s">
        <v>12585</v>
      </c>
      <c r="F541" s="72" t="s">
        <v>12137</v>
      </c>
      <c r="G541" s="74" t="s">
        <v>12612</v>
      </c>
      <c r="H541" t="str">
        <f t="shared" si="40"/>
        <v>Vbx_pid_88h_vld</v>
      </c>
      <c r="I541" s="69" t="str">
        <f t="shared" si="41"/>
        <v>AT_SCR_DIS</v>
      </c>
      <c r="J541" s="72" t="str">
        <f t="shared" si="42"/>
        <v>[(Nxx_scr_dis_typ_cfm=Nxx_scr_dis_typ_cho) and (Nxx_nox_egt_cfm=Nxx_nox_egt_scr or Nxx_nox_egt_cfm=Nxx_nox_egt_scr_abst_cho or Nxx_nox_egt_cfm=Nxx_nox_egt_nt_scr or Nxx_nox_egt_cfm=Nxx_nox_egt_nt_scr_abst_cho) and (Nbx_ign_cmd_eng_cfm=False)] OR [(Nxx_scr_dis_typ_cfm=Nxx_scr_dis_pass) and (Nxx_nox_egt_cfm=Nxx_nox_egt_scr or Nxx_nox_egt_cfm=Nxx_nox_egt_scr_abst_cho or Nxx_nox_egt_cfm=Nxx_nox_egt_nt_scr or Nxx_nox_egt_cfm=Nxx_nox_egt_nt_scr_abst_cho) and (Nbx_ign_cmd_eng_cfm=False)] OR [(Nxx_nox_egt_cfm&lt;&gt;Nxx_nox_egt_scr and Nxx_nox_egt_cfm&lt;&gt;Nxx_nox_egt_scr_abst_cho and Nxx_nox_egt_cfm&lt;&gt;Nxx_nox_egt_nt_scr and Nxx_nox_egt_cfm&lt;&gt;Nxx_nox_egt_nt_scr_abst_cho) and (Nbx_ign_cmd_eng_cfm=False)]</v>
      </c>
      <c r="K541" s="69" t="b">
        <f t="shared" si="43"/>
        <v>1</v>
      </c>
      <c r="L541" s="69" t="b">
        <f t="shared" si="44"/>
        <v>0</v>
      </c>
    </row>
    <row r="542" spans="1:13" ht="20.100000000000001" customHeight="1" thickBot="1" x14ac:dyDescent="0.3">
      <c r="A542" s="71" t="s">
        <v>1949</v>
      </c>
      <c r="B542" s="72" t="s">
        <v>5716</v>
      </c>
      <c r="C542" s="72" t="s">
        <v>12624</v>
      </c>
      <c r="E542" s="71" t="s">
        <v>12586</v>
      </c>
      <c r="F542" s="72" t="s">
        <v>12587</v>
      </c>
      <c r="G542" s="72" t="s">
        <v>12228</v>
      </c>
      <c r="H542" t="str">
        <f t="shared" si="40"/>
        <v>Vbx_pid_8bh_vld</v>
      </c>
      <c r="I542" s="69" t="str">
        <f t="shared" si="41"/>
        <v>AT_NXT_DGN</v>
      </c>
      <c r="J542" s="72" t="str">
        <f t="shared" si="42"/>
        <v>[(Nbx_ign_cmd_eng_cfm=False)]</v>
      </c>
      <c r="K542" s="69" t="b">
        <f t="shared" si="43"/>
        <v>1</v>
      </c>
      <c r="L542" s="69" t="b">
        <f t="shared" si="44"/>
        <v>1</v>
      </c>
    </row>
    <row r="543" spans="1:13" ht="20.100000000000001" customHeight="1" thickBot="1" x14ac:dyDescent="0.3">
      <c r="A543" s="71" t="s">
        <v>1396</v>
      </c>
      <c r="B543" s="72" t="s">
        <v>5728</v>
      </c>
      <c r="C543" s="72" t="s">
        <v>12194</v>
      </c>
      <c r="E543" s="71" t="s">
        <v>12588</v>
      </c>
      <c r="F543" s="72" t="s">
        <v>12081</v>
      </c>
      <c r="G543" s="72" t="s">
        <v>12130</v>
      </c>
      <c r="H543" t="str">
        <f t="shared" si="40"/>
        <v>Vbx_pid_8ch_vld</v>
      </c>
      <c r="I543" s="69" t="str">
        <f t="shared" si="41"/>
        <v>DG_DFT_MNG</v>
      </c>
      <c r="J543" s="72" t="str">
        <f t="shared" si="42"/>
        <v>[(Nxx_obd_typ_cfm&lt;&gt;Nxx_obd_typ_pass) and (Nxx_ecu_typ_cfm&lt;&gt;Nxx_atcu)]</v>
      </c>
      <c r="K543" s="69" t="b">
        <f t="shared" si="43"/>
        <v>1</v>
      </c>
      <c r="L543" s="69" t="b">
        <f t="shared" si="44"/>
        <v>1</v>
      </c>
    </row>
    <row r="544" spans="1:13" ht="20.100000000000001" customHeight="1" thickBot="1" x14ac:dyDescent="0.3">
      <c r="A544" s="71" t="s">
        <v>1948</v>
      </c>
      <c r="B544" s="72" t="s">
        <v>5716</v>
      </c>
      <c r="C544" s="74" t="s">
        <v>12624</v>
      </c>
      <c r="E544" s="71" t="s">
        <v>12589</v>
      </c>
      <c r="F544" s="72" t="s">
        <v>12590</v>
      </c>
      <c r="G544" s="72" t="s">
        <v>12295</v>
      </c>
      <c r="H544" t="str">
        <f t="shared" si="40"/>
        <v>Vbx_pid_8eh_vld</v>
      </c>
      <c r="I544" s="69" t="str">
        <f t="shared" si="41"/>
        <v>TQ_LIM_LOS</v>
      </c>
      <c r="J544" s="72" t="str">
        <f t="shared" si="42"/>
        <v>[(Nxx_ecu_typ_cfm=Nxx_ecm or Nxx_ecu_typ_cfm=Nxx_ptcu) and (Nxx_ecu_typ_cfm&lt;&gt;Nxx_atcu)]</v>
      </c>
      <c r="K544" s="69" t="b">
        <f t="shared" si="43"/>
        <v>1</v>
      </c>
      <c r="L544" s="69" t="b">
        <f t="shared" si="44"/>
        <v>1</v>
      </c>
    </row>
    <row r="545" spans="1:13" ht="20.100000000000001" customHeight="1" thickBot="1" x14ac:dyDescent="0.3">
      <c r="A545" s="71" t="s">
        <v>1358</v>
      </c>
      <c r="B545" s="72" t="s">
        <v>12625</v>
      </c>
      <c r="C545" s="72" t="s">
        <v>12626</v>
      </c>
      <c r="E545" s="71" t="s">
        <v>12591</v>
      </c>
      <c r="F545" s="72" t="s">
        <v>5328</v>
      </c>
      <c r="G545" s="72" t="s">
        <v>12592</v>
      </c>
      <c r="H545" t="str">
        <f t="shared" si="40"/>
        <v>Vbx_pid_8fh_vld</v>
      </c>
      <c r="I545" s="69" t="str">
        <f t="shared" si="41"/>
        <v>AT_PFT_DGN</v>
      </c>
      <c r="J545" s="72" t="str">
        <f t="shared" si="42"/>
        <v>[(Nxx_soot_sens_cfm&lt;&gt;Nxx_soot_sens_abst) and (Nbx_ign_cmd_eng_cfm=False)] OR [(Nxx_soot_sens_cfm=Nxx_soot_sens_abst) and (Nbx_ign_cmd_eng_cfm=False)]</v>
      </c>
      <c r="K545" s="69" t="b">
        <f t="shared" si="43"/>
        <v>1</v>
      </c>
      <c r="L545" s="69" t="b">
        <f t="shared" si="44"/>
        <v>1</v>
      </c>
    </row>
    <row r="546" spans="1:13" ht="20.100000000000001" customHeight="1" thickBot="1" x14ac:dyDescent="0.3">
      <c r="A546" s="71" t="s">
        <v>1326</v>
      </c>
      <c r="B546" s="72" t="s">
        <v>12242</v>
      </c>
      <c r="C546" s="72" t="s">
        <v>12385</v>
      </c>
      <c r="E546" s="71" t="s">
        <v>12593</v>
      </c>
      <c r="F546" s="72" t="s">
        <v>12081</v>
      </c>
      <c r="G546" s="72" t="s">
        <v>12130</v>
      </c>
      <c r="H546" t="str">
        <f t="shared" si="40"/>
        <v>Vbx_pid_90h_vld</v>
      </c>
      <c r="I546" s="69" t="str">
        <f t="shared" si="41"/>
        <v>DG_DFT_MNG</v>
      </c>
      <c r="J546" s="72" t="str">
        <f t="shared" si="42"/>
        <v>[(Nxx_obd_typ_cfm&lt;&gt;Nxx_obd_typ_pass) and (Nxx_ecu_typ_cfm&lt;&gt;Nxx_atcu)]</v>
      </c>
      <c r="K546" s="69" t="b">
        <f t="shared" si="43"/>
        <v>1</v>
      </c>
      <c r="L546" s="69" t="b">
        <f t="shared" si="44"/>
        <v>1</v>
      </c>
    </row>
    <row r="547" spans="1:13" ht="20.100000000000001" customHeight="1" thickBot="1" x14ac:dyDescent="0.3">
      <c r="A547" s="71" t="s">
        <v>1328</v>
      </c>
      <c r="B547" s="72" t="s">
        <v>12242</v>
      </c>
      <c r="C547" s="72" t="s">
        <v>12385</v>
      </c>
      <c r="E547" s="71" t="s">
        <v>12594</v>
      </c>
      <c r="F547" s="72" t="s">
        <v>12081</v>
      </c>
      <c r="G547" s="72" t="s">
        <v>12130</v>
      </c>
      <c r="H547" t="str">
        <f t="shared" si="40"/>
        <v>Vbx_pid_91h_vld</v>
      </c>
      <c r="I547" s="69" t="str">
        <f t="shared" si="41"/>
        <v>DG_DFT_MNG</v>
      </c>
      <c r="J547" s="72" t="str">
        <f t="shared" si="42"/>
        <v>[(Nxx_obd_typ_cfm&lt;&gt;Nxx_obd_typ_pass) and (Nxx_ecu_typ_cfm&lt;&gt;Nxx_atcu)]</v>
      </c>
      <c r="K547" s="69" t="b">
        <f t="shared" si="43"/>
        <v>1</v>
      </c>
      <c r="L547" s="69" t="b">
        <f t="shared" si="44"/>
        <v>1</v>
      </c>
    </row>
    <row r="548" spans="1:13" ht="20.100000000000001" customHeight="1" thickBot="1" x14ac:dyDescent="0.3">
      <c r="A548" s="71" t="s">
        <v>5318</v>
      </c>
      <c r="B548" s="72" t="s">
        <v>5310</v>
      </c>
      <c r="C548" s="72" t="s">
        <v>12139</v>
      </c>
      <c r="E548" s="71" t="s">
        <v>12595</v>
      </c>
      <c r="F548" s="72" t="s">
        <v>12081</v>
      </c>
      <c r="G548" s="72" t="s">
        <v>12130</v>
      </c>
      <c r="H548" t="str">
        <f t="shared" si="40"/>
        <v>Vbx_pid_93h_vld</v>
      </c>
      <c r="I548" s="69" t="str">
        <f t="shared" si="41"/>
        <v>DG_DFT_MNG</v>
      </c>
      <c r="J548" s="72" t="str">
        <f t="shared" si="42"/>
        <v>[(Nxx_obd_typ_cfm&lt;&gt;Nxx_obd_typ_pass) and (Nxx_ecu_typ_cfm&lt;&gt;Nxx_atcu)]</v>
      </c>
      <c r="K548" s="69" t="b">
        <f t="shared" si="43"/>
        <v>1</v>
      </c>
      <c r="L548" s="69" t="b">
        <f t="shared" si="44"/>
        <v>1</v>
      </c>
    </row>
    <row r="549" spans="1:13" ht="20.100000000000001" customHeight="1" thickBot="1" x14ac:dyDescent="0.3">
      <c r="A549" s="71" t="s">
        <v>5320</v>
      </c>
      <c r="B549" s="72" t="s">
        <v>5310</v>
      </c>
      <c r="C549" s="72" t="s">
        <v>12139</v>
      </c>
      <c r="E549" s="71" t="s">
        <v>12596</v>
      </c>
      <c r="F549" s="72" t="s">
        <v>12137</v>
      </c>
      <c r="G549" s="74" t="s">
        <v>12627</v>
      </c>
      <c r="H549" t="str">
        <f t="shared" si="40"/>
        <v>Vbx_pid_94h_vld</v>
      </c>
      <c r="I549" s="69" t="str">
        <f t="shared" si="41"/>
        <v>AT_SCR_DIS</v>
      </c>
      <c r="J549" s="72" t="str">
        <f t="shared" si="42"/>
        <v>[(Nxx_scr_dis_typ_cfm=Nxx_scr_dis_hduty) and (Nxx_nox_egt_cfm=Nxx_nox_egt_scr or Nxx_nox_egt_cfm=Nxx_nox_egt_scr_abst_cho or Nxx_nox_egt_cfm=Nxx_nox_egt_nt_scr or Nxx_nox_egt_cfm=Nxx_nox_egt_nt_scr_abst_cho) and (Nbx_ign_cmd_eng_cfm=False)] OR [(Nxx_scr_dis_typ_cfm=Nxx_scr_dis_typ_cho) and (Nxx_nox_egt_cfm=Nxx_nox_egt_scr or Nxx_nox_egt_cfm=Nxx_nox_egt_scr_abst_cho or Nxx_nox_egt_cfm=Nxx_nox_egt_nt_scr or Nxx_nox_egt_cfm=Nxx_nox_egt_nt_scr_abst_cho) and (Nbx_ign_cmd_eng_cfm=False)] OR [(Nxx_scr_dis_typ_cfm=Nxx_scr_dis_pass) and (Nxx_nox_egt_cfm=Nxx_nox_egt_scr or Nxx_nox_egt_cfm=Nxx_nox_egt_scr_abst_cho or Nxx_nox_egt_cfm=Nxx_nox_egt_nt_scr or Nxx_nox_egt_cfm=Nxx_nox_egt_nt_scr_abst_cho) and (Nbx_ign_cmd_eng_cfm=False)] OR [(Nxx_nox_egt_cfm&lt;&gt;Nxx_nox_egt_scr and Nxx_nox_egt_cfm&lt;&gt;Nxx_nox_egt_scr_abst_cho and Nxx_nox_egt_cfm&lt;&gt;Nxx_nox_egt_nt_scr and Nxx_nox_egt_cfm&lt;&gt;Nxx_nox_egt_nt_scr_abst_cho) and (Nbx_ign_cmd_eng_cfm=False)]</v>
      </c>
      <c r="K549" s="69" t="b">
        <f t="shared" si="43"/>
        <v>1</v>
      </c>
      <c r="L549" s="69" t="b">
        <f t="shared" si="44"/>
        <v>0</v>
      </c>
    </row>
    <row r="550" spans="1:13" ht="20.100000000000001" customHeight="1" thickBot="1" x14ac:dyDescent="0.3">
      <c r="A550" s="71" t="s">
        <v>4619</v>
      </c>
      <c r="B550" s="72" t="s">
        <v>5254</v>
      </c>
      <c r="C550" s="72" t="s">
        <v>12628</v>
      </c>
      <c r="E550" s="71" t="s">
        <v>12598</v>
      </c>
      <c r="F550" s="72" t="s">
        <v>6588</v>
      </c>
      <c r="G550" s="74" t="s">
        <v>12629</v>
      </c>
      <c r="H550" t="str">
        <f t="shared" si="40"/>
        <v>Vbx_pid_98h_vld</v>
      </c>
      <c r="I550" s="69" t="str">
        <f t="shared" si="41"/>
        <v>IN_ATI_SCR</v>
      </c>
      <c r="J550" s="72" t="str">
        <f t="shared" si="42"/>
        <v>[(Nxx_nox_egt_cfm&lt;&gt;Nxx_nox_egt_scr and Nxx_nox_egt_cfm&lt;&gt;Nxx_nox_egt_scr_abst_cho and Nxx_nox_egt_cfm&lt;&gt;Nxx_nox_egt_nt_scr and Nxx_nox_egt_cfm&lt;&gt;Nxx_nox_egt_nt_scr_abst_cho) and (Nbx_ign_cmd_eng_cfm=False)] OR [(Nxx_nox_egt_cfm=Nxx_nox_egt_scr or Nxx_nox_egt_cfm=Nxx_nox_egt_scr_abst_cho or Nxx_nox_egt_cfm=Nxx_nox_egt_nt_scr or Nxx_nox_egt_cfm=Nxx_nox_egt_nt_scr_abst_cho) and (Nbx_ign_cmd_eng_cfm=False)]</v>
      </c>
      <c r="K550" s="69" t="b">
        <f t="shared" si="43"/>
        <v>1</v>
      </c>
      <c r="L550" s="69" t="b">
        <f t="shared" si="44"/>
        <v>0</v>
      </c>
    </row>
    <row r="551" spans="1:13" ht="20.100000000000001" customHeight="1" thickBot="1" x14ac:dyDescent="0.3">
      <c r="A551" s="71" t="s">
        <v>4629</v>
      </c>
      <c r="B551" s="72" t="s">
        <v>12630</v>
      </c>
      <c r="C551" s="72" t="s">
        <v>12631</v>
      </c>
      <c r="E551" s="71" t="s">
        <v>12600</v>
      </c>
      <c r="F551" s="74" t="s">
        <v>6210</v>
      </c>
      <c r="G551" s="74" t="s">
        <v>12480</v>
      </c>
      <c r="H551" t="str">
        <f t="shared" si="40"/>
        <v>Vbx_pid_9ah_vld</v>
      </c>
      <c r="I551" s="69" t="str">
        <f t="shared" si="41"/>
        <v>IN_HVI_BAT</v>
      </c>
      <c r="J551" s="72" t="str">
        <f t="shared" si="42"/>
        <v>[(Nxx_spv_ecu_cfm=Nxx_spv_ecu_abst or Nxx_ecu_typ_cfm=Nxx_hevc) and (Nxx_ecu_typ_cfm&lt;&gt;Nxx_atcu) and (Nxx_hev_cfm&lt;&gt;Nxx_hev_abst)]</v>
      </c>
      <c r="K551" s="69" t="b">
        <f t="shared" si="43"/>
        <v>0</v>
      </c>
      <c r="L551" s="69" t="b">
        <f t="shared" si="44"/>
        <v>0</v>
      </c>
    </row>
    <row r="552" spans="1:13" ht="20.100000000000001" customHeight="1" thickBot="1" x14ac:dyDescent="0.3">
      <c r="A552" s="71" t="s">
        <v>5106</v>
      </c>
      <c r="B552" s="72" t="s">
        <v>5654</v>
      </c>
      <c r="C552" s="72" t="s">
        <v>12291</v>
      </c>
      <c r="E552" s="71" t="s">
        <v>12600</v>
      </c>
      <c r="F552" s="72" t="s">
        <v>5716</v>
      </c>
      <c r="G552" s="72" t="s">
        <v>12194</v>
      </c>
      <c r="H552" t="str">
        <f t="shared" si="40"/>
        <v>Vbx_pid_9ah_vld</v>
      </c>
      <c r="I552" s="69" t="str">
        <f t="shared" si="41"/>
        <v>IN_HVI_BAT</v>
      </c>
      <c r="J552" s="72" t="str">
        <f t="shared" si="42"/>
        <v>[(Nxx_spv_ecu_cfm=Nxx_spv_ecu_abst or Nxx_ecu_typ_cfm=Nxx_hevc) and (Nxx_ecu_typ_cfm&lt;&gt;Nxx_atcu) and (Nxx_hev_cfm&lt;&gt;Nxx_hev_abst)]</v>
      </c>
      <c r="K552" s="69" t="b">
        <f t="shared" si="43"/>
        <v>1</v>
      </c>
      <c r="L552" s="69" t="b">
        <f t="shared" si="44"/>
        <v>1</v>
      </c>
    </row>
    <row r="553" spans="1:13" ht="20.100000000000001" customHeight="1" thickBot="1" x14ac:dyDescent="0.3">
      <c r="A553" s="71" t="s">
        <v>5147</v>
      </c>
      <c r="B553" s="72" t="s">
        <v>5654</v>
      </c>
      <c r="C553" s="72" t="s">
        <v>12291</v>
      </c>
      <c r="E553" s="71" t="s">
        <v>12601</v>
      </c>
      <c r="F553" s="72" t="s">
        <v>12137</v>
      </c>
      <c r="G553" s="72" t="s">
        <v>12602</v>
      </c>
      <c r="H553" t="str">
        <f t="shared" si="40"/>
        <v>Vbx_pid_9bh_vld</v>
      </c>
      <c r="I553" s="69" t="str">
        <f t="shared" si="41"/>
        <v>AT_SCR_DIS</v>
      </c>
      <c r="J553" s="72" t="str">
        <f t="shared" si="42"/>
        <v>[(Nxx_nox_egt_cfm&lt;&gt;Nxx_nox_egt_scr and Nxx_nox_egt_cfm&lt;&gt;Nxx_nox_egt_scr_abst_cho and Nxx_nox_egt_cfm&lt;&gt;Nxx_nox_egt_nt_scr and Nxx_nox_egt_cfm&lt;&gt;Nxx_nox_egt_nt_scr_abst_cho) and (Nbx_ign_cmd_eng_cfm=False)] OR [(Nxx_scr_dis_typ_cfm=Nxx_scr_dis_typ_cho) and (Nxx_nox_egt_cfm=Nxx_nox_egt_scr or Nxx_nox_egt_cfm=Nxx_nox_egt_scr_abst_cho or Nxx_nox_egt_cfm=Nxx_nox_egt_nt_scr or Nxx_nox_egt_cfm=Nxx_nox_egt_nt_scr_abst_cho) and (Nbx_ign_cmd_eng_cfm=False)] OR [(Nxx_scr_dis_typ_cfm=Nxx_scr_dis_pass) and (Nxx_nox_egt_cfm=Nxx_nox_egt_scr or Nxx_nox_egt_cfm=Nxx_nox_egt_scr_abst_cho or Nxx_nox_egt_cfm=Nxx_nox_egt_nt_scr or Nxx_nox_egt_cfm=Nxx_nox_egt_nt_scr_abst_cho) and (Nbx_ign_cmd_eng_cfm=False)]</v>
      </c>
      <c r="K553" s="69" t="b">
        <f t="shared" si="43"/>
        <v>1</v>
      </c>
      <c r="L553" s="69" t="b">
        <f t="shared" si="44"/>
        <v>1</v>
      </c>
    </row>
    <row r="554" spans="1:13" ht="20.100000000000001" customHeight="1" thickBot="1" x14ac:dyDescent="0.3">
      <c r="A554" s="71" t="s">
        <v>5029</v>
      </c>
      <c r="B554" s="72" t="s">
        <v>5654</v>
      </c>
      <c r="C554" s="74" t="s">
        <v>12632</v>
      </c>
      <c r="E554" s="71" t="s">
        <v>12603</v>
      </c>
      <c r="F554" s="72" t="s">
        <v>12242</v>
      </c>
      <c r="G554" s="74" t="s">
        <v>12633</v>
      </c>
      <c r="H554" t="str">
        <f t="shared" si="40"/>
        <v>Vbx_pid_9dh_vld</v>
      </c>
      <c r="I554" s="69" t="str">
        <f t="shared" si="41"/>
        <v>OU_CBO_FUO</v>
      </c>
      <c r="J554" s="72" t="str">
        <f t="shared" si="42"/>
        <v>[(Nbx_ign_cmd_eng_cfm=False)] OR [(Nbx_ign_cmd_eng_cfm=True)]</v>
      </c>
      <c r="K554" s="69" t="b">
        <f t="shared" si="43"/>
        <v>1</v>
      </c>
      <c r="L554" s="69" t="b">
        <f t="shared" si="44"/>
        <v>0</v>
      </c>
    </row>
    <row r="555" spans="1:13" ht="20.100000000000001" customHeight="1" thickBot="1" x14ac:dyDescent="0.3">
      <c r="A555" s="71" t="s">
        <v>5786</v>
      </c>
      <c r="B555" s="72" t="s">
        <v>5654</v>
      </c>
      <c r="C555" s="74" t="s">
        <v>12634</v>
      </c>
      <c r="E555" s="71" t="s">
        <v>12604</v>
      </c>
      <c r="F555" s="72" t="s">
        <v>5935</v>
      </c>
      <c r="G555" s="74" t="s">
        <v>12635</v>
      </c>
      <c r="H555" t="str">
        <f t="shared" si="40"/>
        <v>Vbx_pid_9eh_vld</v>
      </c>
      <c r="I555" s="69" t="str">
        <f t="shared" si="41"/>
        <v>CB_RIC_UEG</v>
      </c>
      <c r="J555" s="72" t="str">
        <f t="shared" si="42"/>
        <v>[(Nxx_so2up_cfm&lt;&gt;Nxx_so2up_ego) and (Nbx_ign_cmd_eng_cfm=True)]</v>
      </c>
      <c r="K555" s="69" t="b">
        <f t="shared" si="43"/>
        <v>1</v>
      </c>
      <c r="L555" s="69" t="b">
        <f t="shared" si="44"/>
        <v>0</v>
      </c>
      <c r="M555" t="e">
        <f>VLOOKUP(E555,#REF!,1,FALSE)</f>
        <v>#REF!</v>
      </c>
    </row>
    <row r="556" spans="1:13" ht="20.100000000000001" customHeight="1" thickBot="1" x14ac:dyDescent="0.3">
      <c r="A556" s="71" t="s">
        <v>5798</v>
      </c>
      <c r="B556" s="72" t="s">
        <v>5654</v>
      </c>
      <c r="C556" s="74" t="s">
        <v>12636</v>
      </c>
      <c r="E556" s="71" t="s">
        <v>12604</v>
      </c>
      <c r="F556" s="74" t="s">
        <v>12606</v>
      </c>
      <c r="G556" s="74" t="s">
        <v>12637</v>
      </c>
      <c r="H556" t="str">
        <f t="shared" si="40"/>
        <v>Vbx_pid_9eh_vld</v>
      </c>
      <c r="I556" s="69" t="str">
        <f t="shared" si="41"/>
        <v>CB_RIC_UEG</v>
      </c>
      <c r="J556" s="72" t="str">
        <f t="shared" si="42"/>
        <v>[(Nxx_so2up_cfm&lt;&gt;Nxx_so2up_ego) and (Nbx_ign_cmd_eng_cfm=True)]</v>
      </c>
      <c r="K556" s="69" t="b">
        <f t="shared" si="43"/>
        <v>0</v>
      </c>
      <c r="L556" s="69" t="b">
        <f t="shared" si="44"/>
        <v>0</v>
      </c>
    </row>
    <row r="557" spans="1:13" ht="20.100000000000001" customHeight="1" thickBot="1" x14ac:dyDescent="0.3">
      <c r="A557" s="71" t="s">
        <v>5124</v>
      </c>
      <c r="B557" s="72" t="s">
        <v>5654</v>
      </c>
      <c r="C557" s="72" t="s">
        <v>12144</v>
      </c>
      <c r="E557" s="71" t="s">
        <v>12608</v>
      </c>
      <c r="F557" s="72" t="s">
        <v>12137</v>
      </c>
      <c r="G557" s="72" t="s">
        <v>12609</v>
      </c>
      <c r="H557" t="str">
        <f t="shared" si="40"/>
        <v>Vbx_pid_a1h_vld</v>
      </c>
      <c r="I557" s="69" t="str">
        <f t="shared" si="41"/>
        <v>AT_SCR_DIS</v>
      </c>
      <c r="J557" s="72" t="str">
        <f t="shared" si="42"/>
        <v>[(Nxx_scr_dis_typ_cfm=Nxx_scr_dis_typ_cho) and (Nxx_nox_egt_cfm=Nxx_nox_egt_scr or Nxx_nox_egt_cfm=Nxx_nox_egt_scr_abst_cho or Nxx_nox_egt_cfm=Nxx_nox_egt_nt_scr or Nxx_nox_egt_cfm=Nxx_nox_egt_nt_scr_abst_cho) and (Nbx_ign_cmd_eng_cfm=False)] OR [(Nxx_nox_egt_cfm&lt;&gt;Nxx_nox_egt_scr and Nxx_nox_egt_cfm&lt;&gt;Nxx_nox_egt_scr_abst_cho and Nxx_nox_egt_cfm&lt;&gt;Nxx_nox_egt_nt_scr and Nxx_nox_egt_cfm&lt;&gt;Nxx_nox_egt_nt_scr_abst_cho) and (Nbx_ign_cmd_eng_cfm=False)] OR [(Nxx_scr_dis_typ_cfm=Nxx_scr_dis_pass) and (Nxx_nox_egt_cfm=Nxx_nox_egt_scr or Nxx_nox_egt_cfm=Nxx_nox_egt_scr_abst_cho or Nxx_nox_egt_cfm=Nxx_nox_egt_nt_scr or Nxx_nox_egt_cfm=Nxx_nox_egt_nt_scr_abst_cho) and (Nbx_ign_cmd_eng_cfm=False)]</v>
      </c>
      <c r="K557" s="69" t="b">
        <f t="shared" si="43"/>
        <v>1</v>
      </c>
      <c r="L557" s="69" t="b">
        <f t="shared" si="44"/>
        <v>1</v>
      </c>
    </row>
    <row r="558" spans="1:13" ht="20.100000000000001" customHeight="1" thickBot="1" x14ac:dyDescent="0.3">
      <c r="A558" s="71" t="s">
        <v>4032</v>
      </c>
      <c r="B558" s="72" t="s">
        <v>5654</v>
      </c>
      <c r="C558" s="72" t="s">
        <v>12638</v>
      </c>
      <c r="E558" s="71" t="s">
        <v>12610</v>
      </c>
      <c r="F558" s="72" t="s">
        <v>12242</v>
      </c>
      <c r="G558" s="74" t="s">
        <v>12633</v>
      </c>
      <c r="H558" t="str">
        <f t="shared" si="40"/>
        <v>Vbx_pid_a2h_vld</v>
      </c>
      <c r="I558" s="69" t="str">
        <f t="shared" si="41"/>
        <v>OU_CBO_FUO</v>
      </c>
      <c r="J558" s="72" t="str">
        <f t="shared" si="42"/>
        <v>[(Nbx_ign_cmd_eng_cfm=False)] OR [(Nbx_ign_cmd_eng_cfm=True)]</v>
      </c>
      <c r="K558" s="69" t="b">
        <f t="shared" si="43"/>
        <v>1</v>
      </c>
      <c r="L558" s="69" t="b">
        <f t="shared" si="44"/>
        <v>0</v>
      </c>
    </row>
    <row r="559" spans="1:13" ht="20.100000000000001" customHeight="1" thickBot="1" x14ac:dyDescent="0.3">
      <c r="A559" s="71" t="s">
        <v>4490</v>
      </c>
      <c r="B559" s="72" t="s">
        <v>5654</v>
      </c>
      <c r="C559" s="72" t="s">
        <v>12284</v>
      </c>
      <c r="E559" s="71" t="s">
        <v>12611</v>
      </c>
      <c r="F559" s="72" t="s">
        <v>12137</v>
      </c>
      <c r="G559" s="74" t="s">
        <v>12639</v>
      </c>
      <c r="H559" t="str">
        <f t="shared" si="40"/>
        <v>Vbx_pid_a5h_vld</v>
      </c>
      <c r="I559" s="69" t="str">
        <f t="shared" si="41"/>
        <v>AT_SCR_DIS</v>
      </c>
      <c r="J559" s="72" t="str">
        <f t="shared" si="42"/>
        <v>[(Nxx_scr_dis_typ_cfm=Nxx_scr_dis_pass) and (Nxx_nox_egt_cfm=Nxx_nox_egt_scr or Nxx_nox_egt_cfm=Nxx_nox_egt_scr_abst_cho or Nxx_nox_egt_cfm=Nxx_nox_egt_nt_scr or Nxx_nox_egt_cfm=Nxx_nox_egt_nt_scr_abst_cho) and (Nbx_ign_cmd_eng_cfm=False)] OR [(Nxx_scr_dis_typ_cfm=Nxx_scr_dis_typ_cho) and (Nxx_nox_egt_cfm=Nxx_nox_egt_scr or Nxx_nox_egt_cfm=Nxx_nox_egt_scr_abst_cho or Nxx_nox_egt_cfm=Nxx_nox_egt_nt_scr or Nxx_nox_egt_cfm=Nxx_nox_egt_nt_scr_abst_cho) and (Nbx_ign_cmd_eng_cfm=False)] OR [(Nxx_nox_egt_cfm&lt;&gt;Nxx_nox_egt_scr and Nxx_nox_egt_cfm&lt;&gt;Nxx_nox_egt_scr_abst_cho and Nxx_nox_egt_cfm&lt;&gt;Nxx_nox_egt_nt_scr and Nxx_nox_egt_cfm&lt;&gt;Nxx_nox_egt_nt_scr_abst_cho) and (Nbx_ign_cmd_eng_cfm=False)]</v>
      </c>
      <c r="K559" s="69" t="b">
        <f t="shared" si="43"/>
        <v>1</v>
      </c>
      <c r="L559" s="69" t="b">
        <f t="shared" si="44"/>
        <v>0</v>
      </c>
    </row>
    <row r="560" spans="1:13" ht="20.100000000000001" customHeight="1" thickBot="1" x14ac:dyDescent="0.3">
      <c r="A560" s="71" t="s">
        <v>3958</v>
      </c>
      <c r="B560" s="72" t="s">
        <v>12640</v>
      </c>
      <c r="C560" s="72" t="s">
        <v>12641</v>
      </c>
      <c r="E560" s="71" t="s">
        <v>5148</v>
      </c>
      <c r="F560" s="72" t="s">
        <v>5654</v>
      </c>
      <c r="G560" s="72" t="s">
        <v>12291</v>
      </c>
      <c r="H560" t="str">
        <f t="shared" si="40"/>
        <v>Vbx_plant_mod</v>
      </c>
      <c r="I560" s="69" t="str">
        <f t="shared" si="41"/>
        <v>VF_SAS_MNG</v>
      </c>
      <c r="J560" s="72" t="str">
        <f t="shared" si="42"/>
        <v>[(Nxx_sas_typ_cfm=Nxx_sas_sar) and (Nxx_ecu_typ_cfm=Nxx_hevc) and (Nxx_ecu_typ_cfm&lt;&gt;Nxx_atcu)]</v>
      </c>
      <c r="K560" s="69" t="b">
        <f t="shared" si="43"/>
        <v>1</v>
      </c>
      <c r="L560" s="69" t="b">
        <f t="shared" si="44"/>
        <v>1</v>
      </c>
    </row>
    <row r="561" spans="1:12" ht="20.100000000000001" customHeight="1" thickBot="1" x14ac:dyDescent="0.3">
      <c r="A561" s="71" t="s">
        <v>5038</v>
      </c>
      <c r="B561" s="72" t="s">
        <v>5654</v>
      </c>
      <c r="C561" s="74" t="s">
        <v>12198</v>
      </c>
      <c r="E561" s="71" t="s">
        <v>5331</v>
      </c>
      <c r="F561" s="72" t="s">
        <v>5328</v>
      </c>
      <c r="G561" s="72" t="s">
        <v>12613</v>
      </c>
      <c r="H561" t="str">
        <f t="shared" si="40"/>
        <v>Vbx_psens_ex_gas_cnox_sens</v>
      </c>
      <c r="I561" s="69" t="str">
        <f t="shared" si="41"/>
        <v>AT_PFT_DGN</v>
      </c>
      <c r="J561" s="72" t="str">
        <f t="shared" si="42"/>
        <v>[(Nxx_soot_sens_cfm&lt;&gt;Nxx_soot_sens_abst) and (Nbx_ign_cmd_eng_cfm=False)]</v>
      </c>
      <c r="K561" s="69" t="b">
        <f t="shared" si="43"/>
        <v>1</v>
      </c>
      <c r="L561" s="69" t="b">
        <f t="shared" si="44"/>
        <v>1</v>
      </c>
    </row>
    <row r="562" spans="1:12" ht="20.100000000000001" customHeight="1" thickBot="1" x14ac:dyDescent="0.3">
      <c r="A562" s="71" t="s">
        <v>5096</v>
      </c>
      <c r="B562" s="72" t="s">
        <v>5654</v>
      </c>
      <c r="C562" s="72" t="s">
        <v>12632</v>
      </c>
      <c r="E562" s="71" t="s">
        <v>5332</v>
      </c>
      <c r="F562" s="72" t="s">
        <v>5328</v>
      </c>
      <c r="G562" s="72" t="s">
        <v>12613</v>
      </c>
      <c r="H562" t="str">
        <f t="shared" si="40"/>
        <v>Vbx_psens_ex_gas_prs_sens</v>
      </c>
      <c r="I562" s="69" t="str">
        <f t="shared" si="41"/>
        <v>AT_PFT_DGN</v>
      </c>
      <c r="J562" s="72" t="str">
        <f t="shared" si="42"/>
        <v>[(Nxx_soot_sens_cfm&lt;&gt;Nxx_soot_sens_abst) and (Nbx_ign_cmd_eng_cfm=False)]</v>
      </c>
      <c r="K562" s="69" t="b">
        <f t="shared" si="43"/>
        <v>1</v>
      </c>
      <c r="L562" s="69" t="b">
        <f t="shared" si="44"/>
        <v>1</v>
      </c>
    </row>
    <row r="563" spans="1:12" ht="20.100000000000001" customHeight="1" thickBot="1" x14ac:dyDescent="0.3">
      <c r="A563" s="71" t="s">
        <v>5093</v>
      </c>
      <c r="B563" s="72" t="s">
        <v>5654</v>
      </c>
      <c r="C563" s="72" t="s">
        <v>12198</v>
      </c>
      <c r="E563" s="71" t="s">
        <v>5337</v>
      </c>
      <c r="F563" s="72" t="s">
        <v>5328</v>
      </c>
      <c r="G563" s="72" t="s">
        <v>12613</v>
      </c>
      <c r="H563" t="str">
        <f t="shared" si="40"/>
        <v>Vbx_psens_ex_gas_temp_stop</v>
      </c>
      <c r="I563" s="69" t="str">
        <f t="shared" si="41"/>
        <v>AT_PFT_DGN</v>
      </c>
      <c r="J563" s="72" t="str">
        <f t="shared" si="42"/>
        <v>[(Nxx_soot_sens_cfm&lt;&gt;Nxx_soot_sens_abst) and (Nbx_ign_cmd_eng_cfm=False)]</v>
      </c>
      <c r="K563" s="69" t="b">
        <f t="shared" si="43"/>
        <v>1</v>
      </c>
      <c r="L563" s="69" t="b">
        <f t="shared" si="44"/>
        <v>1</v>
      </c>
    </row>
    <row r="564" spans="1:12" ht="20.100000000000001" customHeight="1" thickBot="1" x14ac:dyDescent="0.3">
      <c r="A564" s="71" t="s">
        <v>5141</v>
      </c>
      <c r="B564" s="72" t="s">
        <v>5654</v>
      </c>
      <c r="C564" s="74" t="s">
        <v>12632</v>
      </c>
      <c r="E564" s="71" t="s">
        <v>5338</v>
      </c>
      <c r="F564" s="72" t="s">
        <v>5328</v>
      </c>
      <c r="G564" s="72" t="s">
        <v>12613</v>
      </c>
      <c r="H564" t="str">
        <f t="shared" si="40"/>
        <v>Vbx_psens_obd_clc_t_init</v>
      </c>
      <c r="I564" s="69" t="str">
        <f t="shared" si="41"/>
        <v>AT_PFT_DGN</v>
      </c>
      <c r="J564" s="72" t="str">
        <f t="shared" si="42"/>
        <v>[(Nxx_soot_sens_cfm&lt;&gt;Nxx_soot_sens_abst) and (Nbx_ign_cmd_eng_cfm=False)]</v>
      </c>
      <c r="K564" s="69" t="b">
        <f t="shared" si="43"/>
        <v>1</v>
      </c>
      <c r="L564" s="69" t="b">
        <f t="shared" si="44"/>
        <v>1</v>
      </c>
    </row>
    <row r="565" spans="1:12" ht="20.100000000000001" customHeight="1" thickBot="1" x14ac:dyDescent="0.3">
      <c r="A565" s="71" t="s">
        <v>5090</v>
      </c>
      <c r="B565" s="72" t="s">
        <v>5654</v>
      </c>
      <c r="C565" s="72" t="s">
        <v>12198</v>
      </c>
      <c r="E565" s="71" t="s">
        <v>5329</v>
      </c>
      <c r="F565" s="72" t="s">
        <v>5328</v>
      </c>
      <c r="G565" s="72" t="s">
        <v>12613</v>
      </c>
      <c r="H565" t="str">
        <f t="shared" si="40"/>
        <v>Vbx_psens_stt_dly_pf_ok</v>
      </c>
      <c r="I565" s="69" t="str">
        <f t="shared" si="41"/>
        <v>AT_PFT_DGN</v>
      </c>
      <c r="J565" s="72" t="str">
        <f t="shared" si="42"/>
        <v>[(Nxx_soot_sens_cfm&lt;&gt;Nxx_soot_sens_abst) and (Nbx_ign_cmd_eng_cfm=False)]</v>
      </c>
      <c r="K565" s="69" t="b">
        <f t="shared" si="43"/>
        <v>1</v>
      </c>
      <c r="L565" s="69" t="b">
        <f t="shared" si="44"/>
        <v>1</v>
      </c>
    </row>
    <row r="566" spans="1:12" ht="20.100000000000001" customHeight="1" thickBot="1" x14ac:dyDescent="0.3">
      <c r="A566" s="71" t="s">
        <v>5086</v>
      </c>
      <c r="B566" s="72" t="s">
        <v>5654</v>
      </c>
      <c r="C566" s="72" t="s">
        <v>12198</v>
      </c>
      <c r="E566" s="71" t="s">
        <v>5330</v>
      </c>
      <c r="F566" s="72" t="s">
        <v>5328</v>
      </c>
      <c r="G566" s="72" t="s">
        <v>12613</v>
      </c>
      <c r="H566" t="str">
        <f t="shared" si="40"/>
        <v>Vbx_psens_wait_phs</v>
      </c>
      <c r="I566" s="69" t="str">
        <f t="shared" si="41"/>
        <v>AT_PFT_DGN</v>
      </c>
      <c r="J566" s="72" t="str">
        <f t="shared" si="42"/>
        <v>[(Nxx_soot_sens_cfm&lt;&gt;Nxx_soot_sens_abst) and (Nbx_ign_cmd_eng_cfm=False)]</v>
      </c>
      <c r="K566" s="69" t="b">
        <f t="shared" si="43"/>
        <v>1</v>
      </c>
      <c r="L566" s="69" t="b">
        <f t="shared" si="44"/>
        <v>1</v>
      </c>
    </row>
    <row r="567" spans="1:12" ht="20.100000000000001" customHeight="1" thickBot="1" x14ac:dyDescent="0.3">
      <c r="A567" s="71" t="s">
        <v>5135</v>
      </c>
      <c r="B567" s="72" t="s">
        <v>5654</v>
      </c>
      <c r="C567" s="72" t="s">
        <v>12198</v>
      </c>
      <c r="E567" s="71" t="s">
        <v>5739</v>
      </c>
      <c r="F567" s="72" t="s">
        <v>5733</v>
      </c>
      <c r="G567" s="72" t="s">
        <v>12171</v>
      </c>
      <c r="H567" t="str">
        <f t="shared" si="40"/>
        <v>Vbx_ptc_ink_open</v>
      </c>
      <c r="I567" s="69" t="str">
        <f t="shared" si="41"/>
        <v>IN_HVI_CNT</v>
      </c>
      <c r="J567" s="72" t="str">
        <f t="shared" si="42"/>
        <v>[(Nxx_hv_lv_cfm&lt;&gt;Nxx_lv) and (Nxx_spv_ecu_cfm=Nxx_spv_ecu_abst or Nxx_ecu_typ_cfm=Nxx_hevc) and (Nxx_ecu_typ_cfm&lt;&gt;Nxx_atcu) and (Nxx_hev_cfm&lt;&gt;Nxx_hev_abst)]</v>
      </c>
      <c r="K567" s="69" t="b">
        <f t="shared" si="43"/>
        <v>1</v>
      </c>
      <c r="L567" s="69" t="b">
        <f t="shared" si="44"/>
        <v>1</v>
      </c>
    </row>
    <row r="568" spans="1:12" ht="20.100000000000001" customHeight="1" thickBot="1" x14ac:dyDescent="0.3">
      <c r="A568" s="71" t="s">
        <v>5156</v>
      </c>
      <c r="B568" s="72" t="s">
        <v>5654</v>
      </c>
      <c r="C568" s="72" t="s">
        <v>12198</v>
      </c>
      <c r="E568" s="71" t="s">
        <v>1873</v>
      </c>
      <c r="F568" s="72" t="s">
        <v>12173</v>
      </c>
      <c r="G568" s="74" t="s">
        <v>12642</v>
      </c>
      <c r="H568" t="str">
        <f t="shared" si="40"/>
        <v>Vbx_ptc_is_acel_req</v>
      </c>
      <c r="I568" s="69" t="str">
        <f t="shared" si="41"/>
        <v>IN_SMI_SSR</v>
      </c>
      <c r="J568" s="72" t="str">
        <f t="shared" si="42"/>
        <v>[(Nxx_ecu_typ_cfm=Nxx_hevc) and (Nxx_ecu_typ_cfm&lt;&gt;Nxx_atcu)] OR [(Nxx_ecu_typ_cfm=Nxx_ecm or Nxx_ecu_typ_cfm=Nxx_ptcu) and (Nxx_ecu_typ_cfm&lt;&gt;Nxx_atcu)]</v>
      </c>
      <c r="K568" s="69" t="b">
        <f t="shared" si="43"/>
        <v>1</v>
      </c>
      <c r="L568" s="69" t="b">
        <f t="shared" si="44"/>
        <v>0</v>
      </c>
    </row>
    <row r="569" spans="1:12" ht="20.100000000000001" customHeight="1" thickBot="1" x14ac:dyDescent="0.3">
      <c r="A569" s="71" t="s">
        <v>5035</v>
      </c>
      <c r="B569" s="72" t="s">
        <v>5654</v>
      </c>
      <c r="C569" s="74" t="s">
        <v>12632</v>
      </c>
      <c r="E569" s="71" t="s">
        <v>1837</v>
      </c>
      <c r="F569" s="72" t="s">
        <v>12422</v>
      </c>
      <c r="G569" s="72" t="s">
        <v>12617</v>
      </c>
      <c r="H569" t="str">
        <f t="shared" si="40"/>
        <v>Vbx_ptc_rov_cmd</v>
      </c>
      <c r="I569" s="69" t="str">
        <f t="shared" si="41"/>
        <v>OU_CLO_LUO</v>
      </c>
      <c r="J569" s="72" t="str">
        <f t="shared" si="42"/>
        <v>[(Nxx_oil_heat_cfm&lt;&gt;Nxx_oil_heat_abst)]</v>
      </c>
      <c r="K569" s="69" t="b">
        <f t="shared" si="43"/>
        <v>1</v>
      </c>
      <c r="L569" s="69" t="b">
        <f t="shared" si="44"/>
        <v>1</v>
      </c>
    </row>
    <row r="570" spans="1:12" ht="20.100000000000001" customHeight="1" thickBot="1" x14ac:dyDescent="0.3">
      <c r="A570" s="71" t="s">
        <v>5790</v>
      </c>
      <c r="B570" s="72" t="s">
        <v>5654</v>
      </c>
      <c r="C570" s="72" t="s">
        <v>12643</v>
      </c>
      <c r="E570" s="71" t="s">
        <v>5392</v>
      </c>
      <c r="F570" s="72" t="s">
        <v>5247</v>
      </c>
      <c r="G570" s="74" t="s">
        <v>12644</v>
      </c>
      <c r="H570" t="str">
        <f t="shared" si="40"/>
        <v>Vbx_ptc_vb_rly1_req</v>
      </c>
      <c r="I570" s="69" t="str">
        <f t="shared" si="41"/>
        <v>OU_HVO_TCO</v>
      </c>
      <c r="J570" s="72" t="str">
        <f t="shared" si="42"/>
        <v>[(Nxx_hvb_cond_typ_cfm=Nxx_hvb_cond_typ_ac) and (Nxx_hv_tc_cfm&lt;&gt;Nxx_hv_tc_abst and Nxx_ecu_typ_cfm=Nxx_hevc) and (Nxx_hev_cfm&lt;&gt;Nxx_hev_abst)]</v>
      </c>
      <c r="K570" s="69" t="b">
        <f t="shared" si="43"/>
        <v>1</v>
      </c>
      <c r="L570" s="69" t="b">
        <f t="shared" si="44"/>
        <v>0</v>
      </c>
    </row>
    <row r="571" spans="1:12" ht="20.100000000000001" customHeight="1" thickBot="1" x14ac:dyDescent="0.3">
      <c r="A571" s="71" t="s">
        <v>3866</v>
      </c>
      <c r="B571" s="72" t="s">
        <v>12156</v>
      </c>
      <c r="C571" s="72" t="s">
        <v>12370</v>
      </c>
      <c r="E571" s="71" t="s">
        <v>5393</v>
      </c>
      <c r="F571" s="72" t="s">
        <v>5247</v>
      </c>
      <c r="G571" s="74" t="s">
        <v>12644</v>
      </c>
      <c r="H571" t="str">
        <f t="shared" si="40"/>
        <v>Vbx_ptc_vb_rly2_req</v>
      </c>
      <c r="I571" s="69" t="str">
        <f t="shared" si="41"/>
        <v>OU_HVO_TCO</v>
      </c>
      <c r="J571" s="72" t="str">
        <f t="shared" si="42"/>
        <v>[(Nxx_hvb_cond_typ_cfm=Nxx_hvb_cond_typ_ac) and (Nxx_hv_tc_cfm&lt;&gt;Nxx_hv_tc_abst and Nxx_ecu_typ_cfm=Nxx_hevc) and (Nxx_hev_cfm&lt;&gt;Nxx_hev_abst)]</v>
      </c>
      <c r="K571" s="69" t="b">
        <f t="shared" si="43"/>
        <v>1</v>
      </c>
      <c r="L571" s="69" t="b">
        <f t="shared" si="44"/>
        <v>0</v>
      </c>
    </row>
    <row r="572" spans="1:12" ht="20.100000000000001" customHeight="1" thickBot="1" x14ac:dyDescent="0.3">
      <c r="A572" s="71" t="s">
        <v>5145</v>
      </c>
      <c r="B572" s="72" t="s">
        <v>5654</v>
      </c>
      <c r="C572" s="72" t="s">
        <v>12632</v>
      </c>
      <c r="E572" s="71" t="s">
        <v>2309</v>
      </c>
      <c r="F572" s="72" t="s">
        <v>12620</v>
      </c>
      <c r="G572" s="74" t="s">
        <v>12645</v>
      </c>
      <c r="H572" t="str">
        <f t="shared" si="40"/>
        <v>Vbx_pwst_prs_stt</v>
      </c>
      <c r="I572" s="69" t="str">
        <f t="shared" si="41"/>
        <v>IN_VFI_STI</v>
      </c>
      <c r="J572" s="72" t="str">
        <f t="shared" si="42"/>
        <v>[(Nxx_pwst_prs_cfm=Nxx_pwst_prs_abst)] OR [(Nxx_pwst_prs_cfm&lt;&gt;Nxx_pwst_prs_abst)]</v>
      </c>
      <c r="K572" s="69" t="b">
        <f t="shared" si="43"/>
        <v>1</v>
      </c>
      <c r="L572" s="69" t="b">
        <f t="shared" si="44"/>
        <v>0</v>
      </c>
    </row>
    <row r="573" spans="1:12" ht="20.100000000000001" customHeight="1" thickBot="1" x14ac:dyDescent="0.3">
      <c r="A573" s="71" t="s">
        <v>3857</v>
      </c>
      <c r="B573" s="72" t="s">
        <v>12363</v>
      </c>
      <c r="C573" s="72" t="s">
        <v>12646</v>
      </c>
      <c r="E573" s="71" t="s">
        <v>869</v>
      </c>
      <c r="F573" s="72" t="s">
        <v>12622</v>
      </c>
      <c r="G573" s="72" t="s">
        <v>12287</v>
      </c>
      <c r="H573" t="str">
        <f t="shared" si="40"/>
        <v>Vbx_raw_sens_bgin_clu_cnt</v>
      </c>
      <c r="I573" s="69" t="str">
        <f t="shared" si="41"/>
        <v>BI_PCI_DLS</v>
      </c>
      <c r="J573" s="72" t="str">
        <f t="shared" si="42"/>
        <v>[()]</v>
      </c>
      <c r="K573" s="69" t="b">
        <f t="shared" si="43"/>
        <v>1</v>
      </c>
      <c r="L573" s="69" t="b">
        <f t="shared" si="44"/>
        <v>1</v>
      </c>
    </row>
    <row r="574" spans="1:12" ht="20.100000000000001" customHeight="1" thickBot="1" x14ac:dyDescent="0.3">
      <c r="A574" s="71" t="s">
        <v>5652</v>
      </c>
      <c r="B574" s="72" t="s">
        <v>5654</v>
      </c>
      <c r="C574" s="74" t="s">
        <v>12198</v>
      </c>
      <c r="E574" s="71" t="s">
        <v>3677</v>
      </c>
      <c r="F574" s="72" t="s">
        <v>12622</v>
      </c>
      <c r="G574" s="72" t="s">
        <v>12623</v>
      </c>
      <c r="H574" t="str">
        <f t="shared" si="40"/>
        <v>Vbx_raw_sens_bgin_h_clu_cnt</v>
      </c>
      <c r="I574" s="69" t="str">
        <f t="shared" si="41"/>
        <v>BI_PCI_DLS</v>
      </c>
      <c r="J574" s="72" t="str">
        <f t="shared" si="42"/>
        <v>[(Nxx_h_bgin_clu_cnt_cfm&lt;&gt;Nxx_h_bgin_clu_cnt_abst)]</v>
      </c>
      <c r="K574" s="69" t="b">
        <f t="shared" si="43"/>
        <v>1</v>
      </c>
      <c r="L574" s="69" t="b">
        <f t="shared" si="44"/>
        <v>1</v>
      </c>
    </row>
    <row r="575" spans="1:12" ht="20.100000000000001" customHeight="1" thickBot="1" x14ac:dyDescent="0.3">
      <c r="A575" s="71" t="s">
        <v>4714</v>
      </c>
      <c r="B575" s="72" t="s">
        <v>12647</v>
      </c>
      <c r="C575" s="72" t="s">
        <v>12648</v>
      </c>
      <c r="E575" s="71" t="s">
        <v>1949</v>
      </c>
      <c r="F575" s="72" t="s">
        <v>5716</v>
      </c>
      <c r="G575" s="72" t="s">
        <v>12624</v>
      </c>
      <c r="H575" t="str">
        <f t="shared" si="40"/>
        <v>Vbx_rly_aux_fdbk_stt</v>
      </c>
      <c r="I575" s="69" t="str">
        <f t="shared" si="41"/>
        <v>IN_HVI_BAT</v>
      </c>
      <c r="J575" s="72" t="str">
        <f t="shared" si="42"/>
        <v>[(Nxx_hv_rly_cmd_cfm=Nxx_hv_rly_cmd_wire) and (Nxx_spv_ecu_cfm=Nxx_spv_ecu_abst or Nxx_ecu_typ_cfm=Nxx_hevc) and (Nxx_ecu_typ_cfm&lt;&gt;Nxx_atcu) and (Nxx_hev_cfm&lt;&gt;Nxx_hev_abst)] OR [(Nxx_hv_rly_cmd_cfm&lt;&gt;Nxx_hv_rly_cmd_wire) and (Nxx_spv_ecu_cfm=Nxx_spv_ecu_abst or Nxx_ecu_typ_cfm=Nxx_hevc) and (Nxx_ecu_typ_cfm&lt;&gt;Nxx_atcu) and (Nxx_hev_cfm&lt;&gt;Nxx_hev_abst)]</v>
      </c>
      <c r="K575" s="69" t="b">
        <f t="shared" si="43"/>
        <v>1</v>
      </c>
      <c r="L575" s="69" t="b">
        <f t="shared" si="44"/>
        <v>1</v>
      </c>
    </row>
    <row r="576" spans="1:12" ht="20.100000000000001" customHeight="1" thickBot="1" x14ac:dyDescent="0.3">
      <c r="A576" s="71" t="s">
        <v>4715</v>
      </c>
      <c r="B576" s="72" t="s">
        <v>12647</v>
      </c>
      <c r="C576" s="72" t="s">
        <v>12648</v>
      </c>
      <c r="E576" s="71" t="s">
        <v>1396</v>
      </c>
      <c r="F576" s="72" t="s">
        <v>5728</v>
      </c>
      <c r="G576" s="72" t="s">
        <v>12194</v>
      </c>
      <c r="H576" t="str">
        <f t="shared" si="40"/>
        <v>Vbx_rly_cnt_crt_rst</v>
      </c>
      <c r="I576" s="69" t="str">
        <f t="shared" si="41"/>
        <v>HV_MNG_CNT</v>
      </c>
      <c r="J576" s="72" t="str">
        <f t="shared" si="42"/>
        <v>[(Nxx_spv_ecu_cfm=Nxx_spv_ecu_abst or Nxx_ecu_typ_cfm=Nxx_hevc) and (Nxx_ecu_typ_cfm&lt;&gt;Nxx_atcu) and (Nxx_hev_cfm&lt;&gt;Nxx_hev_abst)]</v>
      </c>
      <c r="K576" s="69" t="b">
        <f t="shared" si="43"/>
        <v>1</v>
      </c>
      <c r="L576" s="69" t="b">
        <f t="shared" si="44"/>
        <v>1</v>
      </c>
    </row>
    <row r="577" spans="1:12" ht="20.100000000000001" customHeight="1" thickBot="1" x14ac:dyDescent="0.3">
      <c r="A577" s="71" t="s">
        <v>4716</v>
      </c>
      <c r="B577" s="72" t="s">
        <v>12647</v>
      </c>
      <c r="C577" s="72" t="s">
        <v>12648</v>
      </c>
      <c r="E577" s="71" t="s">
        <v>1948</v>
      </c>
      <c r="F577" s="72" t="s">
        <v>5716</v>
      </c>
      <c r="G577" s="74" t="s">
        <v>12649</v>
      </c>
      <c r="H577" t="str">
        <f t="shared" si="40"/>
        <v>Vbx_rly_p1_fdbk_stt</v>
      </c>
      <c r="I577" s="69" t="str">
        <f t="shared" si="41"/>
        <v>IN_HVI_BAT</v>
      </c>
      <c r="J577" s="72" t="str">
        <f t="shared" si="42"/>
        <v>[(Nxx_hv_rly_cmd_cfm=Nxx_hv_rly_cmd_wire) and (Nxx_spv_ecu_cfm=Nxx_spv_ecu_abst or Nxx_ecu_typ_cfm=Nxx_hevc) and (Nxx_ecu_typ_cfm&lt;&gt;Nxx_atcu) and (Nxx_hev_cfm&lt;&gt;Nxx_hev_abst)] OR [(Nxx_hv_rly_cmd_cfm&lt;&gt;Nxx_hv_rly_cmd_wire) and (Nxx_spv_ecu_cfm=Nxx_spv_ecu_abst or Nxx_ecu_typ_cfm=Nxx_hevc) and (Nxx_ecu_typ_cfm&lt;&gt;Nxx_atcu) and (Nxx_hev_cfm&lt;&gt;Nxx_hev_abst)]</v>
      </c>
      <c r="K577" s="69" t="b">
        <f t="shared" si="43"/>
        <v>1</v>
      </c>
      <c r="L577" s="69" t="b">
        <f t="shared" si="44"/>
        <v>0</v>
      </c>
    </row>
    <row r="578" spans="1:12" ht="20.100000000000001" customHeight="1" thickBot="1" x14ac:dyDescent="0.3">
      <c r="A578" s="71" t="s">
        <v>1364</v>
      </c>
      <c r="B578" s="72" t="s">
        <v>12137</v>
      </c>
      <c r="C578" s="74" t="s">
        <v>12650</v>
      </c>
      <c r="E578" s="71" t="s">
        <v>1358</v>
      </c>
      <c r="F578" s="72" t="s">
        <v>12625</v>
      </c>
      <c r="G578" s="72" t="s">
        <v>12626</v>
      </c>
      <c r="H578" t="str">
        <f t="shared" ref="H578:H641" si="45">VLOOKUP(E578,A:C,1,FALSE)</f>
        <v>Vbx_rol_bch_mod</v>
      </c>
      <c r="I578" s="69" t="str">
        <f t="shared" ref="I578:I641" si="46">VLOOKUP(E578,A:C,2,FALSE)</f>
        <v>DG_MOD_MNG</v>
      </c>
      <c r="J578" s="72" t="str">
        <f t="shared" ref="J578:J641" si="47">VLOOKUP(E578,A:C,3,FALSE)</f>
        <v>[(Nxx_ecu_typ_cfm=Nxx_hevc) and (Nxx_spv_ecu_cfm&lt;&gt;Nxx_spv_ecu_abst) and (Nxx_ecu_typ_cfm&lt;&gt;Nxx_atcu)] OR [(Nxx_spv_ecu_cfm=Nxx_spv_ecu_abst) and (Nxx_ecu_typ_cfm&lt;&gt;Nxx_atcu)]</v>
      </c>
      <c r="K578" s="69" t="b">
        <f t="shared" ref="K578:K641" si="48">VLOOKUP(E578,A:C,2,FALSE)=F578</f>
        <v>1</v>
      </c>
      <c r="L578" s="69" t="b">
        <f t="shared" ref="L578:L641" si="49">VLOOKUP(E578,A:C,3,FALSE)=G578</f>
        <v>1</v>
      </c>
    </row>
    <row r="579" spans="1:12" ht="20.100000000000001" customHeight="1" thickBot="1" x14ac:dyDescent="0.3">
      <c r="A579" s="71" t="s">
        <v>1373</v>
      </c>
      <c r="B579" s="72" t="s">
        <v>12137</v>
      </c>
      <c r="C579" s="72" t="s">
        <v>12651</v>
      </c>
      <c r="E579" s="71" t="s">
        <v>1326</v>
      </c>
      <c r="F579" s="72" t="s">
        <v>12242</v>
      </c>
      <c r="G579" s="74" t="s">
        <v>12401</v>
      </c>
      <c r="H579" t="str">
        <f t="shared" si="45"/>
        <v>Vbx_rst_max_cyc_lpg_tk_vlv</v>
      </c>
      <c r="I579" s="69" t="str">
        <f t="shared" si="46"/>
        <v>OU_CBO_FUO</v>
      </c>
      <c r="J579" s="72" t="str">
        <f t="shared" si="47"/>
        <v>[(Nxx_lpg_cfm&lt;&gt;Nxx_lpg_abst) and (Nbx_ign_cmd_eng_cfm=True)]</v>
      </c>
      <c r="K579" s="69" t="b">
        <f t="shared" si="48"/>
        <v>1</v>
      </c>
      <c r="L579" s="69" t="b">
        <f t="shared" si="49"/>
        <v>0</v>
      </c>
    </row>
    <row r="580" spans="1:12" ht="20.100000000000001" customHeight="1" thickBot="1" x14ac:dyDescent="0.3">
      <c r="A580" s="71" t="s">
        <v>1363</v>
      </c>
      <c r="B580" s="72" t="s">
        <v>12137</v>
      </c>
      <c r="C580" s="74" t="s">
        <v>12650</v>
      </c>
      <c r="E580" s="71" t="s">
        <v>1328</v>
      </c>
      <c r="F580" s="72" t="s">
        <v>12242</v>
      </c>
      <c r="G580" s="74" t="s">
        <v>12401</v>
      </c>
      <c r="H580" t="str">
        <f t="shared" si="45"/>
        <v>Vbx_rst_max_cyc_lpg_vlv</v>
      </c>
      <c r="I580" s="69" t="str">
        <f t="shared" si="46"/>
        <v>OU_CBO_FUO</v>
      </c>
      <c r="J580" s="72" t="str">
        <f t="shared" si="47"/>
        <v>[(Nxx_lpg_cfm&lt;&gt;Nxx_lpg_abst) and (Nbx_ign_cmd_eng_cfm=True)]</v>
      </c>
      <c r="K580" s="69" t="b">
        <f t="shared" si="48"/>
        <v>1</v>
      </c>
      <c r="L580" s="69" t="b">
        <f t="shared" si="49"/>
        <v>0</v>
      </c>
    </row>
    <row r="581" spans="1:12" ht="20.100000000000001" customHeight="1" thickBot="1" x14ac:dyDescent="0.3">
      <c r="A581" s="71" t="s">
        <v>4998</v>
      </c>
      <c r="B581" s="72" t="s">
        <v>5963</v>
      </c>
      <c r="C581" s="72" t="s">
        <v>12652</v>
      </c>
      <c r="E581" s="71" t="s">
        <v>5318</v>
      </c>
      <c r="F581" s="72" t="s">
        <v>5310</v>
      </c>
      <c r="G581" s="72" t="s">
        <v>12139</v>
      </c>
      <c r="H581" t="str">
        <f t="shared" si="45"/>
        <v>Vbx_s2_rdcy_rly_ctl</v>
      </c>
      <c r="I581" s="69" t="str">
        <f t="shared" si="46"/>
        <v>OU_HVO_CHG</v>
      </c>
      <c r="J581" s="72" t="str">
        <f t="shared" si="47"/>
        <v>[(Nxx_hv_bcb_cfm&lt;&gt;Nxx_hv_bcb_abst and Nxx_ecu_typ_cfm=Nxx_hevc) and (Nxx_hev_cfm&lt;&gt;Nxx_hev_abst)]</v>
      </c>
      <c r="K581" s="69" t="b">
        <f t="shared" si="48"/>
        <v>1</v>
      </c>
      <c r="L581" s="69" t="b">
        <f t="shared" si="49"/>
        <v>1</v>
      </c>
    </row>
    <row r="582" spans="1:12" ht="20.100000000000001" customHeight="1" thickBot="1" x14ac:dyDescent="0.3">
      <c r="A582" s="71" t="s">
        <v>5005</v>
      </c>
      <c r="B582" s="72" t="s">
        <v>5963</v>
      </c>
      <c r="C582" s="72" t="s">
        <v>12629</v>
      </c>
      <c r="E582" s="71" t="s">
        <v>5320</v>
      </c>
      <c r="F582" s="72" t="s">
        <v>5310</v>
      </c>
      <c r="G582" s="72" t="s">
        <v>12139</v>
      </c>
      <c r="H582" t="str">
        <f t="shared" si="45"/>
        <v>Vbx_s2_rly_ctl</v>
      </c>
      <c r="I582" s="69" t="str">
        <f t="shared" si="46"/>
        <v>OU_HVO_CHG</v>
      </c>
      <c r="J582" s="72" t="str">
        <f t="shared" si="47"/>
        <v>[(Nxx_hv_bcb_cfm&lt;&gt;Nxx_hv_bcb_abst and Nxx_ecu_typ_cfm=Nxx_hevc) and (Nxx_hev_cfm&lt;&gt;Nxx_hev_abst)]</v>
      </c>
      <c r="K582" s="69" t="b">
        <f t="shared" si="48"/>
        <v>1</v>
      </c>
      <c r="L582" s="69" t="b">
        <f t="shared" si="49"/>
        <v>1</v>
      </c>
    </row>
    <row r="583" spans="1:12" ht="20.100000000000001" customHeight="1" thickBot="1" x14ac:dyDescent="0.3">
      <c r="A583" s="71" t="s">
        <v>4944</v>
      </c>
      <c r="B583" s="72" t="s">
        <v>6588</v>
      </c>
      <c r="C583" s="72" t="s">
        <v>12651</v>
      </c>
      <c r="E583" s="71" t="s">
        <v>4619</v>
      </c>
      <c r="F583" s="74" t="s">
        <v>12653</v>
      </c>
      <c r="G583" s="74" t="s">
        <v>12654</v>
      </c>
      <c r="H583" t="str">
        <f t="shared" si="45"/>
        <v>Vbx_sail_inhi_diag_tool</v>
      </c>
      <c r="I583" s="69" t="str">
        <f t="shared" si="46"/>
        <v>PC_PWT_MNG</v>
      </c>
      <c r="J583" s="72" t="str">
        <f t="shared" si="47"/>
        <v>[(Nxx_sail_is_itl_cfm&lt;&gt;Nxx_sail_is_itl_abst) and (Nxx_ecu_typ_cfm=Nxx_ecm or Nxx_ecu_typ_cfm=Nxx_ptcu) and (Nxx_ecu_typ_cfm&lt;&gt;Nxx_atcu)]</v>
      </c>
      <c r="K583" s="69" t="b">
        <f t="shared" si="48"/>
        <v>0</v>
      </c>
      <c r="L583" s="69" t="b">
        <f t="shared" si="49"/>
        <v>0</v>
      </c>
    </row>
    <row r="584" spans="1:12" ht="20.100000000000001" customHeight="1" thickBot="1" x14ac:dyDescent="0.3">
      <c r="A584" s="71" t="s">
        <v>5003</v>
      </c>
      <c r="B584" s="72" t="s">
        <v>5963</v>
      </c>
      <c r="C584" s="74" t="s">
        <v>12655</v>
      </c>
      <c r="E584" s="71" t="s">
        <v>4629</v>
      </c>
      <c r="F584" s="74" t="s">
        <v>12653</v>
      </c>
      <c r="G584" s="74" t="s">
        <v>12656</v>
      </c>
      <c r="H584" t="str">
        <f t="shared" si="45"/>
        <v>Vbx_sail_prmt_open_clu_forb</v>
      </c>
      <c r="I584" s="69" t="str">
        <f t="shared" si="46"/>
        <v>IN_PCI_ISS</v>
      </c>
      <c r="J584" s="72" t="str">
        <f t="shared" si="47"/>
        <v>[(Nxx_sail_is_itl_cfm&lt;&gt;Nxx_sail_is_itl_abst) and (Nxx_ecu_typ_cfm=Nxx_ecm or Nxx_ecu_typ_cfm=Nxx_ptcu) and (Nxx_ecu_typ_cfm=Nxx_hevc or Nxx_spv_ecu_cfm=Nxx_spv_ecu_abst) and (Nxx_ecu_typ_cfm&lt;&gt;Nxx_atcu)]</v>
      </c>
      <c r="K584" s="69" t="b">
        <f t="shared" si="48"/>
        <v>0</v>
      </c>
      <c r="L584" s="69" t="b">
        <f t="shared" si="49"/>
        <v>0</v>
      </c>
    </row>
    <row r="585" spans="1:12" ht="20.100000000000001" customHeight="1" thickBot="1" x14ac:dyDescent="0.3">
      <c r="A585" s="71" t="s">
        <v>4995</v>
      </c>
      <c r="B585" s="72" t="s">
        <v>5963</v>
      </c>
      <c r="C585" s="72" t="s">
        <v>12657</v>
      </c>
      <c r="E585" s="71" t="s">
        <v>5106</v>
      </c>
      <c r="F585" s="72" t="s">
        <v>5654</v>
      </c>
      <c r="G585" s="72" t="s">
        <v>12291</v>
      </c>
      <c r="H585" t="str">
        <f t="shared" si="45"/>
        <v>Vbx_sar_eng_stop_req</v>
      </c>
      <c r="I585" s="69" t="str">
        <f t="shared" si="46"/>
        <v>VF_SAS_MNG</v>
      </c>
      <c r="J585" s="72" t="str">
        <f t="shared" si="47"/>
        <v>[(Nxx_sas_typ_cfm=Nxx_sas_sar) and (Nxx_ecu_typ_cfm=Nxx_hevc) and (Nxx_ecu_typ_cfm&lt;&gt;Nxx_atcu)]</v>
      </c>
      <c r="K585" s="69" t="b">
        <f t="shared" si="48"/>
        <v>1</v>
      </c>
      <c r="L585" s="69" t="b">
        <f t="shared" si="49"/>
        <v>1</v>
      </c>
    </row>
    <row r="586" spans="1:12" ht="20.100000000000001" customHeight="1" thickBot="1" x14ac:dyDescent="0.3">
      <c r="A586" s="71" t="s">
        <v>4719</v>
      </c>
      <c r="B586" s="72" t="s">
        <v>12647</v>
      </c>
      <c r="C586" s="74" t="s">
        <v>12658</v>
      </c>
      <c r="E586" s="71" t="s">
        <v>5147</v>
      </c>
      <c r="F586" s="72" t="s">
        <v>5654</v>
      </c>
      <c r="G586" s="72" t="s">
        <v>12291</v>
      </c>
      <c r="H586" t="str">
        <f t="shared" si="45"/>
        <v>Vbx_sar_eng_stop_req_in</v>
      </c>
      <c r="I586" s="69" t="str">
        <f t="shared" si="46"/>
        <v>VF_SAS_MNG</v>
      </c>
      <c r="J586" s="72" t="str">
        <f t="shared" si="47"/>
        <v>[(Nxx_sas_typ_cfm=Nxx_sas_sar) and (Nxx_ecu_typ_cfm=Nxx_hevc) and (Nxx_ecu_typ_cfm&lt;&gt;Nxx_atcu)]</v>
      </c>
      <c r="K586" s="69" t="b">
        <f t="shared" si="48"/>
        <v>1</v>
      </c>
      <c r="L586" s="69" t="b">
        <f t="shared" si="49"/>
        <v>1</v>
      </c>
    </row>
    <row r="587" spans="1:12" ht="20.100000000000001" customHeight="1" thickBot="1" x14ac:dyDescent="0.3">
      <c r="A587" s="71" t="s">
        <v>4706</v>
      </c>
      <c r="B587" s="72" t="s">
        <v>12647</v>
      </c>
      <c r="C587" s="72" t="s">
        <v>12652</v>
      </c>
      <c r="E587" s="71" t="s">
        <v>5029</v>
      </c>
      <c r="F587" s="72" t="s">
        <v>5654</v>
      </c>
      <c r="G587" s="74" t="s">
        <v>12213</v>
      </c>
      <c r="H587" t="str">
        <f t="shared" si="45"/>
        <v>Vbx_sas_agb_fail_byp_sas</v>
      </c>
      <c r="I587" s="69" t="str">
        <f t="shared" si="46"/>
        <v>VF_SAS_MNG</v>
      </c>
      <c r="J587" s="72" t="str">
        <f t="shared" si="47"/>
        <v>[(Nxx_sas_spv_vers_cfm=Nxx_sas_spv_vers_ini_cvg_cho)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[(Nxx_sas_spv_vers_cfm=Nxx_sas_spv_vers_cvg)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587" s="69" t="b">
        <f t="shared" si="48"/>
        <v>1</v>
      </c>
      <c r="L587" s="69" t="b">
        <f t="shared" si="49"/>
        <v>0</v>
      </c>
    </row>
    <row r="588" spans="1:12" ht="20.100000000000001" customHeight="1" thickBot="1" x14ac:dyDescent="0.3">
      <c r="A588" s="71" t="s">
        <v>4991</v>
      </c>
      <c r="B588" s="72" t="s">
        <v>12647</v>
      </c>
      <c r="C588" s="72" t="s">
        <v>12652</v>
      </c>
      <c r="E588" s="71" t="s">
        <v>5786</v>
      </c>
      <c r="F588" s="72" t="s">
        <v>5654</v>
      </c>
      <c r="G588" s="74" t="s">
        <v>12659</v>
      </c>
      <c r="H588" t="str">
        <f t="shared" si="45"/>
        <v>Vbx_sas_auto_sta_fail_cvg</v>
      </c>
      <c r="I588" s="69" t="str">
        <f t="shared" si="46"/>
        <v>VF_SAS_MNG</v>
      </c>
      <c r="J588" s="72" t="str">
        <f t="shared" si="47"/>
        <v>[(Nxx_sas_spv_vers_cfm=Nxx_sas_spv_vers_cvg)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[(Nxx_sas_spv_vers_cfm=Nxx_sas_spv_vers_ini_cvg_cho)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[(Nxx_sas_spv_vers_cfm=Nxx_sas_spv_vers_ini)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588" s="69" t="b">
        <f t="shared" si="48"/>
        <v>1</v>
      </c>
      <c r="L588" s="69" t="b">
        <f t="shared" si="49"/>
        <v>0</v>
      </c>
    </row>
    <row r="589" spans="1:12" ht="20.100000000000001" customHeight="1" thickBot="1" x14ac:dyDescent="0.3">
      <c r="A589" s="71" t="s">
        <v>4718</v>
      </c>
      <c r="B589" s="72" t="s">
        <v>12647</v>
      </c>
      <c r="C589" s="72" t="s">
        <v>12652</v>
      </c>
      <c r="E589" s="71" t="s">
        <v>5798</v>
      </c>
      <c r="F589" s="72" t="s">
        <v>5654</v>
      </c>
      <c r="G589" s="74" t="s">
        <v>12660</v>
      </c>
      <c r="H589" t="str">
        <f t="shared" si="45"/>
        <v>Vbx_sas_auto_sta_req_cvg</v>
      </c>
      <c r="I589" s="69" t="str">
        <f t="shared" si="46"/>
        <v>VF_SAS_MNG</v>
      </c>
      <c r="J589" s="72" t="str">
        <f t="shared" si="47"/>
        <v>[(Nxx_sas_spv_vers_cfm=Nxx_sas_spv_vers_cvg)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[(Nxx_sas_spv_vers_cfm=Nxx_sas_spv_vers_ini)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[(Nxx_sas_spv_vers_cfm=Nxx_sas_spv_vers_ini_cvg_cho)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589" s="69" t="b">
        <f t="shared" si="48"/>
        <v>1</v>
      </c>
      <c r="L589" s="69" t="b">
        <f t="shared" si="49"/>
        <v>0</v>
      </c>
    </row>
    <row r="590" spans="1:12" ht="20.100000000000001" customHeight="1" thickBot="1" x14ac:dyDescent="0.3">
      <c r="A590" s="71" t="s">
        <v>1041</v>
      </c>
      <c r="B590" s="72" t="s">
        <v>12163</v>
      </c>
      <c r="C590" s="74" t="s">
        <v>12661</v>
      </c>
      <c r="E590" s="71" t="s">
        <v>5124</v>
      </c>
      <c r="F590" s="74" t="s">
        <v>12169</v>
      </c>
      <c r="G590" s="74" t="s">
        <v>12212</v>
      </c>
      <c r="H590" t="str">
        <f t="shared" si="45"/>
        <v>Vbx_sas_auto_stop_req</v>
      </c>
      <c r="I590" s="69" t="str">
        <f t="shared" si="46"/>
        <v>VF_SAS_MNG</v>
      </c>
      <c r="J590" s="72" t="str">
        <f t="shared" si="47"/>
        <v>[(Nxx_sas_typ_cfm=Nxx_sas_itl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590" s="69" t="b">
        <f t="shared" si="48"/>
        <v>0</v>
      </c>
      <c r="L590" s="69" t="b">
        <f t="shared" si="49"/>
        <v>0</v>
      </c>
    </row>
    <row r="591" spans="1:12" ht="20.100000000000001" customHeight="1" thickBot="1" x14ac:dyDescent="0.3">
      <c r="A591" s="71" t="s">
        <v>947</v>
      </c>
      <c r="B591" s="72" t="s">
        <v>5832</v>
      </c>
      <c r="C591" s="74" t="s">
        <v>12662</v>
      </c>
      <c r="E591" s="71" t="s">
        <v>4032</v>
      </c>
      <c r="F591" s="72" t="s">
        <v>5654</v>
      </c>
      <c r="G591" s="74" t="s">
        <v>12318</v>
      </c>
      <c r="H591" t="str">
        <f t="shared" si="45"/>
        <v>Vbx_sas_diag_tool_inhi</v>
      </c>
      <c r="I591" s="69" t="str">
        <f t="shared" si="46"/>
        <v>VF_SAS_MNG</v>
      </c>
      <c r="J591" s="72" t="str">
        <f t="shared" si="47"/>
        <v>[(Nxx_sas_typ_cfm&lt;&gt;Nxx_sas_itl and Nxx_sas_typ_cfm&lt;&gt;Nxx_sas_itl_abst_cho and Nxx_sas_typ_cfm&lt;&gt;Nxx_sas_ext_itl_abst_cho) and (Nxx_sas_typ_cfm&lt;&gt;Nxx_sas_sar) and (Nxx_sas_typ_cfm&lt;&gt;Nxx_sas_typ_abst) and (Nxx_ecu_typ_cfm&lt;&gt;Nxx_hevc) and (Nxx_ecu_typ_cfm&lt;&gt;Nxx_atcu)] OR [(Nxx_sas_typ_cfm=Nxx_sas_itl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591" s="69" t="b">
        <f t="shared" si="48"/>
        <v>1</v>
      </c>
      <c r="L591" s="69" t="b">
        <f t="shared" si="49"/>
        <v>0</v>
      </c>
    </row>
    <row r="592" spans="1:12" ht="20.100000000000001" customHeight="1" thickBot="1" x14ac:dyDescent="0.3">
      <c r="A592" s="71" t="s">
        <v>952</v>
      </c>
      <c r="B592" s="72" t="s">
        <v>12214</v>
      </c>
      <c r="C592" s="74" t="s">
        <v>12663</v>
      </c>
      <c r="E592" s="71" t="s">
        <v>4490</v>
      </c>
      <c r="F592" s="72" t="s">
        <v>5654</v>
      </c>
      <c r="G592" s="74" t="s">
        <v>12318</v>
      </c>
      <c r="H592" t="str">
        <f t="shared" si="45"/>
        <v>Vbx_sas_disa_diag_tool</v>
      </c>
      <c r="I592" s="69" t="str">
        <f t="shared" si="46"/>
        <v>VF_SAS_MNG</v>
      </c>
      <c r="J592" s="72" t="str">
        <f t="shared" si="47"/>
        <v>[(Nxx_sas_typ_cfm=Nxx_sas_itl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[(Nxx_sas_typ_cfm&lt;&gt;Nxx_sas_itl and Nxx_sas_typ_cfm&lt;&gt;Nxx_sas_itl_abst_cho and Nxx_sas_typ_cfm&lt;&gt;Nxx_sas_ext_itl_abst_cho) and (Nxx_sas_typ_cfm&lt;&gt;Nxx_sas_sar) and (Nxx_sas_typ_cfm&lt;&gt;Nxx_sas_typ_abst) and (Nxx_ecu_typ_cfm&lt;&gt;Nxx_hevc) and (Nxx_ecu_typ_cfm&lt;&gt;Nxx_atcu)]</v>
      </c>
      <c r="K592" s="69" t="b">
        <f t="shared" si="48"/>
        <v>1</v>
      </c>
      <c r="L592" s="69" t="b">
        <f t="shared" si="49"/>
        <v>0</v>
      </c>
    </row>
    <row r="593" spans="1:13" ht="20.100000000000001" customHeight="1" thickBot="1" x14ac:dyDescent="0.3">
      <c r="A593" s="71" t="s">
        <v>3658</v>
      </c>
      <c r="B593" s="72" t="s">
        <v>12664</v>
      </c>
      <c r="C593" s="72" t="s">
        <v>12665</v>
      </c>
      <c r="E593" s="73" t="s">
        <v>5961</v>
      </c>
      <c r="F593" s="74" t="s">
        <v>12169</v>
      </c>
      <c r="G593" s="74" t="s">
        <v>12292</v>
      </c>
      <c r="H593" t="e">
        <f t="shared" si="45"/>
        <v>#N/A</v>
      </c>
      <c r="I593" s="69" t="e">
        <f t="shared" si="46"/>
        <v>#N/A</v>
      </c>
      <c r="J593" s="72" t="e">
        <f t="shared" si="47"/>
        <v>#N/A</v>
      </c>
      <c r="K593" s="69" t="e">
        <f t="shared" si="48"/>
        <v>#N/A</v>
      </c>
      <c r="L593" s="69" t="e">
        <f t="shared" si="49"/>
        <v>#N/A</v>
      </c>
    </row>
    <row r="594" spans="1:13" ht="20.100000000000001" customHeight="1" thickBot="1" x14ac:dyDescent="0.3">
      <c r="A594" s="71" t="s">
        <v>2934</v>
      </c>
      <c r="B594" s="72" t="s">
        <v>12666</v>
      </c>
      <c r="C594" s="72" t="s">
        <v>12667</v>
      </c>
      <c r="E594" s="71" t="s">
        <v>3958</v>
      </c>
      <c r="F594" s="72" t="s">
        <v>12640</v>
      </c>
      <c r="G594" s="72" t="s">
        <v>12641</v>
      </c>
      <c r="H594" t="str">
        <f t="shared" si="45"/>
        <v>Vbx_sas_driv_pres</v>
      </c>
      <c r="I594" s="69" t="str">
        <f t="shared" si="46"/>
        <v>IN_VFI_BCI</v>
      </c>
      <c r="J594" s="72" t="str">
        <f t="shared" si="47"/>
        <v>[(Nxx_sas_spv_vers_cfm=Nxx_sas_spv_vers_ini) and (Nxx_sas_typ_cfm=Nxx_sas_itl or Nxx_sas_typ_cfm=Nxx_sas_itl_abst_cho or Nxx_sas_typ_cfm=Nxx_sas_ext_itl_abst_cho) and (Nxx_ecu_typ_cfm&lt;&gt;Nxx_hevc) and (Nxx_ecu_typ_cfm=Nxx_hevc or Nxx_spv_ecu_cfm=Nxx_spv_ecu_abst) and (Nxx_ecu_typ_cfm&lt;&gt;Nxx_atcu)] OR [(Nxx_sas_spv_vers_cfm=Nxx_sas_spv_vers_ini_cvg_cho) and (Nxx_sas_typ_cfm=Nxx_sas_itl or Nxx_sas_typ_cfm=Nxx_sas_itl_abst_cho or Nxx_sas_typ_cfm=Nxx_sas_ext_itl_abst_cho) and (Nxx_ecu_typ_cfm&lt;&gt;Nxx_hevc) and (Nxx_ecu_typ_cfm=Nxx_hevc or Nxx_spv_ecu_cfm=Nxx_spv_ecu_abst) and (Nxx_ecu_typ_cfm&lt;&gt;Nxx_atcu)]</v>
      </c>
      <c r="K594" s="69" t="b">
        <f t="shared" si="48"/>
        <v>1</v>
      </c>
      <c r="L594" s="69" t="b">
        <f t="shared" si="49"/>
        <v>1</v>
      </c>
    </row>
    <row r="595" spans="1:13" ht="20.100000000000001" customHeight="1" thickBot="1" x14ac:dyDescent="0.3">
      <c r="A595" s="71" t="s">
        <v>2934</v>
      </c>
      <c r="B595" s="74" t="s">
        <v>12563</v>
      </c>
      <c r="C595" s="74" t="s">
        <v>12668</v>
      </c>
      <c r="E595" s="71" t="s">
        <v>5038</v>
      </c>
      <c r="F595" s="74" t="s">
        <v>12169</v>
      </c>
      <c r="G595" s="74" t="s">
        <v>12292</v>
      </c>
      <c r="H595" t="str">
        <f t="shared" si="45"/>
        <v>Vbx_sas_end_str_clu_cnt_byp_sas</v>
      </c>
      <c r="I595" s="69" t="str">
        <f t="shared" si="46"/>
        <v>VF_SAS_MNG</v>
      </c>
      <c r="J595" s="72" t="str">
        <f t="shared" si="47"/>
        <v>[(Nxx_sas_spv_vers_cfm=Nxx_sas_spv_vers_cvg)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[(Nxx_sas_spv_vers_cfm=Nxx_sas_spv_vers_ini_cvg_cho)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595" s="69" t="b">
        <f t="shared" si="48"/>
        <v>0</v>
      </c>
      <c r="L595" s="69" t="b">
        <f t="shared" si="49"/>
        <v>0</v>
      </c>
    </row>
    <row r="596" spans="1:13" ht="20.100000000000001" customHeight="1" thickBot="1" x14ac:dyDescent="0.3">
      <c r="A596" s="73" t="s">
        <v>5334</v>
      </c>
      <c r="B596" s="74" t="s">
        <v>5328</v>
      </c>
      <c r="C596" s="74" t="s">
        <v>12613</v>
      </c>
      <c r="E596" s="71" t="s">
        <v>5096</v>
      </c>
      <c r="F596" s="72" t="s">
        <v>5654</v>
      </c>
      <c r="G596" s="74" t="s">
        <v>12669</v>
      </c>
      <c r="H596" t="str">
        <f t="shared" si="45"/>
        <v>Vbx_sas_ext_fail1</v>
      </c>
      <c r="I596" s="69" t="str">
        <f t="shared" si="46"/>
        <v>VF_SAS_MNG</v>
      </c>
      <c r="J596" s="72" t="str">
        <f t="shared" si="47"/>
        <v>[(Nxx_sas_spv_vers_cfm=Nxx_sas_spv_vers_ini_cvg_cho)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[(Nxx_sas_spv_vers_cfm=Nxx_sas_spv_vers_cvg)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596" s="69" t="b">
        <f t="shared" si="48"/>
        <v>1</v>
      </c>
      <c r="L596" s="69" t="b">
        <f t="shared" si="49"/>
        <v>0</v>
      </c>
    </row>
    <row r="597" spans="1:13" ht="20.100000000000001" customHeight="1" thickBot="1" x14ac:dyDescent="0.3">
      <c r="A597" s="71" t="s">
        <v>1755</v>
      </c>
      <c r="B597" s="72" t="s">
        <v>12250</v>
      </c>
      <c r="C597" s="72" t="s">
        <v>12251</v>
      </c>
      <c r="E597" s="71" t="s">
        <v>5093</v>
      </c>
      <c r="F597" s="72" t="s">
        <v>5654</v>
      </c>
      <c r="G597" s="74" t="s">
        <v>12213</v>
      </c>
      <c r="H597" t="str">
        <f t="shared" si="45"/>
        <v>Vbx_sas_ext_fail2</v>
      </c>
      <c r="I597" s="69" t="str">
        <f t="shared" si="46"/>
        <v>VF_SAS_MNG</v>
      </c>
      <c r="J597" s="72" t="str">
        <f t="shared" si="47"/>
        <v>[(Nxx_sas_spv_vers_cfm=Nxx_sas_spv_vers_cvg)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[(Nxx_sas_spv_vers_cfm=Nxx_sas_spv_vers_ini_cvg_cho)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597" s="69" t="b">
        <f t="shared" si="48"/>
        <v>1</v>
      </c>
      <c r="L597" s="69" t="b">
        <f t="shared" si="49"/>
        <v>0</v>
      </c>
    </row>
    <row r="598" spans="1:13" ht="20.100000000000001" customHeight="1" thickBot="1" x14ac:dyDescent="0.3">
      <c r="A598" s="71" t="s">
        <v>5205</v>
      </c>
      <c r="B598" s="72" t="s">
        <v>12670</v>
      </c>
      <c r="C598" s="72" t="s">
        <v>12671</v>
      </c>
      <c r="E598" s="71" t="s">
        <v>5141</v>
      </c>
      <c r="F598" s="72" t="s">
        <v>5654</v>
      </c>
      <c r="G598" s="74" t="s">
        <v>12213</v>
      </c>
      <c r="H598" t="str">
        <f t="shared" si="45"/>
        <v>Vbx_sas_inj_cut_abrt_trs_cvg</v>
      </c>
      <c r="I598" s="69" t="str">
        <f t="shared" si="46"/>
        <v>VF_SAS_MNG</v>
      </c>
      <c r="J598" s="72" t="str">
        <f t="shared" si="47"/>
        <v>[(Nxx_sas_spv_vers_cfm=Nxx_sas_spv_vers_ini_cvg_cho)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[(Nxx_sas_spv_vers_cfm=Nxx_sas_spv_vers_cvg)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598" s="69" t="b">
        <f t="shared" si="48"/>
        <v>1</v>
      </c>
      <c r="L598" s="69" t="b">
        <f t="shared" si="49"/>
        <v>0</v>
      </c>
    </row>
    <row r="599" spans="1:13" ht="20.100000000000001" customHeight="1" thickBot="1" x14ac:dyDescent="0.3">
      <c r="A599" s="71" t="s">
        <v>1232</v>
      </c>
      <c r="B599" s="72" t="s">
        <v>12672</v>
      </c>
      <c r="C599" s="72" t="s">
        <v>12673</v>
      </c>
      <c r="E599" s="71" t="s">
        <v>5090</v>
      </c>
      <c r="F599" s="72" t="s">
        <v>5654</v>
      </c>
      <c r="G599" s="74" t="s">
        <v>12213</v>
      </c>
      <c r="H599" t="str">
        <f t="shared" si="45"/>
        <v>Vbx_sas_itl_fail1</v>
      </c>
      <c r="I599" s="69" t="str">
        <f t="shared" si="46"/>
        <v>VF_SAS_MNG</v>
      </c>
      <c r="J599" s="72" t="str">
        <f t="shared" si="47"/>
        <v>[(Nxx_sas_spv_vers_cfm=Nxx_sas_spv_vers_cvg)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[(Nxx_sas_spv_vers_cfm=Nxx_sas_spv_vers_ini_cvg_cho)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599" s="69" t="b">
        <f t="shared" si="48"/>
        <v>1</v>
      </c>
      <c r="L599" s="69" t="b">
        <f t="shared" si="49"/>
        <v>0</v>
      </c>
    </row>
    <row r="600" spans="1:13" ht="20.100000000000001" customHeight="1" thickBot="1" x14ac:dyDescent="0.3">
      <c r="A600" s="71" t="s">
        <v>3419</v>
      </c>
      <c r="B600" s="72" t="s">
        <v>12674</v>
      </c>
      <c r="C600" s="72" t="s">
        <v>12675</v>
      </c>
      <c r="E600" s="71" t="s">
        <v>5086</v>
      </c>
      <c r="F600" s="72" t="s">
        <v>5654</v>
      </c>
      <c r="G600" s="74" t="s">
        <v>12213</v>
      </c>
      <c r="H600" t="str">
        <f t="shared" si="45"/>
        <v>Vbx_sas_itl_fail2</v>
      </c>
      <c r="I600" s="69" t="str">
        <f t="shared" si="46"/>
        <v>VF_SAS_MNG</v>
      </c>
      <c r="J600" s="72" t="str">
        <f t="shared" si="47"/>
        <v>[(Nxx_sas_spv_vers_cfm=Nxx_sas_spv_vers_cvg)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[(Nxx_sas_spv_vers_cfm=Nxx_sas_spv_vers_ini_cvg_cho)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600" s="69" t="b">
        <f t="shared" si="48"/>
        <v>1</v>
      </c>
      <c r="L600" s="69" t="b">
        <f t="shared" si="49"/>
        <v>0</v>
      </c>
    </row>
    <row r="601" spans="1:13" ht="20.100000000000001" customHeight="1" thickBot="1" x14ac:dyDescent="0.3">
      <c r="A601" s="71" t="s">
        <v>2109</v>
      </c>
      <c r="B601" s="72" t="s">
        <v>12112</v>
      </c>
      <c r="C601" s="72" t="s">
        <v>12113</v>
      </c>
      <c r="E601" s="71" t="s">
        <v>5135</v>
      </c>
      <c r="F601" s="72" t="s">
        <v>5654</v>
      </c>
      <c r="G601" s="74" t="s">
        <v>12213</v>
      </c>
      <c r="H601" t="str">
        <f t="shared" si="45"/>
        <v>Vbx_sas_itl_fail3</v>
      </c>
      <c r="I601" s="69" t="str">
        <f t="shared" si="46"/>
        <v>VF_SAS_MNG</v>
      </c>
      <c r="J601" s="72" t="str">
        <f t="shared" si="47"/>
        <v>[(Nxx_sas_spv_vers_cfm=Nxx_sas_spv_vers_cvg)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[(Nxx_sas_spv_vers_cfm=Nxx_sas_spv_vers_ini_cvg_cho)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601" s="69" t="b">
        <f t="shared" si="48"/>
        <v>1</v>
      </c>
      <c r="L601" s="69" t="b">
        <f t="shared" si="49"/>
        <v>0</v>
      </c>
    </row>
    <row r="602" spans="1:13" ht="20.100000000000001" customHeight="1" thickBot="1" x14ac:dyDescent="0.3">
      <c r="A602" s="71" t="s">
        <v>2113</v>
      </c>
      <c r="B602" s="72" t="s">
        <v>12112</v>
      </c>
      <c r="C602" s="72" t="s">
        <v>12113</v>
      </c>
      <c r="E602" s="71" t="s">
        <v>5156</v>
      </c>
      <c r="F602" s="72" t="s">
        <v>5654</v>
      </c>
      <c r="G602" s="74" t="s">
        <v>12213</v>
      </c>
      <c r="H602" t="str">
        <f t="shared" si="45"/>
        <v>Vbx_sas_mgb_sta_rdy_cvg</v>
      </c>
      <c r="I602" s="69" t="str">
        <f t="shared" si="46"/>
        <v>VF_SAS_MNG</v>
      </c>
      <c r="J602" s="72" t="str">
        <f t="shared" si="47"/>
        <v>[(Nxx_sas_spv_vers_cfm=Nxx_sas_spv_vers_cvg)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[(Nxx_sas_spv_vers_cfm=Nxx_sas_spv_vers_ini_cvg_cho)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602" s="69" t="b">
        <f t="shared" si="48"/>
        <v>1</v>
      </c>
      <c r="L602" s="69" t="b">
        <f t="shared" si="49"/>
        <v>0</v>
      </c>
    </row>
    <row r="603" spans="1:13" ht="20.100000000000001" customHeight="1" thickBot="1" x14ac:dyDescent="0.3">
      <c r="A603" s="71" t="s">
        <v>768</v>
      </c>
      <c r="B603" s="72" t="s">
        <v>12160</v>
      </c>
      <c r="C603" s="72" t="s">
        <v>12113</v>
      </c>
      <c r="E603" s="71" t="s">
        <v>5035</v>
      </c>
      <c r="F603" s="74" t="s">
        <v>12169</v>
      </c>
      <c r="G603" s="74" t="s">
        <v>12292</v>
      </c>
      <c r="H603" t="str">
        <f t="shared" si="45"/>
        <v>Vbx_sas_neut_cnt_byp_sas</v>
      </c>
      <c r="I603" s="69" t="str">
        <f t="shared" si="46"/>
        <v>VF_SAS_MNG</v>
      </c>
      <c r="J603" s="72" t="str">
        <f t="shared" si="47"/>
        <v>[(Nxx_sas_spv_vers_cfm=Nxx_sas_spv_vers_ini_cvg_cho)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[(Nxx_sas_spv_vers_cfm=Nxx_sas_spv_vers_cvg)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603" s="69" t="b">
        <f t="shared" si="48"/>
        <v>0</v>
      </c>
      <c r="L603" s="69" t="b">
        <f t="shared" si="49"/>
        <v>0</v>
      </c>
      <c r="M603" t="e">
        <f>VLOOKUP(E603,#REF!,1,FALSE)</f>
        <v>#REF!</v>
      </c>
    </row>
    <row r="604" spans="1:13" ht="20.100000000000001" customHeight="1" thickBot="1" x14ac:dyDescent="0.3">
      <c r="A604" s="71" t="s">
        <v>776</v>
      </c>
      <c r="B604" s="72" t="s">
        <v>12237</v>
      </c>
      <c r="C604" s="72" t="s">
        <v>12238</v>
      </c>
      <c r="E604" s="71" t="s">
        <v>5790</v>
      </c>
      <c r="F604" s="72" t="s">
        <v>5654</v>
      </c>
      <c r="G604" s="74" t="s">
        <v>12660</v>
      </c>
      <c r="H604" t="str">
        <f t="shared" si="45"/>
        <v>Vbx_sas_nis_rly_req_cvg</v>
      </c>
      <c r="I604" s="69" t="str">
        <f t="shared" si="46"/>
        <v>VF_SAS_MNG</v>
      </c>
      <c r="J604" s="72" t="str">
        <f t="shared" si="47"/>
        <v>[(Nxx_sas_spv_vers_cfm=Nxx_sas_spv_vers_ini_cvg_cho)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[(Nxx_sas_spv_vers_cfm=Nxx_sas_spv_vers_cvg)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[(Nxx_sas_spv_vers_cfm=Nxx_sas_spv_vers_ini)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604" s="69" t="b">
        <f t="shared" si="48"/>
        <v>1</v>
      </c>
      <c r="L604" s="69" t="b">
        <f t="shared" si="49"/>
        <v>0</v>
      </c>
    </row>
    <row r="605" spans="1:13" ht="20.100000000000001" customHeight="1" thickBot="1" x14ac:dyDescent="0.3">
      <c r="A605" s="71" t="s">
        <v>772</v>
      </c>
      <c r="B605" s="72" t="s">
        <v>12160</v>
      </c>
      <c r="C605" s="72" t="s">
        <v>12113</v>
      </c>
      <c r="E605" s="71" t="s">
        <v>3866</v>
      </c>
      <c r="F605" s="72" t="s">
        <v>12156</v>
      </c>
      <c r="G605" s="74" t="s">
        <v>12347</v>
      </c>
      <c r="H605" t="str">
        <f t="shared" si="45"/>
        <v>Vbx_sas_nis_star_stt</v>
      </c>
      <c r="I605" s="69" t="str">
        <f t="shared" si="46"/>
        <v>IN_VFI_SAS</v>
      </c>
      <c r="J605" s="72" t="str">
        <f t="shared" si="47"/>
        <v>[(Nxx_sas_spv_vers_cfm=Nxx_sas_spv_vers_ini_cvg_cho) and (Nxx_sas_typ_cfm=Nxx_sas_itl or Nxx_sas_typ_cfm=Nxx_sas_itl_abst_cho or Nxx_sas_typ_cfm=Nxx_sas_ext_itl_abst_cho) and (Nxx_sas_typ_cfm&lt;&gt;Nxx_sas_sar) and (Nxx_sas_typ_cfm&lt;&gt;Nxx_sas_typ_abst) and (Nxx_ecu_typ_cfm=Nxx_hevc or Nxx_spv_ecu_cfm=Nxx_spv_ecu_abst) and (Nxx_ecu_typ_cfm&lt;&gt;Nxx_atcu)] OR [(Nxx_sas_spv_vers_cfm=Nxx_sas_spv_vers_ini) and (Nxx_sas_typ_cfm=Nxx_sas_itl or Nxx_sas_typ_cfm=Nxx_sas_itl_abst_cho or Nxx_sas_typ_cfm=Nxx_sas_ext_itl_abst_cho) and (Nxx_sas_typ_cfm&lt;&gt;Nxx_sas_sar) and (Nxx_sas_typ_cfm&lt;&gt;Nxx_sas_typ_abst) and (Nxx_ecu_typ_cfm=Nxx_hevc or Nxx_spv_ecu_cfm=Nxx_spv_ecu_abst) and (Nxx_ecu_typ_cfm&lt;&gt;Nxx_atcu)]</v>
      </c>
      <c r="K605" s="69" t="b">
        <f t="shared" si="48"/>
        <v>1</v>
      </c>
      <c r="L605" s="69" t="b">
        <f t="shared" si="49"/>
        <v>0</v>
      </c>
    </row>
    <row r="606" spans="1:13" ht="20.100000000000001" customHeight="1" thickBot="1" x14ac:dyDescent="0.3">
      <c r="A606" s="71" t="s">
        <v>4984</v>
      </c>
      <c r="B606" s="72" t="s">
        <v>6419</v>
      </c>
      <c r="C606" s="72" t="s">
        <v>12123</v>
      </c>
      <c r="E606" s="71" t="s">
        <v>5145</v>
      </c>
      <c r="F606" s="72" t="s">
        <v>5654</v>
      </c>
      <c r="G606" s="74" t="s">
        <v>12669</v>
      </c>
      <c r="H606" t="str">
        <f t="shared" si="45"/>
        <v>Vbx_sas_rlch_wit_sta_req_cvg</v>
      </c>
      <c r="I606" s="69" t="str">
        <f t="shared" si="46"/>
        <v>VF_SAS_MNG</v>
      </c>
      <c r="J606" s="72" t="str">
        <f t="shared" si="47"/>
        <v>[(Nxx_sas_spv_vers_cfm=Nxx_sas_spv_vers_ini_cvg_cho)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[(Nxx_sas_spv_vers_cfm=Nxx_sas_spv_vers_cvg)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606" s="69" t="b">
        <f t="shared" si="48"/>
        <v>1</v>
      </c>
      <c r="L606" s="69" t="b">
        <f t="shared" si="49"/>
        <v>0</v>
      </c>
    </row>
    <row r="607" spans="1:13" ht="20.100000000000001" customHeight="1" thickBot="1" x14ac:dyDescent="0.3">
      <c r="A607" s="71" t="s">
        <v>5149</v>
      </c>
      <c r="B607" s="72" t="s">
        <v>5654</v>
      </c>
      <c r="C607" s="72" t="s">
        <v>12291</v>
      </c>
      <c r="E607" s="71" t="s">
        <v>3857</v>
      </c>
      <c r="F607" s="72" t="s">
        <v>12363</v>
      </c>
      <c r="G607" s="74" t="s">
        <v>12676</v>
      </c>
      <c r="H607" t="str">
        <f t="shared" si="45"/>
        <v>Vbx_sas_v_stab_req</v>
      </c>
      <c r="I607" s="69" t="str">
        <f t="shared" si="46"/>
        <v>OU_VFO_CRO</v>
      </c>
      <c r="J607" s="72" t="str">
        <f t="shared" si="47"/>
        <v>[(Nxx_sas_typ_cfm=Nxx_sas_itl or Nxx_sas_typ_cfm=Nxx_sas_itl_abst_cho or Nxx_sas_typ_cfm=Nxx_sas_ext_itl_abst_cho or Nxx_sas_typ_cfm=Nxx_sas_sar) and (Nxx_hev_cfm=Nxx_hev_abst_pres_cho or Nxx_hev_cfm=Nxx_hev_abst or Nxx_spv_ecu_cfm=Nxx_spv_ecu_pres) and (Nxx_ecu_typ_cfm&lt;&gt;Nxx_hevc)] OR [(Nxx_hev_cfm=Nxx_hev_pres) and (Nxx_spv_ecu_cfm=Nxx_spv_ecu_abst) and (Nxx_ecu_typ_cfm&lt;&gt;Nxx_hevc)]</v>
      </c>
      <c r="K607" s="69" t="b">
        <f t="shared" si="48"/>
        <v>1</v>
      </c>
      <c r="L607" s="69" t="b">
        <f t="shared" si="49"/>
        <v>0</v>
      </c>
    </row>
    <row r="608" spans="1:13" ht="20.100000000000001" customHeight="1" thickBot="1" x14ac:dyDescent="0.3">
      <c r="A608" s="71" t="s">
        <v>3362</v>
      </c>
      <c r="B608" s="72" t="s">
        <v>12327</v>
      </c>
      <c r="C608" s="72" t="s">
        <v>12123</v>
      </c>
      <c r="E608" s="71" t="s">
        <v>5652</v>
      </c>
      <c r="F608" s="72" t="s">
        <v>5654</v>
      </c>
      <c r="G608" s="74" t="s">
        <v>12669</v>
      </c>
      <c r="H608" t="str">
        <f t="shared" si="45"/>
        <v>Vbx_sas_vh_frst_use_sas</v>
      </c>
      <c r="I608" s="69" t="str">
        <f t="shared" si="46"/>
        <v>VF_SAS_MNG</v>
      </c>
      <c r="J608" s="72" t="str">
        <f t="shared" si="47"/>
        <v>[(Nxx_sas_spv_vers_cfm=Nxx_sas_spv_vers_cvg)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[(Nxx_sas_spv_vers_cfm=Nxx_sas_spv_vers_ini_cvg_cho)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608" s="69" t="b">
        <f t="shared" si="48"/>
        <v>1</v>
      </c>
      <c r="L608" s="69" t="b">
        <f t="shared" si="49"/>
        <v>0</v>
      </c>
    </row>
    <row r="609" spans="1:13" ht="20.100000000000001" customHeight="1" thickBot="1" x14ac:dyDescent="0.3">
      <c r="A609" s="71" t="s">
        <v>2313</v>
      </c>
      <c r="B609" s="72" t="s">
        <v>12677</v>
      </c>
      <c r="C609" s="72" t="s">
        <v>12678</v>
      </c>
      <c r="E609" s="71" t="s">
        <v>4714</v>
      </c>
      <c r="F609" s="72" t="s">
        <v>12647</v>
      </c>
      <c r="G609" s="72" t="s">
        <v>12648</v>
      </c>
      <c r="H609" t="str">
        <f t="shared" si="45"/>
        <v>Vbx_scr_asc_cdn_empt_buf</v>
      </c>
      <c r="I609" s="69" t="str">
        <f t="shared" si="46"/>
        <v>AT_SCR_DGN</v>
      </c>
      <c r="J609" s="72" t="str">
        <f t="shared" si="47"/>
        <v>[(Nxx_scr_asc_diag_cfm&lt;&gt;Nxx_scr_asc_diag_abst) and (Nxx_scr_mng_typ_cfm=Nxx_scr_mng_int_ecm) and (Nxx_nox_egt_cfm=Nxx_nox_egt_scr or Nxx_nox_egt_cfm=Nxx_nox_egt_scr_abst_cho or Nxx_nox_egt_cfm=Nxx_nox_egt_nt_scr or Nxx_nox_egt_cfm=Nxx_nox_egt_nt_scr_abst_cho) and (Nbx_ign_cmd_eng_cfm=False)]</v>
      </c>
      <c r="K609" s="69" t="b">
        <f t="shared" si="48"/>
        <v>1</v>
      </c>
      <c r="L609" s="69" t="b">
        <f t="shared" si="49"/>
        <v>1</v>
      </c>
    </row>
    <row r="610" spans="1:13" ht="20.100000000000001" customHeight="1" thickBot="1" x14ac:dyDescent="0.3">
      <c r="A610" s="71" t="s">
        <v>2446</v>
      </c>
      <c r="B610" s="72" t="s">
        <v>5832</v>
      </c>
      <c r="C610" s="72" t="s">
        <v>12391</v>
      </c>
      <c r="E610" s="71" t="s">
        <v>4715</v>
      </c>
      <c r="F610" s="72" t="s">
        <v>12647</v>
      </c>
      <c r="G610" s="72" t="s">
        <v>12648</v>
      </c>
      <c r="H610" t="str">
        <f t="shared" si="45"/>
        <v>Vbx_scr_asc_cdn_empt_efy</v>
      </c>
      <c r="I610" s="69" t="str">
        <f t="shared" si="46"/>
        <v>AT_SCR_DGN</v>
      </c>
      <c r="J610" s="72" t="str">
        <f t="shared" si="47"/>
        <v>[(Nxx_scr_asc_diag_cfm&lt;&gt;Nxx_scr_asc_diag_abst) and (Nxx_scr_mng_typ_cfm=Nxx_scr_mng_int_ecm) and (Nxx_nox_egt_cfm=Nxx_nox_egt_scr or Nxx_nox_egt_cfm=Nxx_nox_egt_scr_abst_cho or Nxx_nox_egt_cfm=Nxx_nox_egt_nt_scr or Nxx_nox_egt_cfm=Nxx_nox_egt_nt_scr_abst_cho) and (Nbx_ign_cmd_eng_cfm=False)]</v>
      </c>
      <c r="K610" s="69" t="b">
        <f t="shared" si="48"/>
        <v>1</v>
      </c>
      <c r="L610" s="69" t="b">
        <f t="shared" si="49"/>
        <v>1</v>
      </c>
    </row>
    <row r="611" spans="1:13" ht="20.100000000000001" customHeight="1" thickBot="1" x14ac:dyDescent="0.3">
      <c r="A611" s="71" t="s">
        <v>3118</v>
      </c>
      <c r="B611" s="72" t="s">
        <v>12363</v>
      </c>
      <c r="C611" s="74" t="s">
        <v>12679</v>
      </c>
      <c r="E611" s="71" t="s">
        <v>4716</v>
      </c>
      <c r="F611" s="72" t="s">
        <v>12647</v>
      </c>
      <c r="G611" s="72" t="s">
        <v>12648</v>
      </c>
      <c r="H611" t="str">
        <f t="shared" si="45"/>
        <v>Vbx_scr_asc_cdn_empt_nox_ms</v>
      </c>
      <c r="I611" s="69" t="str">
        <f t="shared" si="46"/>
        <v>AT_SCR_DGN</v>
      </c>
      <c r="J611" s="72" t="str">
        <f t="shared" si="47"/>
        <v>[(Nxx_scr_asc_diag_cfm&lt;&gt;Nxx_scr_asc_diag_abst) and (Nxx_scr_mng_typ_cfm=Nxx_scr_mng_int_ecm) and (Nxx_nox_egt_cfm=Nxx_nox_egt_scr or Nxx_nox_egt_cfm=Nxx_nox_egt_scr_abst_cho or Nxx_nox_egt_cfm=Nxx_nox_egt_nt_scr or Nxx_nox_egt_cfm=Nxx_nox_egt_nt_scr_abst_cho) and (Nbx_ign_cmd_eng_cfm=False)]</v>
      </c>
      <c r="K611" s="69" t="b">
        <f t="shared" si="48"/>
        <v>1</v>
      </c>
      <c r="L611" s="69" t="b">
        <f t="shared" si="49"/>
        <v>1</v>
      </c>
    </row>
    <row r="612" spans="1:13" ht="20.100000000000001" customHeight="1" thickBot="1" x14ac:dyDescent="0.3">
      <c r="A612" s="71" t="s">
        <v>3913</v>
      </c>
      <c r="B612" s="72" t="s">
        <v>5252</v>
      </c>
      <c r="C612" s="72" t="s">
        <v>12680</v>
      </c>
      <c r="E612" s="71" t="s">
        <v>1364</v>
      </c>
      <c r="F612" s="72" t="s">
        <v>12137</v>
      </c>
      <c r="G612" s="72" t="s">
        <v>12650</v>
      </c>
      <c r="H612" t="str">
        <f t="shared" si="45"/>
        <v>Vbx_scr_dis_in_err</v>
      </c>
      <c r="I612" s="69" t="str">
        <f t="shared" si="46"/>
        <v>AT_SCR_DIS</v>
      </c>
      <c r="J612" s="72" t="str">
        <f t="shared" si="47"/>
        <v>[(Nxx_scr_dis_typ_cfm=Nxx_scr_dis_typ_cho) and (Nxx_nox_egt_cfm=Nxx_nox_egt_scr or Nxx_nox_egt_cfm=Nxx_nox_egt_scr_abst_cho or Nxx_nox_egt_cfm=Nxx_nox_egt_nt_scr or Nxx_nox_egt_cfm=Nxx_nox_egt_nt_scr_abst_cho) and (Nbx_ign_cmd_eng_cfm=False)] OR [(Nxx_scr_dis_typ_cfm=Nxx_scr_dis_pass) and (Nxx_nox_egt_cfm=Nxx_nox_egt_scr or Nxx_nox_egt_cfm=Nxx_nox_egt_scr_abst_cho or Nxx_nox_egt_cfm=Nxx_nox_egt_nt_scr or Nxx_nox_egt_cfm=Nxx_nox_egt_nt_scr_abst_cho) and (Nbx_ign_cmd_eng_cfm=False)]</v>
      </c>
      <c r="K612" s="69" t="b">
        <f t="shared" si="48"/>
        <v>1</v>
      </c>
      <c r="L612" s="69" t="b">
        <f t="shared" si="49"/>
        <v>1</v>
      </c>
    </row>
    <row r="613" spans="1:13" ht="20.100000000000001" customHeight="1" thickBot="1" x14ac:dyDescent="0.3">
      <c r="A613" s="71" t="s">
        <v>4767</v>
      </c>
      <c r="B613" s="74" t="s">
        <v>5395</v>
      </c>
      <c r="C613" s="74" t="s">
        <v>12335</v>
      </c>
      <c r="E613" s="71" t="s">
        <v>1373</v>
      </c>
      <c r="F613" s="72" t="s">
        <v>12137</v>
      </c>
      <c r="G613" s="72" t="s">
        <v>12651</v>
      </c>
      <c r="H613" t="str">
        <f t="shared" si="45"/>
        <v>Vbx_scr_dis_lh_cfm</v>
      </c>
      <c r="I613" s="69" t="str">
        <f t="shared" si="46"/>
        <v>AT_SCR_DIS</v>
      </c>
      <c r="J613" s="72" t="str">
        <f t="shared" si="47"/>
        <v>[(Nxx_nox_egt_cfm=Nxx_nox_egt_scr or Nxx_nox_egt_cfm=Nxx_nox_egt_scr_abst_cho or Nxx_nox_egt_cfm=Nxx_nox_egt_nt_scr or Nxx_nox_egt_cfm=Nxx_nox_egt_nt_scr_abst_cho) and (Nbx_ign_cmd_eng_cfm=False)]</v>
      </c>
      <c r="K613" s="69" t="b">
        <f t="shared" si="48"/>
        <v>1</v>
      </c>
      <c r="L613" s="69" t="b">
        <f t="shared" si="49"/>
        <v>1</v>
      </c>
    </row>
    <row r="614" spans="1:13" ht="20.100000000000001" customHeight="1" thickBot="1" x14ac:dyDescent="0.3">
      <c r="A614" s="73" t="s">
        <v>5893</v>
      </c>
      <c r="B614" s="74" t="s">
        <v>5395</v>
      </c>
      <c r="C614" s="74" t="s">
        <v>12337</v>
      </c>
      <c r="E614" s="71" t="s">
        <v>1363</v>
      </c>
      <c r="F614" s="72" t="s">
        <v>12137</v>
      </c>
      <c r="G614" s="72" t="s">
        <v>12650</v>
      </c>
      <c r="H614" t="str">
        <f t="shared" si="45"/>
        <v>Vbx_scr_dis_warn_zon</v>
      </c>
      <c r="I614" s="69" t="str">
        <f t="shared" si="46"/>
        <v>AT_SCR_DIS</v>
      </c>
      <c r="J614" s="72" t="str">
        <f t="shared" si="47"/>
        <v>[(Nxx_scr_dis_typ_cfm=Nxx_scr_dis_typ_cho) and (Nxx_nox_egt_cfm=Nxx_nox_egt_scr or Nxx_nox_egt_cfm=Nxx_nox_egt_scr_abst_cho or Nxx_nox_egt_cfm=Nxx_nox_egt_nt_scr or Nxx_nox_egt_cfm=Nxx_nox_egt_nt_scr_abst_cho) and (Nbx_ign_cmd_eng_cfm=False)] OR [(Nxx_scr_dis_typ_cfm=Nxx_scr_dis_pass) and (Nxx_nox_egt_cfm=Nxx_nox_egt_scr or Nxx_nox_egt_cfm=Nxx_nox_egt_scr_abst_cho or Nxx_nox_egt_cfm=Nxx_nox_egt_nt_scr or Nxx_nox_egt_cfm=Nxx_nox_egt_nt_scr_abst_cho) and (Nbx_ign_cmd_eng_cfm=False)]</v>
      </c>
      <c r="K614" s="69" t="b">
        <f t="shared" si="48"/>
        <v>1</v>
      </c>
      <c r="L614" s="69" t="b">
        <f t="shared" si="49"/>
        <v>1</v>
      </c>
      <c r="M614" t="e">
        <f>VLOOKUP(E614,#REF!,1,FALSE)</f>
        <v>#REF!</v>
      </c>
    </row>
    <row r="615" spans="1:13" ht="20.100000000000001" customHeight="1" thickBot="1" x14ac:dyDescent="0.3">
      <c r="A615" s="71" t="s">
        <v>4754</v>
      </c>
      <c r="B615" s="74" t="s">
        <v>5395</v>
      </c>
      <c r="C615" s="74" t="s">
        <v>12338</v>
      </c>
      <c r="E615" s="71" t="s">
        <v>4998</v>
      </c>
      <c r="F615" s="72" t="s">
        <v>5963</v>
      </c>
      <c r="G615" s="72" t="s">
        <v>12652</v>
      </c>
      <c r="H615" t="str">
        <f t="shared" si="45"/>
        <v>Vbx_scr_dos_on</v>
      </c>
      <c r="I615" s="69" t="str">
        <f t="shared" si="46"/>
        <v>AT_SCR_MNG</v>
      </c>
      <c r="J615" s="72" t="str">
        <f t="shared" si="47"/>
        <v>[(Nxx_scr_mng_typ_cfm=Nxx_scr_mng_int_ecm) and (Nxx_nox_egt_cfm=Nxx_nox_egt_scr or Nxx_nox_egt_cfm=Nxx_nox_egt_scr_abst_cho or Nxx_nox_egt_cfm=Nxx_nox_egt_nt_scr or Nxx_nox_egt_cfm=Nxx_nox_egt_nt_scr_abst_cho) and (Nbx_ign_cmd_eng_cfm=False)]</v>
      </c>
      <c r="K615" s="69" t="b">
        <f t="shared" si="48"/>
        <v>1</v>
      </c>
      <c r="L615" s="69" t="b">
        <f t="shared" si="49"/>
        <v>1</v>
      </c>
    </row>
    <row r="616" spans="1:13" ht="20.100000000000001" customHeight="1" thickBot="1" x14ac:dyDescent="0.3">
      <c r="A616" s="71" t="s">
        <v>961</v>
      </c>
      <c r="B616" s="72" t="s">
        <v>12681</v>
      </c>
      <c r="C616" s="72" t="s">
        <v>12682</v>
      </c>
      <c r="E616" s="71" t="s">
        <v>5005</v>
      </c>
      <c r="F616" s="72" t="s">
        <v>5963</v>
      </c>
      <c r="G616" s="74" t="s">
        <v>12599</v>
      </c>
      <c r="H616" t="str">
        <f t="shared" si="45"/>
        <v>Vbx_scr_heat_req</v>
      </c>
      <c r="I616" s="69" t="str">
        <f t="shared" si="46"/>
        <v>AT_SCR_MNG</v>
      </c>
      <c r="J616" s="72" t="str">
        <f t="shared" si="47"/>
        <v>[(Nxx_nox_egt_cfm=Nxx_nox_egt_scr or Nxx_nox_egt_cfm=Nxx_nox_egt_scr_abst_cho or Nxx_nox_egt_cfm=Nxx_nox_egt_nt_scr or Nxx_nox_egt_cfm=Nxx_nox_egt_nt_scr_abst_cho) and (Nbx_ign_cmd_eng_cfm=False)] OR [(Nxx_nox_egt_cfm&lt;&gt;Nxx_nox_egt_scr and Nxx_nox_egt_cfm&lt;&gt;Nxx_nox_egt_scr_abst_cho and Nxx_nox_egt_cfm&lt;&gt;Nxx_nox_egt_nt_scr and Nxx_nox_egt_cfm&lt;&gt;Nxx_nox_egt_nt_scr_abst_cho) and (Nbx_ign_cmd_eng_cfm=False)]</v>
      </c>
      <c r="K616" s="69" t="b">
        <f t="shared" si="48"/>
        <v>1</v>
      </c>
      <c r="L616" s="69" t="b">
        <f t="shared" si="49"/>
        <v>0</v>
      </c>
    </row>
    <row r="617" spans="1:13" ht="20.100000000000001" customHeight="1" thickBot="1" x14ac:dyDescent="0.3">
      <c r="A617" s="71" t="s">
        <v>987</v>
      </c>
      <c r="B617" s="72" t="s">
        <v>12681</v>
      </c>
      <c r="C617" s="72" t="s">
        <v>12682</v>
      </c>
      <c r="E617" s="71" t="s">
        <v>4944</v>
      </c>
      <c r="F617" s="72" t="s">
        <v>6588</v>
      </c>
      <c r="G617" s="72" t="s">
        <v>12651</v>
      </c>
      <c r="H617" t="str">
        <f t="shared" si="45"/>
        <v>Vbx_scr_hw_ena</v>
      </c>
      <c r="I617" s="69" t="str">
        <f t="shared" si="46"/>
        <v>IN_ATI_SCR</v>
      </c>
      <c r="J617" s="72" t="str">
        <f t="shared" si="47"/>
        <v>[(Nxx_nox_egt_cfm=Nxx_nox_egt_scr or Nxx_nox_egt_cfm=Nxx_nox_egt_scr_abst_cho or Nxx_nox_egt_cfm=Nxx_nox_egt_nt_scr or Nxx_nox_egt_cfm=Nxx_nox_egt_nt_scr_abst_cho) and (Nbx_ign_cmd_eng_cfm=False)]</v>
      </c>
      <c r="K617" s="69" t="b">
        <f t="shared" si="48"/>
        <v>1</v>
      </c>
      <c r="L617" s="69" t="b">
        <f t="shared" si="49"/>
        <v>1</v>
      </c>
    </row>
    <row r="618" spans="1:13" ht="20.100000000000001" customHeight="1" thickBot="1" x14ac:dyDescent="0.3">
      <c r="A618" s="71" t="s">
        <v>979</v>
      </c>
      <c r="B618" s="72" t="s">
        <v>12681</v>
      </c>
      <c r="C618" s="72" t="s">
        <v>12682</v>
      </c>
      <c r="E618" s="71" t="s">
        <v>5003</v>
      </c>
      <c r="F618" s="72" t="s">
        <v>5963</v>
      </c>
      <c r="G618" s="74" t="s">
        <v>12683</v>
      </c>
      <c r="H618" t="str">
        <f t="shared" si="45"/>
        <v>Vbx_scr_pft_rgn_nh3_unld_act</v>
      </c>
      <c r="I618" s="69" t="str">
        <f t="shared" si="46"/>
        <v>AT_SCR_MNG</v>
      </c>
      <c r="J618" s="72" t="str">
        <f t="shared" si="47"/>
        <v>[(Nxx_scr_mng_typ_cfm=Nxx_scr_mng_int_ecm) and (Nxx_nox_egt_cfm=Nxx_nox_egt_scr or Nxx_nox_egt_cfm=Nxx_nox_egt_scr_abst_cho or Nxx_nox_egt_cfm=Nxx_nox_egt_nt_scr or Nxx_nox_egt_cfm=Nxx_nox_egt_nt_scr_abst_cho) and (Nbx_ign_cmd_eng_cfm=False)] OR [(Nxx_nox_egt_cfm&lt;&gt;Nxx_nox_egt_scr and Nxx_nox_egt_cfm&lt;&gt;Nxx_nox_egt_scr_abst_cho and Nxx_nox_egt_cfm&lt;&gt;Nxx_nox_egt_nt_scr and Nxx_nox_egt_cfm&lt;&gt;Nxx_nox_egt_nt_scr_abst_cho) and (Nbx_ign_cmd_eng_cfm=False)] OR [(Nxx_scr_mng_typ_cfm&lt;&gt;Nxx_scr_mng_int_ecm) and (Nxx_nox_egt_cfm=Nxx_nox_egt_scr or Nxx_nox_egt_cfm=Nxx_nox_egt_scr_abst_cho or Nxx_nox_egt_cfm=Nxx_nox_egt_nt_scr or Nxx_nox_egt_cfm=Nxx_nox_egt_nt_scr_abst_cho) and (Nbx_ign_cmd_eng_cfm=False)]</v>
      </c>
      <c r="K618" s="69" t="b">
        <f t="shared" si="48"/>
        <v>1</v>
      </c>
      <c r="L618" s="69" t="b">
        <f t="shared" si="49"/>
        <v>0</v>
      </c>
    </row>
    <row r="619" spans="1:13" ht="20.100000000000001" customHeight="1" thickBot="1" x14ac:dyDescent="0.3">
      <c r="A619" s="71" t="s">
        <v>991</v>
      </c>
      <c r="B619" s="72" t="s">
        <v>12681</v>
      </c>
      <c r="C619" s="72" t="s">
        <v>12682</v>
      </c>
      <c r="E619" s="71" t="s">
        <v>4995</v>
      </c>
      <c r="F619" s="72" t="s">
        <v>5963</v>
      </c>
      <c r="G619" s="72" t="s">
        <v>12657</v>
      </c>
      <c r="H619" t="str">
        <f t="shared" si="45"/>
        <v>Vbx_scr_pft_rgn_req</v>
      </c>
      <c r="I619" s="69" t="str">
        <f t="shared" si="46"/>
        <v>AT_SCR_MNG</v>
      </c>
      <c r="J619" s="72" t="str">
        <f t="shared" si="47"/>
        <v>[(Nxx_nox_egt_cfm&lt;&gt;Nxx_nox_egt_scr and Nxx_nox_egt_cfm&lt;&gt;Nxx_nox_egt_scr_abst_cho and Nxx_nox_egt_cfm&lt;&gt;Nxx_nox_egt_nt_scr and Nxx_nox_egt_cfm&lt;&gt;Nxx_nox_egt_nt_scr_abst_cho) and (Nbx_ign_cmd_eng_cfm=False)] OR [(Nxx_scr_mng_typ_cfm=Nxx_scr_mng_int_ecm) and (Nxx_nox_egt_cfm=Nxx_nox_egt_scr or Nxx_nox_egt_cfm=Nxx_nox_egt_scr_abst_cho or Nxx_nox_egt_cfm=Nxx_nox_egt_nt_scr or Nxx_nox_egt_cfm=Nxx_nox_egt_nt_scr_abst_cho) and (Nbx_ign_cmd_eng_cfm=False)] OR [(Nxx_scr_mng_typ_cfm&lt;&gt;Nxx_scr_mng_int_ecm) and (Nxx_nox_egt_cfm=Nxx_nox_egt_scr or Nxx_nox_egt_cfm=Nxx_nox_egt_scr_abst_cho or Nxx_nox_egt_cfm=Nxx_nox_egt_nt_scr or Nxx_nox_egt_cfm=Nxx_nox_egt_nt_scr_abst_cho) and (Nbx_ign_cmd_eng_cfm=False)]</v>
      </c>
      <c r="K619" s="69" t="b">
        <f t="shared" si="48"/>
        <v>1</v>
      </c>
      <c r="L619" s="69" t="b">
        <f t="shared" si="49"/>
        <v>1</v>
      </c>
    </row>
    <row r="620" spans="1:13" ht="20.100000000000001" customHeight="1" thickBot="1" x14ac:dyDescent="0.3">
      <c r="A620" s="71" t="s">
        <v>983</v>
      </c>
      <c r="B620" s="72" t="s">
        <v>12681</v>
      </c>
      <c r="C620" s="72" t="s">
        <v>12682</v>
      </c>
      <c r="E620" s="71" t="s">
        <v>4719</v>
      </c>
      <c r="F620" s="72" t="s">
        <v>12647</v>
      </c>
      <c r="G620" s="72" t="s">
        <v>12658</v>
      </c>
      <c r="H620" t="str">
        <f t="shared" si="45"/>
        <v>Vbx_scr_spv_ad_req</v>
      </c>
      <c r="I620" s="69" t="str">
        <f t="shared" si="46"/>
        <v>AT_SCR_DGN</v>
      </c>
      <c r="J620" s="72" t="str">
        <f t="shared" si="47"/>
        <v>[(Nxx_scr_mng_typ_cfm&lt;&gt;Nxx_scr_mng_int_ecm) and (Nxx_nox_egt_cfm=Nxx_nox_egt_scr or Nxx_nox_egt_cfm=Nxx_nox_egt_scr_abst_cho or Nxx_nox_egt_cfm=Nxx_nox_egt_nt_scr or Nxx_nox_egt_cfm=Nxx_nox_egt_nt_scr_abst_cho) and (Nbx_ign_cmd_eng_cfm=False)] OR [(Nxx_nox_egt_cfm&lt;&gt;Nxx_nox_egt_scr and Nxx_nox_egt_cfm&lt;&gt;Nxx_nox_egt_scr_abst_cho and Nxx_nox_egt_cfm&lt;&gt;Nxx_nox_egt_nt_scr and Nxx_nox_egt_cfm&lt;&gt;Nxx_nox_egt_nt_scr_abst_cho) and (Nbx_ign_cmd_eng_cfm=False)] OR [(Nxx_scr_mng_typ_cfm=Nxx_scr_mng_int_ecm) and (Nxx_nox_egt_cfm=Nxx_nox_egt_scr or Nxx_nox_egt_cfm=Nxx_nox_egt_scr_abst_cho or Nxx_nox_egt_cfm=Nxx_nox_egt_nt_scr or Nxx_nox_egt_cfm=Nxx_nox_egt_nt_scr_abst_cho) and (Nbx_ign_cmd_eng_cfm=False)]</v>
      </c>
      <c r="K620" s="69" t="b">
        <f t="shared" si="48"/>
        <v>1</v>
      </c>
      <c r="L620" s="69" t="b">
        <f t="shared" si="49"/>
        <v>1</v>
      </c>
    </row>
    <row r="621" spans="1:13" ht="20.100000000000001" customHeight="1" thickBot="1" x14ac:dyDescent="0.3">
      <c r="A621" s="71" t="s">
        <v>715</v>
      </c>
      <c r="B621" s="72" t="s">
        <v>12684</v>
      </c>
      <c r="C621" s="72" t="s">
        <v>12685</v>
      </c>
      <c r="E621" s="71" t="s">
        <v>4706</v>
      </c>
      <c r="F621" s="72" t="s">
        <v>12647</v>
      </c>
      <c r="G621" s="72" t="s">
        <v>12652</v>
      </c>
      <c r="H621" t="str">
        <f t="shared" si="45"/>
        <v>Vbx_scr_spv_asc_dgn_req</v>
      </c>
      <c r="I621" s="69" t="str">
        <f t="shared" si="46"/>
        <v>AT_SCR_DGN</v>
      </c>
      <c r="J621" s="72" t="str">
        <f t="shared" si="47"/>
        <v>[(Nxx_scr_mng_typ_cfm=Nxx_scr_mng_int_ecm) and (Nxx_nox_egt_cfm=Nxx_nox_egt_scr or Nxx_nox_egt_cfm=Nxx_nox_egt_scr_abst_cho or Nxx_nox_egt_cfm=Nxx_nox_egt_nt_scr or Nxx_nox_egt_cfm=Nxx_nox_egt_nt_scr_abst_cho) and (Nbx_ign_cmd_eng_cfm=False)]</v>
      </c>
      <c r="K621" s="69" t="b">
        <f t="shared" si="48"/>
        <v>1</v>
      </c>
      <c r="L621" s="69" t="b">
        <f t="shared" si="49"/>
        <v>1</v>
      </c>
      <c r="M621" t="e">
        <f>VLOOKUP(E621,#REF!,1,FALSE)</f>
        <v>#REF!</v>
      </c>
    </row>
    <row r="622" spans="1:13" ht="20.100000000000001" customHeight="1" thickBot="1" x14ac:dyDescent="0.3">
      <c r="A622" s="71" t="s">
        <v>3035</v>
      </c>
      <c r="B622" s="72" t="s">
        <v>12686</v>
      </c>
      <c r="C622" s="72" t="s">
        <v>12687</v>
      </c>
      <c r="E622" s="71" t="s">
        <v>4991</v>
      </c>
      <c r="F622" s="72" t="s">
        <v>12647</v>
      </c>
      <c r="G622" s="72" t="s">
        <v>12652</v>
      </c>
      <c r="H622" t="str">
        <f t="shared" si="45"/>
        <v>Vbx_scr_spv_ctr_ad_wait_max</v>
      </c>
      <c r="I622" s="69" t="str">
        <f t="shared" si="46"/>
        <v>AT_SCR_DGN</v>
      </c>
      <c r="J622" s="72" t="str">
        <f t="shared" si="47"/>
        <v>[(Nxx_scr_mng_typ_cfm=Nxx_scr_mng_int_ecm) and (Nxx_nox_egt_cfm=Nxx_nox_egt_scr or Nxx_nox_egt_cfm=Nxx_nox_egt_scr_abst_cho or Nxx_nox_egt_cfm=Nxx_nox_egt_nt_scr or Nxx_nox_egt_cfm=Nxx_nox_egt_nt_scr_abst_cho) and (Nbx_ign_cmd_eng_cfm=False)]</v>
      </c>
      <c r="K622" s="69" t="b">
        <f t="shared" si="48"/>
        <v>1</v>
      </c>
      <c r="L622" s="69" t="b">
        <f t="shared" si="49"/>
        <v>1</v>
      </c>
      <c r="M622" t="e">
        <f>VLOOKUP(E622,#REF!,1,FALSE)</f>
        <v>#REF!</v>
      </c>
    </row>
    <row r="623" spans="1:13" ht="20.100000000000001" customHeight="1" thickBot="1" x14ac:dyDescent="0.3">
      <c r="A623" s="71" t="s">
        <v>3036</v>
      </c>
      <c r="B623" s="72" t="s">
        <v>12686</v>
      </c>
      <c r="C623" s="72" t="s">
        <v>12687</v>
      </c>
      <c r="E623" s="71" t="s">
        <v>4718</v>
      </c>
      <c r="F623" s="72" t="s">
        <v>12647</v>
      </c>
      <c r="G623" s="72" t="s">
        <v>12652</v>
      </c>
      <c r="H623" t="str">
        <f t="shared" si="45"/>
        <v>Vbx_scr_spv_efy_dgn_req</v>
      </c>
      <c r="I623" s="69" t="str">
        <f t="shared" si="46"/>
        <v>AT_SCR_DGN</v>
      </c>
      <c r="J623" s="72" t="str">
        <f t="shared" si="47"/>
        <v>[(Nxx_scr_mng_typ_cfm=Nxx_scr_mng_int_ecm) and (Nxx_nox_egt_cfm=Nxx_nox_egt_scr or Nxx_nox_egt_cfm=Nxx_nox_egt_scr_abst_cho or Nxx_nox_egt_cfm=Nxx_nox_egt_nt_scr or Nxx_nox_egt_cfm=Nxx_nox_egt_nt_scr_abst_cho) and (Nbx_ign_cmd_eng_cfm=False)]</v>
      </c>
      <c r="K623" s="69" t="b">
        <f t="shared" si="48"/>
        <v>1</v>
      </c>
      <c r="L623" s="69" t="b">
        <f t="shared" si="49"/>
        <v>1</v>
      </c>
      <c r="M623" t="e">
        <f>VLOOKUP(E623,#REF!,1,FALSE)</f>
        <v>#REF!</v>
      </c>
    </row>
    <row r="624" spans="1:13" ht="20.100000000000001" customHeight="1" thickBot="1" x14ac:dyDescent="0.3">
      <c r="A624" s="71" t="s">
        <v>3050</v>
      </c>
      <c r="B624" s="72" t="s">
        <v>12688</v>
      </c>
      <c r="C624" s="72" t="s">
        <v>12687</v>
      </c>
      <c r="E624" s="71" t="s">
        <v>1041</v>
      </c>
      <c r="F624" s="72" t="s">
        <v>12163</v>
      </c>
      <c r="G624" s="74" t="s">
        <v>12689</v>
      </c>
      <c r="H624" t="str">
        <f t="shared" si="45"/>
        <v>Vbx_sdl_lk_stt</v>
      </c>
      <c r="I624" s="69" t="str">
        <f t="shared" si="46"/>
        <v>IN_PCI_STB</v>
      </c>
      <c r="J624" s="72" t="str">
        <f t="shared" si="47"/>
        <v>[(Nxx_ecu_typ_cfm=Nxx_hevc)] OR [(Nbx_ign_cmd_eng_cfm=True) and (Nxx_ecu_typ_cfm=Nxx_ecm)] OR [(Nbx_ign_cmd_eng_cfm=False) and (Nxx_ecu_typ_cfm=Nxx_ecm)]</v>
      </c>
      <c r="K624" s="69" t="b">
        <f t="shared" si="48"/>
        <v>1</v>
      </c>
      <c r="L624" s="69" t="b">
        <f t="shared" si="49"/>
        <v>0</v>
      </c>
      <c r="M624" t="e">
        <f>VLOOKUP(E624,#REF!,1,FALSE)</f>
        <v>#REF!</v>
      </c>
    </row>
    <row r="625" spans="1:13" ht="20.100000000000001" customHeight="1" thickBot="1" x14ac:dyDescent="0.3">
      <c r="A625" s="71" t="s">
        <v>12690</v>
      </c>
      <c r="B625" s="72" t="s">
        <v>12691</v>
      </c>
      <c r="C625" s="72" t="s">
        <v>12228</v>
      </c>
      <c r="E625" s="71" t="s">
        <v>947</v>
      </c>
      <c r="F625" s="72" t="s">
        <v>5832</v>
      </c>
      <c r="G625" s="72" t="s">
        <v>12662</v>
      </c>
      <c r="H625" t="str">
        <f t="shared" si="45"/>
        <v>Vbx_sens_bgin_clu_cnt_lk_stt</v>
      </c>
      <c r="I625" s="69" t="str">
        <f t="shared" si="46"/>
        <v>IN_PCI_DLS</v>
      </c>
      <c r="J625" s="72" t="str">
        <f t="shared" si="47"/>
        <v>[(Nxx_ag_typ_cfm=Nxx_ag_lbx or Nxx_ag_typ_cfm=Nxx_ag_abst) and (Nxx_ecu_typ_cfm=Nxx_hevc or Nxx_spv_ecu_cfm=Nxx_spv_ecu_abst) and (Nxx_ecu_typ_cfm&lt;&gt;Nxx_atcu)] OR [(Nxx_ag_typ_cfm&lt;&gt;Nxx_ag_lbx and Nxx_ag_typ_cfm&lt;&gt;Nxx_ag_abst) and (Nxx_ecu_typ_cfm=Nxx_hevc or Nxx_spv_ecu_cfm=Nxx_spv_ecu_abst) and (Nxx_ecu_typ_cfm&lt;&gt;Nxx_atcu)]</v>
      </c>
      <c r="K625" s="69" t="b">
        <f t="shared" si="48"/>
        <v>1</v>
      </c>
      <c r="L625" s="69" t="b">
        <f t="shared" si="49"/>
        <v>1</v>
      </c>
      <c r="M625" t="e">
        <f>VLOOKUP(E625,#REF!,1,FALSE)</f>
        <v>#REF!</v>
      </c>
    </row>
    <row r="626" spans="1:13" ht="20.100000000000001" customHeight="1" thickBot="1" x14ac:dyDescent="0.3">
      <c r="A626" s="71" t="s">
        <v>4664</v>
      </c>
      <c r="B626" s="72" t="s">
        <v>5981</v>
      </c>
      <c r="C626" s="72" t="s">
        <v>12228</v>
      </c>
      <c r="E626" s="71" t="s">
        <v>952</v>
      </c>
      <c r="F626" s="72" t="s">
        <v>12214</v>
      </c>
      <c r="G626" s="74" t="s">
        <v>12692</v>
      </c>
      <c r="H626" t="str">
        <f t="shared" si="45"/>
        <v>Vbx_sens_brk_pdl_open_lk_stt</v>
      </c>
      <c r="I626" s="69" t="str">
        <f t="shared" si="46"/>
        <v>IN_PCI_BKI</v>
      </c>
      <c r="J626" s="72" t="str">
        <f t="shared" si="47"/>
        <v>[(Nxx_mux_brk_cfm&lt;&gt;Nxx_mux_brk_pres) and (Nxx_ecu_typ_cfm=Nxx_hevc or Nxx_spv_ecu_cfm=Nxx_spv_ecu_abst) and (Nxx_ecu_typ_cfm&lt;&gt;Nxx_atcu)] OR [(Nbx_sens_open_brk_pres_cfm=True) and (Nxx_mux_brk_cfm=Nxx_mux_brk_pres) and (Nxx_ecu_typ_cfm=Nxx_hevc or Nxx_spv_ecu_cfm=Nxx_spv_ecu_abst) and (Nxx_ecu_typ_cfm&lt;&gt;Nxx_atcu)] OR [(Nbx_sens_open_brk_pres_cfm=False) and (Nxx_mux_brk_cfm=Nxx_mux_brk_pres) and (Nxx_ecu_typ_cfm=Nxx_hevc or Nxx_spv_ecu_cfm=Nxx_spv_ecu_abst) and (Nxx_ecu_typ_cfm&lt;&gt;Nxx_atcu)]</v>
      </c>
      <c r="K626" s="69" t="b">
        <f t="shared" si="48"/>
        <v>1</v>
      </c>
      <c r="L626" s="69" t="b">
        <f t="shared" si="49"/>
        <v>0</v>
      </c>
    </row>
    <row r="627" spans="1:13" ht="20.100000000000001" customHeight="1" thickBot="1" x14ac:dyDescent="0.3">
      <c r="A627" s="71" t="s">
        <v>3772</v>
      </c>
      <c r="B627" s="72" t="s">
        <v>12304</v>
      </c>
      <c r="C627" s="72" t="s">
        <v>12559</v>
      </c>
      <c r="E627" s="71" t="s">
        <v>3658</v>
      </c>
      <c r="F627" s="72" t="s">
        <v>12664</v>
      </c>
      <c r="G627" s="72" t="s">
        <v>12665</v>
      </c>
      <c r="H627" t="str">
        <f t="shared" si="45"/>
        <v>Vbx_sens_dyn_mod_req</v>
      </c>
      <c r="I627" s="69" t="str">
        <f t="shared" si="46"/>
        <v>BI_PCI_DSI</v>
      </c>
      <c r="J627" s="72" t="str">
        <f t="shared" si="47"/>
        <v>[(Nxx_dyn_mod_cnt_cfm&lt;&gt;Nxx_dyn_mod_cnt_abst) and (Nxx_nis_cfm&lt;&gt;Nxx_nis_pres)]</v>
      </c>
      <c r="K627" s="69" t="b">
        <f t="shared" si="48"/>
        <v>1</v>
      </c>
      <c r="L627" s="69" t="b">
        <f t="shared" si="49"/>
        <v>1</v>
      </c>
    </row>
    <row r="628" spans="1:13" ht="20.100000000000001" customHeight="1" thickBot="1" x14ac:dyDescent="0.3">
      <c r="A628" s="71" t="s">
        <v>3773</v>
      </c>
      <c r="B628" s="72" t="s">
        <v>12304</v>
      </c>
      <c r="C628" s="72" t="s">
        <v>12559</v>
      </c>
      <c r="E628" s="71" t="s">
        <v>2934</v>
      </c>
      <c r="F628" s="72" t="s">
        <v>12666</v>
      </c>
      <c r="G628" s="72" t="s">
        <v>12667</v>
      </c>
      <c r="H628" t="str">
        <f t="shared" si="45"/>
        <v>Vbx_sens_ex_prs_frz</v>
      </c>
      <c r="I628" s="69" t="str">
        <f t="shared" si="46"/>
        <v>BI_DAI_AGK</v>
      </c>
      <c r="J628" s="72" t="str">
        <f t="shared" si="47"/>
        <v>[(Nbx_db_agk_cfm=True and Nbx_ign_cmd_eng_cfm=False) and (Nxx_ecu_typ_cfm=Nxx_ecm or Nxx_ecu_typ_cfm=Nxx_ptcu)]</v>
      </c>
      <c r="K628" s="69" t="b">
        <f t="shared" si="48"/>
        <v>1</v>
      </c>
      <c r="L628" s="69" t="b">
        <f t="shared" si="49"/>
        <v>1</v>
      </c>
    </row>
    <row r="629" spans="1:13" ht="20.100000000000001" customHeight="1" thickBot="1" x14ac:dyDescent="0.3">
      <c r="A629" s="71" t="s">
        <v>3501</v>
      </c>
      <c r="B629" s="72" t="s">
        <v>5403</v>
      </c>
      <c r="C629" s="72" t="s">
        <v>12189</v>
      </c>
      <c r="E629" s="71" t="s">
        <v>2934</v>
      </c>
      <c r="F629" s="74" t="s">
        <v>12563</v>
      </c>
      <c r="G629" s="74" t="s">
        <v>12668</v>
      </c>
      <c r="H629" t="str">
        <f t="shared" si="45"/>
        <v>Vbx_sens_ex_prs_frz</v>
      </c>
      <c r="I629" s="69" t="str">
        <f t="shared" si="46"/>
        <v>BI_DAI_AGK</v>
      </c>
      <c r="J629" s="72" t="str">
        <f t="shared" si="47"/>
        <v>[(Nbx_db_agk_cfm=True and Nbx_ign_cmd_eng_cfm=False) and (Nxx_ecu_typ_cfm=Nxx_ecm or Nxx_ecu_typ_cfm=Nxx_ptcu)]</v>
      </c>
      <c r="K629" s="69" t="b">
        <f t="shared" si="48"/>
        <v>0</v>
      </c>
      <c r="L629" s="69" t="b">
        <f t="shared" si="49"/>
        <v>0</v>
      </c>
    </row>
    <row r="630" spans="1:13" ht="20.100000000000001" customHeight="1" thickBot="1" x14ac:dyDescent="0.3">
      <c r="A630" s="71" t="s">
        <v>12693</v>
      </c>
      <c r="B630" s="72" t="s">
        <v>5245</v>
      </c>
      <c r="C630" s="72" t="s">
        <v>12393</v>
      </c>
      <c r="E630" s="71" t="s">
        <v>5334</v>
      </c>
      <c r="F630" s="72" t="s">
        <v>5328</v>
      </c>
      <c r="G630" s="72" t="s">
        <v>12613</v>
      </c>
      <c r="H630" t="str">
        <f t="shared" si="45"/>
        <v>Vbx_sens_pm_egaf_vlc</v>
      </c>
      <c r="I630" s="69" t="str">
        <f t="shared" si="46"/>
        <v>AT_PFT_DGN</v>
      </c>
      <c r="J630" s="72" t="str">
        <f t="shared" si="47"/>
        <v>[(Nxx_soot_sens_cfm&lt;&gt;Nxx_soot_sens_abst) and (Nbx_ign_cmd_eng_cfm=False)]</v>
      </c>
      <c r="K630" s="69" t="b">
        <f t="shared" si="48"/>
        <v>1</v>
      </c>
      <c r="L630" s="69" t="b">
        <f t="shared" si="49"/>
        <v>1</v>
      </c>
    </row>
    <row r="631" spans="1:13" ht="20.100000000000001" customHeight="1" thickBot="1" x14ac:dyDescent="0.3">
      <c r="A631" s="71" t="s">
        <v>12693</v>
      </c>
      <c r="B631" s="74" t="s">
        <v>12694</v>
      </c>
      <c r="C631" s="74" t="s">
        <v>12695</v>
      </c>
      <c r="E631" s="71" t="s">
        <v>1755</v>
      </c>
      <c r="F631" s="72" t="s">
        <v>12250</v>
      </c>
      <c r="G631" s="74" t="s">
        <v>12282</v>
      </c>
      <c r="H631" t="str">
        <f t="shared" si="45"/>
        <v>Vbx_sens_wfl_cfm</v>
      </c>
      <c r="I631" s="69" t="str">
        <f t="shared" si="46"/>
        <v>IN_CBI_FLI</v>
      </c>
      <c r="J631" s="72" t="str">
        <f t="shared" si="47"/>
        <v>[(Nxx_wfl_sens_cfm&lt;&gt;Nxx_wfl_sens_abst)]</v>
      </c>
      <c r="K631" s="69" t="b">
        <f t="shared" si="48"/>
        <v>1</v>
      </c>
      <c r="L631" s="69" t="b">
        <f t="shared" si="49"/>
        <v>0</v>
      </c>
    </row>
    <row r="632" spans="1:13" ht="20.100000000000001" customHeight="1" thickBot="1" x14ac:dyDescent="0.3">
      <c r="A632" s="71" t="s">
        <v>12696</v>
      </c>
      <c r="B632" s="72" t="s">
        <v>5245</v>
      </c>
      <c r="C632" s="72" t="s">
        <v>12393</v>
      </c>
      <c r="E632" s="71" t="s">
        <v>5205</v>
      </c>
      <c r="F632" s="72" t="s">
        <v>12670</v>
      </c>
      <c r="G632" s="72" t="s">
        <v>12671</v>
      </c>
      <c r="H632" t="str">
        <f t="shared" si="45"/>
        <v>Vbx_sfty_lkg_crt_emg_stop</v>
      </c>
      <c r="I632" s="69" t="str">
        <f t="shared" si="46"/>
        <v>IN_SFI_CHG</v>
      </c>
      <c r="J632" s="72" t="str">
        <f t="shared" si="47"/>
        <v>[(Nxx_ecu_typ_cfm=Nxx_hevc and Nxx_hv_bcb_cfm=Nxx_hv_bcb_pres) and (Nbx_sfty_vers_2_cfm=True)]</v>
      </c>
      <c r="K632" s="69" t="b">
        <f t="shared" si="48"/>
        <v>1</v>
      </c>
      <c r="L632" s="69" t="b">
        <f t="shared" si="49"/>
        <v>1</v>
      </c>
    </row>
    <row r="633" spans="1:13" ht="20.100000000000001" customHeight="1" thickBot="1" x14ac:dyDescent="0.3">
      <c r="A633" s="71" t="s">
        <v>12696</v>
      </c>
      <c r="B633" s="74" t="s">
        <v>12694</v>
      </c>
      <c r="C633" s="74" t="s">
        <v>12695</v>
      </c>
      <c r="E633" s="71" t="s">
        <v>1232</v>
      </c>
      <c r="F633" s="72" t="s">
        <v>12672</v>
      </c>
      <c r="G633" s="74" t="s">
        <v>12697</v>
      </c>
      <c r="H633" t="str">
        <f t="shared" si="45"/>
        <v>Vbx_sfty_star_rly1_req</v>
      </c>
      <c r="I633" s="69" t="str">
        <f t="shared" si="46"/>
        <v>OU_SFO_WFO</v>
      </c>
      <c r="J633" s="72" t="str">
        <f t="shared" si="47"/>
        <v>[(Nxx_sas_lvl_2_sfty_cfm=Nxx_sas_lvl_2_sfty_pres or Nxx_sas_lvl_2_sfty_cfm=Nxx_sas_lvl_2_sfty_cho) and (Nbx_sfty_vers_2_cfm=True)] OR [(Nxx_sas_lvl_2_sfty_cfm=Nxx_sas_lvl_2_sfty_pres or Nxx_sas_lvl_2_sfty_cfm=Nxx_sas_lvl_2_sfty_cho) and (Nbx_sfty_vers_2_cfm=False)]</v>
      </c>
      <c r="K633" s="69" t="b">
        <f t="shared" si="48"/>
        <v>1</v>
      </c>
      <c r="L633" s="69" t="b">
        <f t="shared" si="49"/>
        <v>0</v>
      </c>
    </row>
    <row r="634" spans="1:13" ht="20.100000000000001" customHeight="1" thickBot="1" x14ac:dyDescent="0.3">
      <c r="A634" s="71" t="s">
        <v>12698</v>
      </c>
      <c r="B634" s="72" t="s">
        <v>5245</v>
      </c>
      <c r="C634" s="72" t="s">
        <v>12393</v>
      </c>
      <c r="E634" s="71" t="s">
        <v>3419</v>
      </c>
      <c r="F634" s="72" t="s">
        <v>12674</v>
      </c>
      <c r="G634" s="72" t="s">
        <v>12675</v>
      </c>
      <c r="H634" t="str">
        <f t="shared" si="45"/>
        <v>Vbx_sfty_supl_inj_nok_aftr_rst</v>
      </c>
      <c r="I634" s="69" t="str">
        <f t="shared" si="46"/>
        <v>TQ_SAF_TSM</v>
      </c>
      <c r="J634" s="72" t="str">
        <f t="shared" si="47"/>
        <v>[(Nbx_ign_cmd_eng_cfm=False) and (Nbx_sfty_vers_2_cfm=False)]</v>
      </c>
      <c r="K634" s="69" t="b">
        <f t="shared" si="48"/>
        <v>1</v>
      </c>
      <c r="L634" s="69" t="b">
        <f t="shared" si="49"/>
        <v>1</v>
      </c>
    </row>
    <row r="635" spans="1:13" ht="20.100000000000001" customHeight="1" thickBot="1" x14ac:dyDescent="0.3">
      <c r="A635" s="71" t="s">
        <v>12698</v>
      </c>
      <c r="B635" s="74" t="s">
        <v>12694</v>
      </c>
      <c r="C635" s="74" t="s">
        <v>12695</v>
      </c>
      <c r="E635" s="71" t="s">
        <v>2109</v>
      </c>
      <c r="F635" s="72" t="s">
        <v>12112</v>
      </c>
      <c r="G635" s="72" t="s">
        <v>12113</v>
      </c>
      <c r="H635" t="str">
        <f t="shared" si="45"/>
        <v>Vbx_sl_eng_dsb</v>
      </c>
      <c r="I635" s="69" t="str">
        <f t="shared" si="46"/>
        <v>PC_CRU_SPT</v>
      </c>
      <c r="J635" s="72" t="str">
        <f t="shared" si="47"/>
        <v>[(Nbx_cru_sl_pres_cfm=True) and (Nxx_ecu_typ_cfm=Nxx_hevc or Nxx_spv_ecu_cfm=Nxx_spv_ecu_abst) and (Nxx_ecu_typ_cfm&lt;&gt;Nxx_atcu)]</v>
      </c>
      <c r="K635" s="69" t="b">
        <f t="shared" si="48"/>
        <v>1</v>
      </c>
      <c r="L635" s="69" t="b">
        <f t="shared" si="49"/>
        <v>1</v>
      </c>
    </row>
    <row r="636" spans="1:13" ht="20.100000000000001" customHeight="1" thickBot="1" x14ac:dyDescent="0.3">
      <c r="A636" s="71" t="s">
        <v>1284</v>
      </c>
      <c r="B636" s="72" t="s">
        <v>12229</v>
      </c>
      <c r="C636" s="74" t="s">
        <v>12699</v>
      </c>
      <c r="E636" s="71" t="s">
        <v>2113</v>
      </c>
      <c r="F636" s="72" t="s">
        <v>12112</v>
      </c>
      <c r="G636" s="72" t="s">
        <v>12113</v>
      </c>
      <c r="H636" t="str">
        <f t="shared" si="45"/>
        <v>Vbx_sl_eng_dsb_sys</v>
      </c>
      <c r="I636" s="69" t="str">
        <f t="shared" si="46"/>
        <v>PC_CRU_SPT</v>
      </c>
      <c r="J636" s="72" t="str">
        <f t="shared" si="47"/>
        <v>[(Nbx_cru_sl_pres_cfm=True) and (Nxx_ecu_typ_cfm=Nxx_hevc or Nxx_spv_ecu_cfm=Nxx_spv_ecu_abst) and (Nxx_ecu_typ_cfm&lt;&gt;Nxx_atcu)]</v>
      </c>
      <c r="K636" s="69" t="b">
        <f t="shared" si="48"/>
        <v>1</v>
      </c>
      <c r="L636" s="69" t="b">
        <f t="shared" si="49"/>
        <v>1</v>
      </c>
    </row>
    <row r="637" spans="1:13" ht="20.100000000000001" customHeight="1" thickBot="1" x14ac:dyDescent="0.3">
      <c r="A637" s="71" t="s">
        <v>12700</v>
      </c>
      <c r="B637" s="72" t="s">
        <v>12694</v>
      </c>
      <c r="C637" s="72" t="s">
        <v>12701</v>
      </c>
      <c r="E637" s="71" t="s">
        <v>768</v>
      </c>
      <c r="F637" s="72" t="s">
        <v>12160</v>
      </c>
      <c r="G637" s="72" t="s">
        <v>12113</v>
      </c>
      <c r="H637" t="str">
        <f t="shared" si="45"/>
        <v>Vbx_sl_lk_stt</v>
      </c>
      <c r="I637" s="69" t="str">
        <f t="shared" si="46"/>
        <v>IN_PCI_CCI</v>
      </c>
      <c r="J637" s="72" t="str">
        <f t="shared" si="47"/>
        <v>[(Nbx_cru_sl_pres_cfm=True) and (Nxx_ecu_typ_cfm=Nxx_hevc or Nxx_spv_ecu_cfm=Nxx_spv_ecu_abst) and (Nxx_ecu_typ_cfm&lt;&gt;Nxx_atcu)]</v>
      </c>
      <c r="K637" s="69" t="b">
        <f t="shared" si="48"/>
        <v>1</v>
      </c>
      <c r="L637" s="69" t="b">
        <f t="shared" si="49"/>
        <v>1</v>
      </c>
    </row>
    <row r="638" spans="1:13" ht="20.100000000000001" customHeight="1" thickBot="1" x14ac:dyDescent="0.3">
      <c r="A638" s="71" t="s">
        <v>12702</v>
      </c>
      <c r="B638" s="72" t="s">
        <v>12694</v>
      </c>
      <c r="C638" s="72" t="s">
        <v>12701</v>
      </c>
      <c r="E638" s="71" t="s">
        <v>776</v>
      </c>
      <c r="F638" s="72" t="s">
        <v>12237</v>
      </c>
      <c r="G638" s="72" t="s">
        <v>12238</v>
      </c>
      <c r="H638" t="str">
        <f t="shared" si="45"/>
        <v>Vbx_sl_on_off_in</v>
      </c>
      <c r="I638" s="69" t="str">
        <f t="shared" si="46"/>
        <v>BI_PCI_CCI</v>
      </c>
      <c r="J638" s="72" t="str">
        <f t="shared" si="47"/>
        <v>[(Nbx_cru_sl_pres_cfm=True)]</v>
      </c>
      <c r="K638" s="69" t="b">
        <f t="shared" si="48"/>
        <v>1</v>
      </c>
      <c r="L638" s="69" t="b">
        <f t="shared" si="49"/>
        <v>1</v>
      </c>
    </row>
    <row r="639" spans="1:13" ht="20.100000000000001" customHeight="1" thickBot="1" x14ac:dyDescent="0.3">
      <c r="A639" s="71" t="s">
        <v>12703</v>
      </c>
      <c r="B639" s="72" t="s">
        <v>12694</v>
      </c>
      <c r="C639" s="72" t="s">
        <v>12701</v>
      </c>
      <c r="E639" s="71" t="s">
        <v>772</v>
      </c>
      <c r="F639" s="72" t="s">
        <v>12160</v>
      </c>
      <c r="G639" s="72" t="s">
        <v>12113</v>
      </c>
      <c r="H639" t="str">
        <f t="shared" si="45"/>
        <v>Vbx_sl_swi_lk_stt</v>
      </c>
      <c r="I639" s="69" t="str">
        <f t="shared" si="46"/>
        <v>IN_PCI_CCI</v>
      </c>
      <c r="J639" s="72" t="str">
        <f t="shared" si="47"/>
        <v>[(Nbx_cru_sl_pres_cfm=True) and (Nxx_ecu_typ_cfm=Nxx_hevc or Nxx_spv_ecu_cfm=Nxx_spv_ecu_abst) and (Nxx_ecu_typ_cfm&lt;&gt;Nxx_atcu)]</v>
      </c>
      <c r="K639" s="69" t="b">
        <f t="shared" si="48"/>
        <v>1</v>
      </c>
      <c r="L639" s="69" t="b">
        <f t="shared" si="49"/>
        <v>1</v>
      </c>
    </row>
    <row r="640" spans="1:13" ht="20.100000000000001" customHeight="1" thickBot="1" x14ac:dyDescent="0.3">
      <c r="A640" s="71" t="s">
        <v>2316</v>
      </c>
      <c r="B640" s="72" t="s">
        <v>12704</v>
      </c>
      <c r="C640" s="74" t="s">
        <v>12705</v>
      </c>
      <c r="E640" s="71" t="s">
        <v>4984</v>
      </c>
      <c r="F640" s="72" t="s">
        <v>6419</v>
      </c>
      <c r="G640" s="74" t="s">
        <v>12148</v>
      </c>
      <c r="H640" t="str">
        <f t="shared" si="45"/>
        <v>Vbx_so2up_cfm</v>
      </c>
      <c r="I640" s="69" t="str">
        <f t="shared" si="46"/>
        <v>IN_CBI_ULI</v>
      </c>
      <c r="J640" s="72" t="str">
        <f t="shared" si="47"/>
        <v>[(Nbx_ign_cmd_eng_cfm=True)]</v>
      </c>
      <c r="K640" s="69" t="b">
        <f t="shared" si="48"/>
        <v>1</v>
      </c>
      <c r="L640" s="69" t="b">
        <f t="shared" si="49"/>
        <v>0</v>
      </c>
    </row>
    <row r="641" spans="1:13" ht="72.75" thickBot="1" x14ac:dyDescent="0.3">
      <c r="A641" s="71" t="s">
        <v>2317</v>
      </c>
      <c r="B641" s="72" t="s">
        <v>12704</v>
      </c>
      <c r="C641" s="72" t="s">
        <v>12706</v>
      </c>
      <c r="E641" s="73" t="s">
        <v>5980</v>
      </c>
      <c r="F641" s="74" t="s">
        <v>5981</v>
      </c>
      <c r="G641" s="74" t="s">
        <v>12707</v>
      </c>
      <c r="H641" t="e">
        <f t="shared" si="45"/>
        <v>#N/A</v>
      </c>
      <c r="I641" s="69" t="e">
        <f t="shared" si="46"/>
        <v>#N/A</v>
      </c>
      <c r="J641" s="72" t="e">
        <f t="shared" si="47"/>
        <v>#N/A</v>
      </c>
      <c r="K641" s="69" t="e">
        <f t="shared" si="48"/>
        <v>#N/A</v>
      </c>
      <c r="L641" s="69" t="e">
        <f t="shared" si="49"/>
        <v>#N/A</v>
      </c>
    </row>
    <row r="642" spans="1:13" ht="20.100000000000001" customHeight="1" thickBot="1" x14ac:dyDescent="0.3">
      <c r="A642" s="71" t="s">
        <v>1292</v>
      </c>
      <c r="B642" s="72" t="s">
        <v>5935</v>
      </c>
      <c r="C642" s="72" t="s">
        <v>12708</v>
      </c>
      <c r="E642" s="71" t="s">
        <v>5149</v>
      </c>
      <c r="F642" s="72" t="s">
        <v>5654</v>
      </c>
      <c r="G642" s="72" t="s">
        <v>12291</v>
      </c>
      <c r="H642" t="str">
        <f t="shared" ref="H642:H705" si="50">VLOOKUP(E642,A:C,1,FALSE)</f>
        <v>Vbx_sta_exit_req</v>
      </c>
      <c r="I642" s="69" t="str">
        <f t="shared" ref="I642:I705" si="51">VLOOKUP(E642,A:C,2,FALSE)</f>
        <v>VF_SAS_MNG</v>
      </c>
      <c r="J642" s="72" t="str">
        <f t="shared" ref="J642:J705" si="52">VLOOKUP(E642,A:C,3,FALSE)</f>
        <v>[(Nxx_sas_typ_cfm=Nxx_sas_sar) and (Nxx_ecu_typ_cfm=Nxx_hevc) and (Nxx_ecu_typ_cfm&lt;&gt;Nxx_atcu)]</v>
      </c>
      <c r="K642" s="69" t="b">
        <f t="shared" ref="K642:K705" si="53">VLOOKUP(E642,A:C,2,FALSE)=F642</f>
        <v>1</v>
      </c>
      <c r="L642" s="69" t="b">
        <f t="shared" ref="L642:L705" si="54">VLOOKUP(E642,A:C,3,FALSE)=G642</f>
        <v>1</v>
      </c>
    </row>
    <row r="643" spans="1:13" ht="20.100000000000001" customHeight="1" thickBot="1" x14ac:dyDescent="0.3">
      <c r="A643" s="71" t="s">
        <v>3379</v>
      </c>
      <c r="B643" s="72" t="s">
        <v>12444</v>
      </c>
      <c r="C643" s="72" t="s">
        <v>12123</v>
      </c>
      <c r="E643" s="71" t="s">
        <v>3362</v>
      </c>
      <c r="F643" s="72" t="s">
        <v>12327</v>
      </c>
      <c r="G643" s="74" t="s">
        <v>12354</v>
      </c>
      <c r="H643" t="str">
        <f t="shared" si="50"/>
        <v>Vbx_sta_gas_pump</v>
      </c>
      <c r="I643" s="69" t="str">
        <f t="shared" si="51"/>
        <v>OU_CBO_FLO</v>
      </c>
      <c r="J643" s="72" t="str">
        <f t="shared" si="52"/>
        <v>[(Nbx_ign_cmd_eng_cfm=True)]</v>
      </c>
      <c r="K643" s="69" t="b">
        <f t="shared" si="53"/>
        <v>1</v>
      </c>
      <c r="L643" s="69" t="b">
        <f t="shared" si="54"/>
        <v>0</v>
      </c>
    </row>
    <row r="644" spans="1:13" ht="20.100000000000001" customHeight="1" thickBot="1" x14ac:dyDescent="0.3">
      <c r="A644" s="71" t="s">
        <v>1288</v>
      </c>
      <c r="B644" s="72" t="s">
        <v>12444</v>
      </c>
      <c r="C644" s="72" t="s">
        <v>12120</v>
      </c>
      <c r="E644" s="71" t="s">
        <v>2313</v>
      </c>
      <c r="F644" s="72" t="s">
        <v>12677</v>
      </c>
      <c r="G644" s="72" t="s">
        <v>12678</v>
      </c>
      <c r="H644" t="str">
        <f t="shared" si="50"/>
        <v>Vbx_sta_gaz_pump_cmd</v>
      </c>
      <c r="I644" s="69" t="str">
        <f t="shared" si="51"/>
        <v>OU_CBO_AIS</v>
      </c>
      <c r="J644" s="72" t="str">
        <f t="shared" si="52"/>
        <v>[(Nxx_ad_fuel_tk_cfm&lt;&gt;Nxx_ad_fuel_tk_abst) and (Nxx_alco_typ_cfm&lt;&gt;Nxx_alco_typ_abst) and (Nbx_ign_cmd_eng_cfm=True)] OR [(Nxx_ad_fuel_tk_cfm=Nxx_ad_fuel_tk_abst) and (Nxx_alco_typ_cfm&lt;&gt;Nxx_alco_typ_abst) and (Nbx_ign_cmd_eng_cfm=True)]</v>
      </c>
      <c r="K644" s="69" t="b">
        <f t="shared" si="53"/>
        <v>1</v>
      </c>
      <c r="L644" s="69" t="b">
        <f t="shared" si="54"/>
        <v>1</v>
      </c>
    </row>
    <row r="645" spans="1:13" ht="20.100000000000001" customHeight="1" thickBot="1" x14ac:dyDescent="0.3">
      <c r="A645" s="71" t="s">
        <v>4615</v>
      </c>
      <c r="B645" s="72" t="s">
        <v>12256</v>
      </c>
      <c r="C645" s="72" t="s">
        <v>12709</v>
      </c>
      <c r="E645" s="71" t="s">
        <v>2446</v>
      </c>
      <c r="F645" s="72" t="s">
        <v>5832</v>
      </c>
      <c r="G645" s="72" t="s">
        <v>12391</v>
      </c>
      <c r="H645" t="str">
        <f t="shared" si="50"/>
        <v>Vbx_sta_nr_wio_neut</v>
      </c>
      <c r="I645" s="69" t="str">
        <f t="shared" si="51"/>
        <v>IN_PCI_DLS</v>
      </c>
      <c r="J645" s="72" t="str">
        <f t="shared" si="52"/>
        <v>[(Nxx_wf_neut_cnt_cfm&lt;&gt;Nxx_wf_neut_cnt_abst) and (Nxx_ecu_typ_cfm=Nxx_hevc or Nxx_spv_ecu_cfm=Nxx_spv_ecu_abst) and (Nxx_ecu_typ_cfm&lt;&gt;Nxx_atcu)]</v>
      </c>
      <c r="K645" s="69" t="b">
        <f t="shared" si="53"/>
        <v>1</v>
      </c>
      <c r="L645" s="69" t="b">
        <f t="shared" si="54"/>
        <v>1</v>
      </c>
    </row>
    <row r="646" spans="1:13" ht="20.100000000000001" customHeight="1" thickBot="1" x14ac:dyDescent="0.3">
      <c r="A646" s="71" t="s">
        <v>1703</v>
      </c>
      <c r="B646" s="72" t="s">
        <v>12710</v>
      </c>
      <c r="C646" s="72" t="s">
        <v>12711</v>
      </c>
      <c r="E646" s="71" t="s">
        <v>3118</v>
      </c>
      <c r="F646" s="72" t="s">
        <v>12363</v>
      </c>
      <c r="G646" s="74" t="s">
        <v>12712</v>
      </c>
      <c r="H646" t="str">
        <f t="shared" si="50"/>
        <v>Vbx_star_rly1_req</v>
      </c>
      <c r="I646" s="69" t="str">
        <f t="shared" si="51"/>
        <v>OU_VFO_CRO</v>
      </c>
      <c r="J646" s="72" t="str">
        <f t="shared" si="52"/>
        <v>[(Nxx_hev_cfm=Nxx_hev_pres) and (Nxx_spv_ecu_cfm=Nxx_spv_ecu_abst) and (Nxx_ecu_typ_cfm&lt;&gt;Nxx_hevc)] OR [(Nxx_sas_typ_cfm=Nxx_sas_itl or Nxx_sas_typ_cfm=Nxx_sas_itl_abst_cho or Nxx_sas_typ_cfm=Nxx_sas_ext_itl_abst_cho or Nxx_sas_typ_cfm=Nxx_sas_sar) and (Nxx_hev_cfm=Nxx_hev_abst_pres_cho or Nxx_hev_cfm=Nxx_hev_abst or Nxx_spv_ecu_cfm=Nxx_spv_ecu_pres) and (Nxx_ecu_typ_cfm&lt;&gt;Nxx_hevc)]</v>
      </c>
      <c r="K646" s="69" t="b">
        <f t="shared" si="53"/>
        <v>1</v>
      </c>
      <c r="L646" s="69" t="b">
        <f t="shared" si="54"/>
        <v>0</v>
      </c>
    </row>
    <row r="647" spans="1:13" ht="20.100000000000001" customHeight="1" thickBot="1" x14ac:dyDescent="0.3">
      <c r="A647" s="71" t="s">
        <v>1658</v>
      </c>
      <c r="B647" s="72" t="s">
        <v>12710</v>
      </c>
      <c r="C647" s="74" t="s">
        <v>12713</v>
      </c>
      <c r="E647" s="71" t="s">
        <v>3913</v>
      </c>
      <c r="F647" s="72" t="s">
        <v>5252</v>
      </c>
      <c r="G647" s="72" t="s">
        <v>12680</v>
      </c>
      <c r="H647" t="str">
        <f t="shared" si="50"/>
        <v>Vbx_step_alco_ad_act</v>
      </c>
      <c r="I647" s="69" t="str">
        <f t="shared" si="51"/>
        <v>CB_SPV_CMS</v>
      </c>
      <c r="J647" s="72" t="str">
        <f t="shared" si="52"/>
        <v>[(Nxx_lpg_cfm&lt;&gt;Nxx_lpg_pres) and (Nxx_alco_typ_cfm&lt;&gt;Nxx_alco_typ_abst) and (Nbx_ign_cmd_eng_cfm=True)]</v>
      </c>
      <c r="K647" s="69" t="b">
        <f t="shared" si="53"/>
        <v>1</v>
      </c>
      <c r="L647" s="69" t="b">
        <f t="shared" si="54"/>
        <v>1</v>
      </c>
    </row>
    <row r="648" spans="1:13" ht="20.100000000000001" customHeight="1" thickBot="1" x14ac:dyDescent="0.3">
      <c r="A648" s="71" t="s">
        <v>5188</v>
      </c>
      <c r="B648" s="72" t="s">
        <v>5310</v>
      </c>
      <c r="C648" s="72" t="s">
        <v>12714</v>
      </c>
      <c r="E648" s="71" t="s">
        <v>4767</v>
      </c>
      <c r="F648" s="72" t="s">
        <v>5395</v>
      </c>
      <c r="G648" s="72" t="s">
        <v>12335</v>
      </c>
      <c r="H648" t="str">
        <f t="shared" si="50"/>
        <v>Vbx_sup_dps_stt</v>
      </c>
      <c r="I648" s="69" t="str">
        <f t="shared" si="51"/>
        <v>IN_ATI_NOX</v>
      </c>
      <c r="J648" s="72" t="str">
        <f t="shared" si="52"/>
        <v>[(Nxx_nox2_sens_cfm&lt;&gt;Nxx_nox2_sens_abst) and (Nbx_ign_cmd_eng_cfm=False)]</v>
      </c>
      <c r="K648" s="69" t="b">
        <f t="shared" si="53"/>
        <v>1</v>
      </c>
      <c r="L648" s="69" t="b">
        <f t="shared" si="54"/>
        <v>1</v>
      </c>
    </row>
    <row r="649" spans="1:13" ht="20.100000000000001" customHeight="1" thickBot="1" x14ac:dyDescent="0.3">
      <c r="A649" s="71" t="s">
        <v>1551</v>
      </c>
      <c r="B649" s="72" t="s">
        <v>12715</v>
      </c>
      <c r="C649" s="72" t="s">
        <v>12711</v>
      </c>
      <c r="E649" s="71" t="s">
        <v>5893</v>
      </c>
      <c r="F649" s="72" t="s">
        <v>5395</v>
      </c>
      <c r="G649" s="72" t="s">
        <v>12337</v>
      </c>
      <c r="H649" t="str">
        <f t="shared" si="50"/>
        <v>Vbx_sup_tps_stt</v>
      </c>
      <c r="I649" s="69" t="str">
        <f t="shared" si="51"/>
        <v>IN_ATI_NOX</v>
      </c>
      <c r="J649" s="72" t="str">
        <f t="shared" si="52"/>
        <v>[(Nxx_nox3_sens_cfm&lt;&gt;Nxx_nox3_sens_abst) and (Nbx_ign_cmd_eng_cfm=False)]</v>
      </c>
      <c r="K649" s="69" t="b">
        <f t="shared" si="53"/>
        <v>1</v>
      </c>
      <c r="L649" s="69" t="b">
        <f t="shared" si="54"/>
        <v>1</v>
      </c>
    </row>
    <row r="650" spans="1:13" ht="20.100000000000001" customHeight="1" thickBot="1" x14ac:dyDescent="0.3">
      <c r="A650" s="73" t="s">
        <v>5282</v>
      </c>
      <c r="B650" s="74" t="s">
        <v>12716</v>
      </c>
      <c r="C650" s="74" t="s">
        <v>12652</v>
      </c>
      <c r="E650" s="71" t="s">
        <v>4754</v>
      </c>
      <c r="F650" s="72" t="s">
        <v>5395</v>
      </c>
      <c r="G650" s="72" t="s">
        <v>12338</v>
      </c>
      <c r="H650" t="str">
        <f t="shared" si="50"/>
        <v>Vbx_sup_ups_stt</v>
      </c>
      <c r="I650" s="69" t="str">
        <f t="shared" si="51"/>
        <v>IN_ATI_NOX</v>
      </c>
      <c r="J650" s="72" t="str">
        <f t="shared" si="52"/>
        <v>[(Nxx_nox1_sens_cfm&lt;&gt;Nxx_nox1_sens_abst) and (Nbx_ign_cmd_eng_cfm=False)]</v>
      </c>
      <c r="K650" s="69" t="b">
        <f t="shared" si="53"/>
        <v>1</v>
      </c>
      <c r="L650" s="69" t="b">
        <f t="shared" si="54"/>
        <v>1</v>
      </c>
    </row>
    <row r="651" spans="1:13" ht="20.100000000000001" customHeight="1" thickBot="1" x14ac:dyDescent="0.3">
      <c r="A651" s="71" t="s">
        <v>1318</v>
      </c>
      <c r="B651" s="72" t="s">
        <v>6419</v>
      </c>
      <c r="C651" s="72" t="s">
        <v>12605</v>
      </c>
      <c r="E651" s="71" t="s">
        <v>961</v>
      </c>
      <c r="F651" s="72" t="s">
        <v>12681</v>
      </c>
      <c r="G651" s="74" t="s">
        <v>12717</v>
      </c>
      <c r="H651" t="str">
        <f t="shared" si="50"/>
        <v>Vbx_swlk_diag_avl</v>
      </c>
      <c r="I651" s="69" t="str">
        <f t="shared" si="51"/>
        <v>VF_SLK_RNA</v>
      </c>
      <c r="J651" s="72" t="str">
        <f t="shared" si="52"/>
        <v>[(Nxx_swlk_cfm=Nxx_swlk_5 or Nxx_swlk_cfm=Nxx_swlk_6 or Nxx_swlk_cfm=Nxx_swlk_5_6_cho or Nxx_swlk_cfm=Nxx_swlk_5_nis_cho or Nxx_swlk_cfm=Nxx_swlk_6_nis_cho or Nxx_swlk_cfm=Nxx_swlk_5_6_nis_cho)]</v>
      </c>
      <c r="K651" s="69" t="b">
        <f t="shared" si="53"/>
        <v>1</v>
      </c>
      <c r="L651" s="69" t="b">
        <f t="shared" si="54"/>
        <v>0</v>
      </c>
      <c r="M651" t="e">
        <f>VLOOKUP(E651,#REF!,1,FALSE)</f>
        <v>#REF!</v>
      </c>
    </row>
    <row r="652" spans="1:13" ht="20.100000000000001" customHeight="1" thickBot="1" x14ac:dyDescent="0.3">
      <c r="A652" s="71" t="s">
        <v>3898</v>
      </c>
      <c r="B652" s="72" t="s">
        <v>12718</v>
      </c>
      <c r="C652" s="72" t="s">
        <v>12605</v>
      </c>
      <c r="E652" s="71" t="s">
        <v>987</v>
      </c>
      <c r="F652" s="72" t="s">
        <v>12681</v>
      </c>
      <c r="G652" s="74" t="s">
        <v>12717</v>
      </c>
      <c r="H652" t="str">
        <f t="shared" si="50"/>
        <v>Vbx_swlk_diag_ccu</v>
      </c>
      <c r="I652" s="69" t="str">
        <f t="shared" si="51"/>
        <v>VF_SLK_RNA</v>
      </c>
      <c r="J652" s="72" t="str">
        <f t="shared" si="52"/>
        <v>[(Nxx_swlk_cfm=Nxx_swlk_5 or Nxx_swlk_cfm=Nxx_swlk_6 or Nxx_swlk_cfm=Nxx_swlk_5_6_cho or Nxx_swlk_cfm=Nxx_swlk_5_nis_cho or Nxx_swlk_cfm=Nxx_swlk_6_nis_cho or Nxx_swlk_cfm=Nxx_swlk_5_6_nis_cho)]</v>
      </c>
      <c r="K652" s="69" t="b">
        <f t="shared" si="53"/>
        <v>1</v>
      </c>
      <c r="L652" s="69" t="b">
        <f t="shared" si="54"/>
        <v>0</v>
      </c>
    </row>
    <row r="653" spans="1:13" ht="20.100000000000001" customHeight="1" thickBot="1" x14ac:dyDescent="0.3">
      <c r="A653" s="71" t="s">
        <v>4846</v>
      </c>
      <c r="B653" s="72" t="s">
        <v>12647</v>
      </c>
      <c r="C653" s="72" t="s">
        <v>12652</v>
      </c>
      <c r="E653" s="71" t="s">
        <v>979</v>
      </c>
      <c r="F653" s="72" t="s">
        <v>12681</v>
      </c>
      <c r="G653" s="74" t="s">
        <v>12717</v>
      </c>
      <c r="H653" t="str">
        <f t="shared" si="50"/>
        <v>Vbx_swlk_diag_ecm</v>
      </c>
      <c r="I653" s="69" t="str">
        <f t="shared" si="51"/>
        <v>VF_SLK_RNA</v>
      </c>
      <c r="J653" s="72" t="str">
        <f t="shared" si="52"/>
        <v>[(Nxx_swlk_cfm=Nxx_swlk_5 or Nxx_swlk_cfm=Nxx_swlk_6 or Nxx_swlk_cfm=Nxx_swlk_5_6_cho or Nxx_swlk_cfm=Nxx_swlk_5_nis_cho or Nxx_swlk_cfm=Nxx_swlk_6_nis_cho or Nxx_swlk_cfm=Nxx_swlk_5_6_nis_cho)]</v>
      </c>
      <c r="K653" s="69" t="b">
        <f t="shared" si="53"/>
        <v>1</v>
      </c>
      <c r="L653" s="69" t="b">
        <f t="shared" si="54"/>
        <v>0</v>
      </c>
    </row>
    <row r="654" spans="1:13" ht="20.100000000000001" customHeight="1" thickBot="1" x14ac:dyDescent="0.3">
      <c r="A654" s="71" t="s">
        <v>4845</v>
      </c>
      <c r="B654" s="72" t="s">
        <v>12647</v>
      </c>
      <c r="C654" s="72" t="s">
        <v>12652</v>
      </c>
      <c r="E654" s="71" t="s">
        <v>991</v>
      </c>
      <c r="F654" s="72" t="s">
        <v>12681</v>
      </c>
      <c r="G654" s="74" t="s">
        <v>12717</v>
      </c>
      <c r="H654" t="str">
        <f t="shared" si="50"/>
        <v>Vbx_swlk_diag_mux</v>
      </c>
      <c r="I654" s="69" t="str">
        <f t="shared" si="51"/>
        <v>VF_SLK_RNA</v>
      </c>
      <c r="J654" s="72" t="str">
        <f t="shared" si="52"/>
        <v>[(Nxx_swlk_cfm=Nxx_swlk_5 or Nxx_swlk_cfm=Nxx_swlk_6 or Nxx_swlk_cfm=Nxx_swlk_5_6_cho or Nxx_swlk_cfm=Nxx_swlk_5_nis_cho or Nxx_swlk_cfm=Nxx_swlk_6_nis_cho or Nxx_swlk_cfm=Nxx_swlk_5_6_nis_cho)]</v>
      </c>
      <c r="K654" s="69" t="b">
        <f t="shared" si="53"/>
        <v>1</v>
      </c>
      <c r="L654" s="69" t="b">
        <f t="shared" si="54"/>
        <v>0</v>
      </c>
    </row>
    <row r="655" spans="1:13" ht="20.100000000000001" customHeight="1" thickBot="1" x14ac:dyDescent="0.3">
      <c r="A655" s="71" t="s">
        <v>1045</v>
      </c>
      <c r="B655" s="72" t="s">
        <v>12140</v>
      </c>
      <c r="C655" s="72" t="s">
        <v>12141</v>
      </c>
      <c r="E655" s="71" t="s">
        <v>983</v>
      </c>
      <c r="F655" s="72" t="s">
        <v>12681</v>
      </c>
      <c r="G655" s="74" t="s">
        <v>12717</v>
      </c>
      <c r="H655" t="str">
        <f t="shared" si="50"/>
        <v>Vbx_swlk_diag_tool</v>
      </c>
      <c r="I655" s="69" t="str">
        <f t="shared" si="51"/>
        <v>VF_SLK_RNA</v>
      </c>
      <c r="J655" s="72" t="str">
        <f t="shared" si="52"/>
        <v>[(Nxx_swlk_cfm=Nxx_swlk_5 or Nxx_swlk_cfm=Nxx_swlk_6 or Nxx_swlk_cfm=Nxx_swlk_5_6_cho or Nxx_swlk_cfm=Nxx_swlk_5_nis_cho or Nxx_swlk_cfm=Nxx_swlk_6_nis_cho or Nxx_swlk_cfm=Nxx_swlk_5_6_nis_cho)]</v>
      </c>
      <c r="K655" s="69" t="b">
        <f t="shared" si="53"/>
        <v>1</v>
      </c>
      <c r="L655" s="69" t="b">
        <f t="shared" si="54"/>
        <v>0</v>
      </c>
      <c r="M655" t="e">
        <f>VLOOKUP(E655,#REF!,1,FALSE)</f>
        <v>#REF!</v>
      </c>
    </row>
    <row r="656" spans="1:13" ht="20.100000000000001" customHeight="1" thickBot="1" x14ac:dyDescent="0.3">
      <c r="A656" s="71" t="s">
        <v>1045</v>
      </c>
      <c r="B656" s="74" t="s">
        <v>12142</v>
      </c>
      <c r="C656" s="74" t="s">
        <v>12143</v>
      </c>
      <c r="E656" s="71" t="s">
        <v>715</v>
      </c>
      <c r="F656" s="72" t="s">
        <v>12684</v>
      </c>
      <c r="G656" s="74" t="s">
        <v>12719</v>
      </c>
      <c r="H656" t="str">
        <f t="shared" si="50"/>
        <v>Vbx_swlk_ecm_prot_stt</v>
      </c>
      <c r="I656" s="69" t="str">
        <f t="shared" si="51"/>
        <v>VF_SLK_MNG</v>
      </c>
      <c r="J656" s="72" t="str">
        <f t="shared" si="52"/>
        <v>[(Nxx_swlk_cfm=Nxx_swlk_5 or Nxx_swlk_cfm=Nxx_swlk_6 or Nxx_swlk_cfm=Nxx_swlk_5_6_cho)] OR [(Nxx_swlk_cfm=Nxx_swlk_5_nis_cho or Nxx_swlk_cfm=Nxx_swlk_6_nis_cho or Nxx_swlk_cfm=Nxx_swlk_5_6_nis_cho)] OR [(Nxx_swlk_cfm=Nxx_swlk_nis)]</v>
      </c>
      <c r="K656" s="69" t="b">
        <f t="shared" si="53"/>
        <v>1</v>
      </c>
      <c r="L656" s="69" t="b">
        <f t="shared" si="54"/>
        <v>0</v>
      </c>
    </row>
    <row r="657" spans="1:13" ht="20.100000000000001" customHeight="1" thickBot="1" x14ac:dyDescent="0.3">
      <c r="A657" s="71" t="s">
        <v>5283</v>
      </c>
      <c r="B657" s="72" t="s">
        <v>5281</v>
      </c>
      <c r="C657" s="72" t="s">
        <v>12348</v>
      </c>
      <c r="E657" s="71" t="s">
        <v>3035</v>
      </c>
      <c r="F657" s="72" t="s">
        <v>12686</v>
      </c>
      <c r="G657" s="72" t="s">
        <v>12687</v>
      </c>
      <c r="H657" t="str">
        <f t="shared" si="50"/>
        <v>Vbx_swrl_ofs_clos_frst_2</v>
      </c>
      <c r="I657" s="69" t="str">
        <f t="shared" si="51"/>
        <v>OU_ASO_AEO</v>
      </c>
      <c r="J657" s="72" t="str">
        <f t="shared" si="52"/>
        <v>[(Nxx_swrl_typ_cfm&lt;&gt;Nxx_swrl_typ_abst) and (Nbx_ign_cmd_eng_cfm=False)]</v>
      </c>
      <c r="K657" s="69" t="b">
        <f t="shared" si="53"/>
        <v>1</v>
      </c>
      <c r="L657" s="69" t="b">
        <f t="shared" si="54"/>
        <v>1</v>
      </c>
    </row>
    <row r="658" spans="1:13" ht="20.100000000000001" customHeight="1" thickBot="1" x14ac:dyDescent="0.3">
      <c r="A658" s="71" t="s">
        <v>4037</v>
      </c>
      <c r="B658" s="72" t="s">
        <v>12365</v>
      </c>
      <c r="C658" s="74" t="s">
        <v>12720</v>
      </c>
      <c r="E658" s="71" t="s">
        <v>3036</v>
      </c>
      <c r="F658" s="72" t="s">
        <v>12686</v>
      </c>
      <c r="G658" s="72" t="s">
        <v>12687</v>
      </c>
      <c r="H658" t="str">
        <f t="shared" si="50"/>
        <v>Vbx_swrl_ofs_open_frst_2</v>
      </c>
      <c r="I658" s="69" t="str">
        <f t="shared" si="51"/>
        <v>OU_ASO_AEO</v>
      </c>
      <c r="J658" s="72" t="str">
        <f t="shared" si="52"/>
        <v>[(Nxx_swrl_typ_cfm&lt;&gt;Nxx_swrl_typ_abst) and (Nbx_ign_cmd_eng_cfm=False)]</v>
      </c>
      <c r="K658" s="69" t="b">
        <f t="shared" si="53"/>
        <v>1</v>
      </c>
      <c r="L658" s="69" t="b">
        <f t="shared" si="54"/>
        <v>1</v>
      </c>
    </row>
    <row r="659" spans="1:13" ht="20.100000000000001" customHeight="1" thickBot="1" x14ac:dyDescent="0.3">
      <c r="A659" s="71" t="s">
        <v>4016</v>
      </c>
      <c r="B659" s="72" t="s">
        <v>5654</v>
      </c>
      <c r="C659" s="74" t="s">
        <v>12638</v>
      </c>
      <c r="E659" s="71" t="s">
        <v>3050</v>
      </c>
      <c r="F659" s="72" t="s">
        <v>12688</v>
      </c>
      <c r="G659" s="72" t="s">
        <v>12687</v>
      </c>
      <c r="H659" t="str">
        <f t="shared" si="50"/>
        <v>Vbx_swrl_psn_sp</v>
      </c>
      <c r="I659" s="69" t="str">
        <f t="shared" si="51"/>
        <v>AS_AER_SWR</v>
      </c>
      <c r="J659" s="72" t="str">
        <f t="shared" si="52"/>
        <v>[(Nxx_swrl_typ_cfm&lt;&gt;Nxx_swrl_typ_abst) and (Nbx_ign_cmd_eng_cfm=False)]</v>
      </c>
      <c r="K659" s="69" t="b">
        <f t="shared" si="53"/>
        <v>1</v>
      </c>
      <c r="L659" s="69" t="b">
        <f t="shared" si="54"/>
        <v>1</v>
      </c>
    </row>
    <row r="660" spans="1:13" ht="20.100000000000001" customHeight="1" thickBot="1" x14ac:dyDescent="0.3">
      <c r="A660" s="71" t="s">
        <v>4655</v>
      </c>
      <c r="B660" s="72" t="s">
        <v>12721</v>
      </c>
      <c r="C660" s="74" t="s">
        <v>12722</v>
      </c>
      <c r="E660" s="71" t="s">
        <v>12690</v>
      </c>
      <c r="F660" s="72" t="s">
        <v>12691</v>
      </c>
      <c r="G660" s="72" t="s">
        <v>12228</v>
      </c>
      <c r="H660" t="str">
        <f t="shared" si="50"/>
        <v>Vbx_tcr_cool_efy_diag_cfm</v>
      </c>
      <c r="I660" s="69" t="str">
        <f t="shared" si="51"/>
        <v>AS_BST_DGN</v>
      </c>
      <c r="J660" s="72" t="str">
        <f t="shared" si="52"/>
        <v>[(Nbx_ign_cmd_eng_cfm=False)]</v>
      </c>
      <c r="K660" s="69" t="b">
        <f t="shared" si="53"/>
        <v>1</v>
      </c>
      <c r="L660" s="69" t="b">
        <f t="shared" si="54"/>
        <v>1</v>
      </c>
    </row>
    <row r="661" spans="1:13" ht="20.100000000000001" customHeight="1" thickBot="1" x14ac:dyDescent="0.3">
      <c r="A661" s="71" t="s">
        <v>2942</v>
      </c>
      <c r="B661" s="72" t="s">
        <v>12304</v>
      </c>
      <c r="C661" s="72" t="s">
        <v>12723</v>
      </c>
      <c r="E661" s="71" t="s">
        <v>4664</v>
      </c>
      <c r="F661" s="72" t="s">
        <v>5981</v>
      </c>
      <c r="G661" s="72" t="s">
        <v>12228</v>
      </c>
      <c r="H661" t="str">
        <f t="shared" si="50"/>
        <v>Vbx_tcr_obd_bch_mod_ena</v>
      </c>
      <c r="I661" s="69" t="str">
        <f t="shared" si="51"/>
        <v>AS_BST_CTL</v>
      </c>
      <c r="J661" s="72" t="str">
        <f t="shared" si="52"/>
        <v>[(Nbx_ign_cmd_eng_cfm=False)]</v>
      </c>
      <c r="K661" s="69" t="b">
        <f t="shared" si="53"/>
        <v>1</v>
      </c>
      <c r="L661" s="69" t="b">
        <f t="shared" si="54"/>
        <v>1</v>
      </c>
    </row>
    <row r="662" spans="1:13" ht="20.100000000000001" customHeight="1" thickBot="1" x14ac:dyDescent="0.3">
      <c r="A662" s="71" t="s">
        <v>2937</v>
      </c>
      <c r="B662" s="72" t="s">
        <v>12304</v>
      </c>
      <c r="C662" s="72" t="s">
        <v>12724</v>
      </c>
      <c r="E662" s="71" t="s">
        <v>3772</v>
      </c>
      <c r="F662" s="72" t="s">
        <v>12304</v>
      </c>
      <c r="G662" s="72" t="s">
        <v>12559</v>
      </c>
      <c r="H662" t="str">
        <f t="shared" si="50"/>
        <v>Vbx_tcr_ofs_clos_frst_2</v>
      </c>
      <c r="I662" s="69" t="str">
        <f t="shared" si="51"/>
        <v>OU_ASO_TCO</v>
      </c>
      <c r="J662" s="72" t="str">
        <f t="shared" si="52"/>
        <v>[(Nxx_hpt_byp_pos_sens_cfm=Nxx_hpt_byp_pos_sens_pres or Nxx_lpt_act_elec_cfm&lt;&gt;Nxx_lpt_act_elec_abst) and (Nbx_ign_cmd_eng_cfm=False)]</v>
      </c>
      <c r="K662" s="69" t="b">
        <f t="shared" si="53"/>
        <v>1</v>
      </c>
      <c r="L662" s="69" t="b">
        <f t="shared" si="54"/>
        <v>1</v>
      </c>
    </row>
    <row r="663" spans="1:13" ht="20.100000000000001" customHeight="1" thickBot="1" x14ac:dyDescent="0.3">
      <c r="A663" s="71" t="s">
        <v>2301</v>
      </c>
      <c r="B663" s="72" t="s">
        <v>12725</v>
      </c>
      <c r="C663" s="72" t="s">
        <v>12726</v>
      </c>
      <c r="E663" s="71" t="s">
        <v>3773</v>
      </c>
      <c r="F663" s="72" t="s">
        <v>12304</v>
      </c>
      <c r="G663" s="72" t="s">
        <v>12559</v>
      </c>
      <c r="H663" t="str">
        <f t="shared" si="50"/>
        <v>Vbx_tcr_ofs_open_frst_2</v>
      </c>
      <c r="I663" s="69" t="str">
        <f t="shared" si="51"/>
        <v>OU_ASO_TCO</v>
      </c>
      <c r="J663" s="72" t="str">
        <f t="shared" si="52"/>
        <v>[(Nxx_hpt_byp_pos_sens_cfm=Nxx_hpt_byp_pos_sens_pres or Nxx_lpt_act_elec_cfm&lt;&gt;Nxx_lpt_act_elec_abst) and (Nbx_ign_cmd_eng_cfm=False)]</v>
      </c>
      <c r="K663" s="69" t="b">
        <f t="shared" si="53"/>
        <v>1</v>
      </c>
      <c r="L663" s="69" t="b">
        <f t="shared" si="54"/>
        <v>1</v>
      </c>
    </row>
    <row r="664" spans="1:13" ht="20.100000000000001" customHeight="1" thickBot="1" x14ac:dyDescent="0.3">
      <c r="A664" s="71" t="s">
        <v>2299</v>
      </c>
      <c r="B664" s="72" t="s">
        <v>12727</v>
      </c>
      <c r="C664" s="74" t="s">
        <v>12728</v>
      </c>
      <c r="E664" s="71" t="s">
        <v>3501</v>
      </c>
      <c r="F664" s="72" t="s">
        <v>5403</v>
      </c>
      <c r="G664" s="72" t="s">
        <v>12189</v>
      </c>
      <c r="H664" t="str">
        <f t="shared" si="50"/>
        <v>Vbx_tcr_wpmp_cfm</v>
      </c>
      <c r="I664" s="69" t="str">
        <f t="shared" si="51"/>
        <v>DG_CFG_DYN</v>
      </c>
      <c r="J664" s="72" t="str">
        <f t="shared" si="52"/>
        <v>[(Nxx_ecu_typ_cfm=Nxx_ecm or Nxx_ecu_typ_cfm=Nxx_ptcu or Nxx_ecu_typ_cfm=Nxx_hevc)]</v>
      </c>
      <c r="K664" s="69" t="b">
        <f t="shared" si="53"/>
        <v>1</v>
      </c>
      <c r="L664" s="69" t="b">
        <f t="shared" si="54"/>
        <v>1</v>
      </c>
    </row>
    <row r="665" spans="1:13" ht="20.100000000000001" customHeight="1" thickBot="1" x14ac:dyDescent="0.3">
      <c r="A665" s="71" t="s">
        <v>4663</v>
      </c>
      <c r="B665" s="72" t="s">
        <v>5981</v>
      </c>
      <c r="C665" s="72" t="s">
        <v>12228</v>
      </c>
      <c r="E665" s="71" t="s">
        <v>12693</v>
      </c>
      <c r="F665" s="72" t="s">
        <v>5245</v>
      </c>
      <c r="G665" s="72" t="s">
        <v>12393</v>
      </c>
      <c r="H665" t="str">
        <f t="shared" si="50"/>
        <v>Vbx_thpl_cmd1</v>
      </c>
      <c r="I665" s="69" t="str">
        <f t="shared" si="51"/>
        <v>OU_CLO_AFL</v>
      </c>
      <c r="J665" s="72" t="str">
        <f t="shared" si="52"/>
        <v>[(Nxx_pwm_cfa_cfm=Nxx_pwm_cfa_abst) and (Nxx_ecu_typ_cfm=Nxx_hevc) and (Nxx_ecu_typ_cfm&lt;&gt;Nxx_ecm and Nxx_ecu_typ_cfm&lt;&gt;Nxx_ptcu)]</v>
      </c>
      <c r="K665" s="69" t="b">
        <f t="shared" si="53"/>
        <v>1</v>
      </c>
      <c r="L665" s="69" t="b">
        <f t="shared" si="54"/>
        <v>1</v>
      </c>
    </row>
    <row r="666" spans="1:13" ht="20.100000000000001" customHeight="1" thickBot="1" x14ac:dyDescent="0.3">
      <c r="A666" s="71" t="s">
        <v>2300</v>
      </c>
      <c r="B666" s="72" t="s">
        <v>12727</v>
      </c>
      <c r="C666" s="72" t="s">
        <v>12228</v>
      </c>
      <c r="E666" s="71" t="s">
        <v>12693</v>
      </c>
      <c r="F666" s="74" t="s">
        <v>12694</v>
      </c>
      <c r="G666" s="74" t="s">
        <v>12729</v>
      </c>
      <c r="H666" t="str">
        <f t="shared" si="50"/>
        <v>Vbx_thpl_cmd1</v>
      </c>
      <c r="I666" s="69" t="str">
        <f t="shared" si="51"/>
        <v>OU_CLO_AFL</v>
      </c>
      <c r="J666" s="72" t="str">
        <f t="shared" si="52"/>
        <v>[(Nxx_pwm_cfa_cfm=Nxx_pwm_cfa_abst) and (Nxx_ecu_typ_cfm=Nxx_hevc) and (Nxx_ecu_typ_cfm&lt;&gt;Nxx_ecm and Nxx_ecu_typ_cfm&lt;&gt;Nxx_ptcu)]</v>
      </c>
      <c r="K666" s="69" t="b">
        <f t="shared" si="53"/>
        <v>0</v>
      </c>
      <c r="L666" s="69" t="b">
        <f t="shared" si="54"/>
        <v>0</v>
      </c>
    </row>
    <row r="667" spans="1:13" ht="20.100000000000001" customHeight="1" thickBot="1" x14ac:dyDescent="0.3">
      <c r="A667" s="71" t="s">
        <v>5153</v>
      </c>
      <c r="B667" s="72" t="s">
        <v>12640</v>
      </c>
      <c r="C667" s="72" t="s">
        <v>12730</v>
      </c>
      <c r="E667" s="71" t="s">
        <v>12696</v>
      </c>
      <c r="F667" s="72" t="s">
        <v>5245</v>
      </c>
      <c r="G667" s="72" t="s">
        <v>12393</v>
      </c>
      <c r="H667" t="str">
        <f t="shared" si="50"/>
        <v>Vbx_thpl_cmd2</v>
      </c>
      <c r="I667" s="69" t="str">
        <f t="shared" si="51"/>
        <v>OU_CLO_AFL</v>
      </c>
      <c r="J667" s="72" t="str">
        <f t="shared" si="52"/>
        <v>[(Nxx_pwm_cfa_cfm=Nxx_pwm_cfa_abst) and (Nxx_ecu_typ_cfm=Nxx_hevc) and (Nxx_ecu_typ_cfm&lt;&gt;Nxx_ecm and Nxx_ecu_typ_cfm&lt;&gt;Nxx_ptcu)]</v>
      </c>
      <c r="K667" s="69" t="b">
        <f t="shared" si="53"/>
        <v>1</v>
      </c>
      <c r="L667" s="69" t="b">
        <f t="shared" si="54"/>
        <v>1</v>
      </c>
    </row>
    <row r="668" spans="1:13" ht="20.100000000000001" customHeight="1" thickBot="1" x14ac:dyDescent="0.3">
      <c r="A668" s="71" t="s">
        <v>2102</v>
      </c>
      <c r="B668" s="72" t="s">
        <v>12112</v>
      </c>
      <c r="C668" s="72" t="s">
        <v>12113</v>
      </c>
      <c r="E668" s="71" t="s">
        <v>12696</v>
      </c>
      <c r="F668" s="74" t="s">
        <v>12694</v>
      </c>
      <c r="G668" s="74" t="s">
        <v>12731</v>
      </c>
      <c r="H668" t="str">
        <f t="shared" si="50"/>
        <v>Vbx_thpl_cmd2</v>
      </c>
      <c r="I668" s="69" t="str">
        <f t="shared" si="51"/>
        <v>OU_CLO_AFL</v>
      </c>
      <c r="J668" s="72" t="str">
        <f t="shared" si="52"/>
        <v>[(Nxx_pwm_cfa_cfm=Nxx_pwm_cfa_abst) and (Nxx_ecu_typ_cfm=Nxx_hevc) and (Nxx_ecu_typ_cfm&lt;&gt;Nxx_ecm and Nxx_ecu_typ_cfm&lt;&gt;Nxx_ptcu)]</v>
      </c>
      <c r="K668" s="69" t="b">
        <f t="shared" si="53"/>
        <v>0</v>
      </c>
      <c r="L668" s="69" t="b">
        <f t="shared" si="54"/>
        <v>0</v>
      </c>
    </row>
    <row r="669" spans="1:13" ht="20.100000000000001" customHeight="1" thickBot="1" x14ac:dyDescent="0.3">
      <c r="A669" s="71" t="s">
        <v>2908</v>
      </c>
      <c r="B669" s="72" t="s">
        <v>12160</v>
      </c>
      <c r="C669" s="72" t="s">
        <v>12113</v>
      </c>
      <c r="E669" s="71" t="s">
        <v>12698</v>
      </c>
      <c r="F669" s="72" t="s">
        <v>5245</v>
      </c>
      <c r="G669" s="72" t="s">
        <v>12393</v>
      </c>
      <c r="H669" t="str">
        <f t="shared" si="50"/>
        <v>Vbx_thpl_cmd3</v>
      </c>
      <c r="I669" s="69" t="str">
        <f t="shared" si="51"/>
        <v>OU_CLO_AFL</v>
      </c>
      <c r="J669" s="72" t="str">
        <f t="shared" si="52"/>
        <v>[(Nxx_pwm_cfa_cfm=Nxx_pwm_cfa_abst) and (Nxx_ecu_typ_cfm=Nxx_hevc) and (Nxx_ecu_typ_cfm&lt;&gt;Nxx_ecm and Nxx_ecu_typ_cfm&lt;&gt;Nxx_ptcu)]</v>
      </c>
      <c r="K669" s="69" t="b">
        <f t="shared" si="53"/>
        <v>1</v>
      </c>
      <c r="L669" s="69" t="b">
        <f t="shared" si="54"/>
        <v>1</v>
      </c>
    </row>
    <row r="670" spans="1:13" ht="20.100000000000001" customHeight="1" thickBot="1" x14ac:dyDescent="0.3">
      <c r="A670" s="71" t="s">
        <v>687</v>
      </c>
      <c r="B670" s="72" t="s">
        <v>12732</v>
      </c>
      <c r="C670" s="72" t="s">
        <v>12733</v>
      </c>
      <c r="E670" s="71" t="s">
        <v>12698</v>
      </c>
      <c r="F670" s="74" t="s">
        <v>12694</v>
      </c>
      <c r="G670" s="74" t="s">
        <v>12731</v>
      </c>
      <c r="H670" t="str">
        <f t="shared" si="50"/>
        <v>Vbx_thpl_cmd3</v>
      </c>
      <c r="I670" s="69" t="str">
        <f t="shared" si="51"/>
        <v>OU_CLO_AFL</v>
      </c>
      <c r="J670" s="72" t="str">
        <f t="shared" si="52"/>
        <v>[(Nxx_pwm_cfa_cfm=Nxx_pwm_cfa_abst) and (Nxx_ecu_typ_cfm=Nxx_hevc) and (Nxx_ecu_typ_cfm&lt;&gt;Nxx_ecm and Nxx_ecu_typ_cfm&lt;&gt;Nxx_ptcu)]</v>
      </c>
      <c r="K670" s="69" t="b">
        <f t="shared" si="53"/>
        <v>0</v>
      </c>
      <c r="L670" s="69" t="b">
        <f t="shared" si="54"/>
        <v>0</v>
      </c>
    </row>
    <row r="671" spans="1:13" ht="20.100000000000001" customHeight="1" thickBot="1" x14ac:dyDescent="0.3">
      <c r="A671" s="71" t="s">
        <v>4727</v>
      </c>
      <c r="B671" s="72" t="s">
        <v>5403</v>
      </c>
      <c r="C671" s="72" t="s">
        <v>12189</v>
      </c>
      <c r="E671" s="71" t="s">
        <v>1284</v>
      </c>
      <c r="F671" s="72" t="s">
        <v>12229</v>
      </c>
      <c r="G671" s="74" t="s">
        <v>12734</v>
      </c>
      <c r="H671" t="str">
        <f t="shared" si="50"/>
        <v>Vbx_thpl_conf</v>
      </c>
      <c r="I671" s="69" t="str">
        <f t="shared" si="51"/>
        <v>CL_COO_CTL</v>
      </c>
      <c r="J671" s="72" t="str">
        <f t="shared" si="52"/>
        <v>[(Nbx_thpl_lt_pres_cfm=True) and (Nxx_ecu_typ_cfm&lt;&gt;Nxx_hevc)] OR [(Nbx_thpl_pres_cfm=True) and (Nbx_thpl_lt_pres_cfm=False) and (Nxx_ecu_typ_cfm&lt;&gt;Nxx_hevc)] OR [(Nbx_thpl_pres_cfm=False) and (Nbx_thpl_lt_pres_cfm=False) and (Nxx_ecu_typ_cfm&lt;&gt;Nxx_hevc)]</v>
      </c>
      <c r="K671" s="69" t="b">
        <f t="shared" si="53"/>
        <v>1</v>
      </c>
      <c r="L671" s="69" t="b">
        <f t="shared" si="54"/>
        <v>0</v>
      </c>
      <c r="M671" t="e">
        <f>VLOOKUP(E671,#REF!,1,FALSE)</f>
        <v>#REF!</v>
      </c>
    </row>
    <row r="672" spans="1:13" ht="20.100000000000001" customHeight="1" thickBot="1" x14ac:dyDescent="0.3">
      <c r="A672" s="71" t="s">
        <v>782</v>
      </c>
      <c r="B672" s="72" t="s">
        <v>12160</v>
      </c>
      <c r="C672" s="72" t="s">
        <v>12113</v>
      </c>
      <c r="E672" s="71" t="s">
        <v>12700</v>
      </c>
      <c r="F672" s="72" t="s">
        <v>12694</v>
      </c>
      <c r="G672" s="72" t="s">
        <v>12701</v>
      </c>
      <c r="H672" t="str">
        <f t="shared" si="50"/>
        <v>Vbx_thpl_lt_cmd1</v>
      </c>
      <c r="I672" s="69" t="str">
        <f t="shared" si="51"/>
        <v>OU_CLO_THP</v>
      </c>
      <c r="J672" s="72" t="str">
        <f t="shared" si="52"/>
        <v>[(Nbx_thpl_lt_pres_cfm=True)]</v>
      </c>
      <c r="K672" s="69" t="b">
        <f t="shared" si="53"/>
        <v>1</v>
      </c>
      <c r="L672" s="69" t="b">
        <f t="shared" si="54"/>
        <v>1</v>
      </c>
      <c r="M672" t="e">
        <f>VLOOKUP(E672,#REF!,1,FALSE)</f>
        <v>#REF!</v>
      </c>
    </row>
    <row r="673" spans="1:13" ht="20.100000000000001" customHeight="1" thickBot="1" x14ac:dyDescent="0.3">
      <c r="A673" s="71" t="s">
        <v>1252</v>
      </c>
      <c r="B673" s="72" t="s">
        <v>12241</v>
      </c>
      <c r="C673" s="72" t="s">
        <v>12735</v>
      </c>
      <c r="E673" s="71" t="s">
        <v>12702</v>
      </c>
      <c r="F673" s="72" t="s">
        <v>12694</v>
      </c>
      <c r="G673" s="72" t="s">
        <v>12701</v>
      </c>
      <c r="H673" t="str">
        <f t="shared" si="50"/>
        <v>Vbx_thpl_lt_cmd2</v>
      </c>
      <c r="I673" s="69" t="str">
        <f t="shared" si="51"/>
        <v>OU_CLO_THP</v>
      </c>
      <c r="J673" s="72" t="str">
        <f t="shared" si="52"/>
        <v>[(Nbx_thpl_lt_pres_cfm=True)]</v>
      </c>
      <c r="K673" s="69" t="b">
        <f t="shared" si="53"/>
        <v>1</v>
      </c>
      <c r="L673" s="69" t="b">
        <f t="shared" si="54"/>
        <v>1</v>
      </c>
      <c r="M673" t="e">
        <f>VLOOKUP(E673,#REF!,1,FALSE)</f>
        <v>#REF!</v>
      </c>
    </row>
    <row r="674" spans="1:13" ht="20.100000000000001" customHeight="1" thickBot="1" x14ac:dyDescent="0.3">
      <c r="A674" s="71" t="s">
        <v>3770</v>
      </c>
      <c r="B674" s="72" t="s">
        <v>12736</v>
      </c>
      <c r="C674" s="74" t="s">
        <v>12737</v>
      </c>
      <c r="E674" s="71" t="s">
        <v>12703</v>
      </c>
      <c r="F674" s="72" t="s">
        <v>12694</v>
      </c>
      <c r="G674" s="72" t="s">
        <v>12701</v>
      </c>
      <c r="H674" t="str">
        <f t="shared" si="50"/>
        <v>Vbx_thpl_lt_cmd3</v>
      </c>
      <c r="I674" s="69" t="str">
        <f t="shared" si="51"/>
        <v>OU_CLO_THP</v>
      </c>
      <c r="J674" s="72" t="str">
        <f t="shared" si="52"/>
        <v>[(Nbx_thpl_lt_pres_cfm=True)]</v>
      </c>
      <c r="K674" s="69" t="b">
        <f t="shared" si="53"/>
        <v>1</v>
      </c>
      <c r="L674" s="69" t="b">
        <f t="shared" si="54"/>
        <v>1</v>
      </c>
    </row>
    <row r="675" spans="1:13" ht="20.100000000000001" customHeight="1" thickBot="1" x14ac:dyDescent="0.3">
      <c r="A675" s="71" t="s">
        <v>3771</v>
      </c>
      <c r="B675" s="72" t="s">
        <v>12736</v>
      </c>
      <c r="C675" s="74" t="s">
        <v>12738</v>
      </c>
      <c r="E675" s="71" t="s">
        <v>2316</v>
      </c>
      <c r="F675" s="72" t="s">
        <v>12704</v>
      </c>
      <c r="G675" s="72" t="s">
        <v>12705</v>
      </c>
      <c r="H675" t="str">
        <f t="shared" si="50"/>
        <v>Vbx_thpl_rly_1</v>
      </c>
      <c r="I675" s="69" t="str">
        <f t="shared" si="51"/>
        <v>BO_CLO_THP</v>
      </c>
      <c r="J675" s="72" t="str">
        <f t="shared" si="52"/>
        <v>[(Nbx_thpl_pres_cfm=True) and (Nbx_thpl_lt_pres_cfm=False)] OR [(Nbx_thpl_lt_pres_cfm=True)]</v>
      </c>
      <c r="K675" s="69" t="b">
        <f t="shared" si="53"/>
        <v>1</v>
      </c>
      <c r="L675" s="69" t="b">
        <f t="shared" si="54"/>
        <v>1</v>
      </c>
    </row>
    <row r="676" spans="1:13" ht="20.100000000000001" customHeight="1" thickBot="1" x14ac:dyDescent="0.3">
      <c r="A676" s="71" t="s">
        <v>2751</v>
      </c>
      <c r="B676" s="72" t="s">
        <v>12736</v>
      </c>
      <c r="C676" s="72" t="s">
        <v>12739</v>
      </c>
      <c r="E676" s="71" t="s">
        <v>2317</v>
      </c>
      <c r="F676" s="72" t="s">
        <v>12704</v>
      </c>
      <c r="G676" s="72" t="s">
        <v>12706</v>
      </c>
      <c r="H676" t="str">
        <f t="shared" si="50"/>
        <v>Vbx_thpl_rly_2</v>
      </c>
      <c r="I676" s="69" t="str">
        <f t="shared" si="51"/>
        <v>BO_CLO_THP</v>
      </c>
      <c r="J676" s="72" t="str">
        <f t="shared" si="52"/>
        <v>[(Nbx_thpl_lt_pres_cfm=True)] OR [(Nbx_thpl_pres_cfm=True) and (Nbx_thpl_lt_pres_cfm=False)]</v>
      </c>
      <c r="K676" s="69" t="b">
        <f t="shared" si="53"/>
        <v>1</v>
      </c>
      <c r="L676" s="69" t="b">
        <f t="shared" si="54"/>
        <v>1</v>
      </c>
    </row>
    <row r="677" spans="1:13" ht="20.100000000000001" customHeight="1" thickBot="1" x14ac:dyDescent="0.3">
      <c r="A677" s="71" t="s">
        <v>3799</v>
      </c>
      <c r="B677" s="72" t="s">
        <v>12736</v>
      </c>
      <c r="C677" s="72" t="s">
        <v>12740</v>
      </c>
      <c r="E677" s="71" t="s">
        <v>1292</v>
      </c>
      <c r="F677" s="72" t="s">
        <v>5935</v>
      </c>
      <c r="G677" s="74" t="s">
        <v>12741</v>
      </c>
      <c r="H677" t="str">
        <f t="shared" si="50"/>
        <v>Vbx_ti_ad_ofs_lrn_ueg</v>
      </c>
      <c r="I677" s="69" t="str">
        <f t="shared" si="51"/>
        <v>CB_RIC_UEG</v>
      </c>
      <c r="J677" s="72" t="str">
        <f t="shared" si="52"/>
        <v>[(Nxx_so2up_cfm=Nxx_so2up_ego) and (Nbx_ign_cmd_eng_cfm=True)] OR [(Nxx_so2up_cfm&lt;&gt;Nxx_so2up_ego) and (Nbx_ign_cmd_eng_cfm=True)]</v>
      </c>
      <c r="K677" s="69" t="b">
        <f t="shared" si="53"/>
        <v>1</v>
      </c>
      <c r="L677" s="69" t="b">
        <f t="shared" si="54"/>
        <v>0</v>
      </c>
    </row>
    <row r="678" spans="1:13" ht="20.100000000000001" customHeight="1" thickBot="1" x14ac:dyDescent="0.3">
      <c r="A678" s="71" t="s">
        <v>3265</v>
      </c>
      <c r="B678" s="72" t="s">
        <v>5421</v>
      </c>
      <c r="C678" s="72" t="s">
        <v>12228</v>
      </c>
      <c r="E678" s="71" t="s">
        <v>3379</v>
      </c>
      <c r="F678" s="72" t="s">
        <v>12444</v>
      </c>
      <c r="G678" s="74" t="s">
        <v>12148</v>
      </c>
      <c r="H678" t="str">
        <f t="shared" si="50"/>
        <v>Vbx_ti_ad4_zon</v>
      </c>
      <c r="I678" s="69" t="str">
        <f t="shared" si="51"/>
        <v>CB_RIC_CTL</v>
      </c>
      <c r="J678" s="72" t="str">
        <f t="shared" si="52"/>
        <v>[(Nbx_ign_cmd_eng_cfm=True)]</v>
      </c>
      <c r="K678" s="69" t="b">
        <f t="shared" si="53"/>
        <v>1</v>
      </c>
      <c r="L678" s="69" t="b">
        <f t="shared" si="54"/>
        <v>0</v>
      </c>
    </row>
    <row r="679" spans="1:13" ht="20.100000000000001" customHeight="1" thickBot="1" x14ac:dyDescent="0.3">
      <c r="A679" s="71" t="s">
        <v>3266</v>
      </c>
      <c r="B679" s="72" t="s">
        <v>5421</v>
      </c>
      <c r="C679" s="72" t="s">
        <v>12228</v>
      </c>
      <c r="E679" s="71" t="s">
        <v>1288</v>
      </c>
      <c r="F679" s="72" t="s">
        <v>12444</v>
      </c>
      <c r="G679" s="74" t="s">
        <v>12145</v>
      </c>
      <c r="H679" t="str">
        <f t="shared" si="50"/>
        <v>Vbx_ti_ad4_zon_bin</v>
      </c>
      <c r="I679" s="69" t="str">
        <f t="shared" si="51"/>
        <v>CB_RIC_CTL</v>
      </c>
      <c r="J679" s="72" t="str">
        <f t="shared" si="52"/>
        <v>[(Nxx_so2up_cfm=Nxx_so2up_ups) and (Nbx_ign_cmd_eng_cfm=True)] OR [(Nxx_so2up_cfm&lt;&gt;Nxx_so2up_ups) and (Nbx_ign_cmd_eng_cfm=True)]</v>
      </c>
      <c r="K679" s="69" t="b">
        <f t="shared" si="53"/>
        <v>1</v>
      </c>
      <c r="L679" s="69" t="b">
        <f t="shared" si="54"/>
        <v>0</v>
      </c>
    </row>
    <row r="680" spans="1:13" ht="20.100000000000001" customHeight="1" thickBot="1" x14ac:dyDescent="0.3">
      <c r="A680" s="71" t="s">
        <v>5211</v>
      </c>
      <c r="B680" s="72" t="s">
        <v>12742</v>
      </c>
      <c r="C680" s="72" t="s">
        <v>12743</v>
      </c>
      <c r="E680" s="71" t="s">
        <v>4615</v>
      </c>
      <c r="F680" s="72" t="s">
        <v>12256</v>
      </c>
      <c r="G680" s="74" t="s">
        <v>12744</v>
      </c>
      <c r="H680" t="str">
        <f t="shared" si="50"/>
        <v>Vbx_ti_cl2_cfm</v>
      </c>
      <c r="I680" s="69" t="str">
        <f t="shared" si="51"/>
        <v>AT_CAT_CTL</v>
      </c>
      <c r="J680" s="72" t="str">
        <f t="shared" si="52"/>
        <v>[(Nxx_so2up_cfm=Nxx_so2up_ego_ups_cho) and (Nbx_lbdw_pres_cfm=True) and (Nbx_ign_cmd_eng_cfm=True)] OR [(Nxx_so2up_cfm=Nxx_so2up_ego) and (Nbx_lbdw_pres_cfm=True) and (Nbx_ign_cmd_eng_cfm=True)]</v>
      </c>
      <c r="K680" s="69" t="b">
        <f t="shared" si="53"/>
        <v>1</v>
      </c>
      <c r="L680" s="69" t="b">
        <f t="shared" si="54"/>
        <v>0</v>
      </c>
    </row>
    <row r="681" spans="1:13" ht="20.100000000000001" customHeight="1" thickBot="1" x14ac:dyDescent="0.3">
      <c r="A681" s="71" t="s">
        <v>1372</v>
      </c>
      <c r="B681" s="72" t="s">
        <v>12745</v>
      </c>
      <c r="C681" s="72" t="s">
        <v>12746</v>
      </c>
      <c r="E681" s="71" t="s">
        <v>1703</v>
      </c>
      <c r="F681" s="72" t="s">
        <v>12710</v>
      </c>
      <c r="G681" s="74" t="s">
        <v>12747</v>
      </c>
      <c r="H681" t="str">
        <f t="shared" si="50"/>
        <v>Vbx_tlz_ad_b_clc</v>
      </c>
      <c r="I681" s="69" t="str">
        <f t="shared" si="51"/>
        <v>IN_TQI_TLZ</v>
      </c>
      <c r="J681" s="72" t="str">
        <f t="shared" si="52"/>
        <v>[(Nxx_cyl_nr_cfm=Nxx_cyl_nr_4 or Nxx_cyl_nr_cfm=Nxx_cyl_nr_cho) and (Nbx_ign_cmd_eng_cfm=True)]</v>
      </c>
      <c r="K681" s="69" t="b">
        <f t="shared" si="53"/>
        <v>1</v>
      </c>
      <c r="L681" s="69" t="b">
        <f t="shared" si="54"/>
        <v>0</v>
      </c>
    </row>
    <row r="682" spans="1:13" ht="20.100000000000001" customHeight="1" thickBot="1" x14ac:dyDescent="0.3">
      <c r="A682" s="71" t="s">
        <v>1372</v>
      </c>
      <c r="B682" s="74" t="s">
        <v>12748</v>
      </c>
      <c r="C682" s="74" t="s">
        <v>12749</v>
      </c>
      <c r="E682" s="71" t="s">
        <v>1658</v>
      </c>
      <c r="F682" s="72" t="s">
        <v>12710</v>
      </c>
      <c r="G682" s="74" t="s">
        <v>12750</v>
      </c>
      <c r="H682" t="str">
        <f t="shared" si="50"/>
        <v>Vbx_tlz_ad_cor_ok</v>
      </c>
      <c r="I682" s="69" t="str">
        <f t="shared" si="51"/>
        <v>IN_TQI_TLZ</v>
      </c>
      <c r="J682" s="72" t="str">
        <f t="shared" si="52"/>
        <v>[(Nxx_cyl_nr_cfm=Nxx_cyl_nr_3) and (Nbx_ign_cmd_eng_cfm=True)] OR [(Nxx_cyl_nr_cfm=Nxx_cyl_nr_4 or Nxx_cyl_nr_cfm=Nxx_cyl_nr_cho) and (Nbx_ign_cmd_eng_cfm=True)]</v>
      </c>
      <c r="K682" s="69" t="b">
        <f t="shared" si="53"/>
        <v>1</v>
      </c>
      <c r="L682" s="69" t="b">
        <f t="shared" si="54"/>
        <v>0</v>
      </c>
    </row>
    <row r="683" spans="1:13" ht="20.100000000000001" customHeight="1" thickBot="1" x14ac:dyDescent="0.3">
      <c r="A683" s="71" t="s">
        <v>12751</v>
      </c>
      <c r="B683" s="72" t="s">
        <v>12647</v>
      </c>
      <c r="C683" s="72" t="s">
        <v>12652</v>
      </c>
      <c r="E683" s="71" t="s">
        <v>5188</v>
      </c>
      <c r="F683" s="72" t="s">
        <v>5310</v>
      </c>
      <c r="G683" s="74" t="s">
        <v>12752</v>
      </c>
      <c r="H683" t="str">
        <f t="shared" si="50"/>
        <v>Vbx_trp_mot_ulck_ctl</v>
      </c>
      <c r="I683" s="69" t="str">
        <f t="shared" si="51"/>
        <v>OU_HVO_CHG</v>
      </c>
      <c r="J683" s="72" t="str">
        <f t="shared" si="52"/>
        <v>[(Nxx_hv_ext_chg_typ_cfm=Nxx_hv_ext_chg_typ_cho) and (Nxx_hv_bcb_cfm&lt;&gt;Nxx_hv_bcb_abst and Nxx_ecu_typ_cfm=Nxx_hevc) and (Nxx_hev_cfm&lt;&gt;Nxx_hev_abst)] OR [(Nxx_hv_ext_chg_typ_cfm=Nxx_hv_ext_chg_typ_abst) and (Nxx_hv_bcb_cfm&lt;&gt;Nxx_hv_bcb_abst and Nxx_ecu_typ_cfm=Nxx_hevc) and (Nxx_hev_cfm&lt;&gt;Nxx_hev_abst)]</v>
      </c>
      <c r="K683" s="69" t="b">
        <f t="shared" si="53"/>
        <v>1</v>
      </c>
      <c r="L683" s="69" t="b">
        <f t="shared" si="54"/>
        <v>0</v>
      </c>
    </row>
    <row r="684" spans="1:13" ht="20.100000000000001" customHeight="1" thickBot="1" x14ac:dyDescent="0.3">
      <c r="A684" s="71" t="s">
        <v>12753</v>
      </c>
      <c r="B684" s="72" t="s">
        <v>12647</v>
      </c>
      <c r="C684" s="72" t="s">
        <v>12652</v>
      </c>
      <c r="E684" s="71" t="s">
        <v>5299</v>
      </c>
      <c r="F684" s="72" t="s">
        <v>5300</v>
      </c>
      <c r="G684" s="72" t="s">
        <v>12139</v>
      </c>
      <c r="H684" t="str">
        <f t="shared" si="50"/>
        <v>Vbx_trp_open_stt</v>
      </c>
      <c r="I684" s="69" t="str">
        <f t="shared" si="51"/>
        <v>BI_HVI_CHG</v>
      </c>
      <c r="J684" s="72" t="str">
        <f t="shared" si="52"/>
        <v>[(Nxx_hv_bcb_cfm&lt;&gt;Nxx_hv_bcb_abst and Nxx_ecu_typ_cfm=Nxx_hevc) and (Nxx_hev_cfm&lt;&gt;Nxx_hev_abst)]</v>
      </c>
      <c r="K684" s="69" t="b">
        <f t="shared" si="53"/>
        <v>1</v>
      </c>
      <c r="L684" s="69" t="b">
        <f t="shared" si="54"/>
        <v>1</v>
      </c>
    </row>
    <row r="685" spans="1:13" ht="20.100000000000001" customHeight="1" thickBot="1" x14ac:dyDescent="0.3">
      <c r="A685" s="71" t="s">
        <v>12754</v>
      </c>
      <c r="B685" s="72" t="s">
        <v>12647</v>
      </c>
      <c r="C685" s="72" t="s">
        <v>12652</v>
      </c>
      <c r="E685" s="71" t="s">
        <v>1551</v>
      </c>
      <c r="F685" s="72" t="s">
        <v>12715</v>
      </c>
      <c r="G685" s="74" t="s">
        <v>12747</v>
      </c>
      <c r="H685" t="str">
        <f t="shared" si="50"/>
        <v>Vbx_trz_ad_b_ok</v>
      </c>
      <c r="I685" s="69" t="str">
        <f t="shared" si="51"/>
        <v>IN_TQI_TRZ</v>
      </c>
      <c r="J685" s="72" t="str">
        <f t="shared" si="52"/>
        <v>[(Nxx_cyl_nr_cfm=Nxx_cyl_nr_4 or Nxx_cyl_nr_cfm=Nxx_cyl_nr_cho) and (Nbx_ign_cmd_eng_cfm=True)]</v>
      </c>
      <c r="K685" s="69" t="b">
        <f t="shared" si="53"/>
        <v>1</v>
      </c>
      <c r="L685" s="69" t="b">
        <f t="shared" si="54"/>
        <v>0</v>
      </c>
    </row>
    <row r="686" spans="1:13" ht="20.100000000000001" customHeight="1" thickBot="1" x14ac:dyDescent="0.3">
      <c r="A686" s="73" t="s">
        <v>5424</v>
      </c>
      <c r="B686" s="74" t="s">
        <v>5421</v>
      </c>
      <c r="C686" s="74" t="s">
        <v>12235</v>
      </c>
      <c r="E686" s="71" t="s">
        <v>5282</v>
      </c>
      <c r="F686" s="72" t="s">
        <v>12716</v>
      </c>
      <c r="G686" s="72" t="s">
        <v>12652</v>
      </c>
      <c r="H686" t="str">
        <f t="shared" si="50"/>
        <v>Vbx_upcu_rly_req</v>
      </c>
      <c r="I686" s="69" t="str">
        <f t="shared" si="51"/>
        <v>BI_ATI_SCR</v>
      </c>
      <c r="J686" s="72" t="str">
        <f t="shared" si="52"/>
        <v>[(Nxx_scr_mng_typ_cfm=Nxx_scr_mng_int_ecm) and (Nxx_nox_egt_cfm=Nxx_nox_egt_scr or Nxx_nox_egt_cfm=Nxx_nox_egt_scr_abst_cho or Nxx_nox_egt_cfm=Nxx_nox_egt_nt_scr or Nxx_nox_egt_cfm=Nxx_nox_egt_nt_scr_abst_cho) and (Nbx_ign_cmd_eng_cfm=False)]</v>
      </c>
      <c r="K686" s="69" t="b">
        <f t="shared" si="53"/>
        <v>1</v>
      </c>
      <c r="L686" s="69" t="b">
        <f t="shared" si="54"/>
        <v>1</v>
      </c>
      <c r="M686" t="e">
        <f>VLOOKUP(E686,#REF!,1,FALSE)</f>
        <v>#REF!</v>
      </c>
    </row>
    <row r="687" spans="1:13" ht="20.100000000000001" customHeight="1" thickBot="1" x14ac:dyDescent="0.3">
      <c r="A687" s="71" t="s">
        <v>4893</v>
      </c>
      <c r="B687" s="72" t="s">
        <v>5403</v>
      </c>
      <c r="C687" s="72" t="s">
        <v>12141</v>
      </c>
      <c r="E687" s="71" t="s">
        <v>1318</v>
      </c>
      <c r="F687" s="72" t="s">
        <v>6419</v>
      </c>
      <c r="G687" s="74" t="s">
        <v>12635</v>
      </c>
      <c r="H687" t="str">
        <f t="shared" si="50"/>
        <v>Vbx_ups_fac_frst_lrn_done</v>
      </c>
      <c r="I687" s="69" t="str">
        <f t="shared" si="51"/>
        <v>IN_CBI_ULI</v>
      </c>
      <c r="J687" s="72" t="str">
        <f t="shared" si="52"/>
        <v>[(Nxx_so2up_cfm&lt;&gt;Nxx_so2up_ego) and (Nbx_ign_cmd_eng_cfm=True)]</v>
      </c>
      <c r="K687" s="69" t="b">
        <f t="shared" si="53"/>
        <v>1</v>
      </c>
      <c r="L687" s="69" t="b">
        <f t="shared" si="54"/>
        <v>0</v>
      </c>
      <c r="M687" t="e">
        <f>VLOOKUP(E687,#REF!,1,FALSE)</f>
        <v>#REF!</v>
      </c>
    </row>
    <row r="688" spans="1:13" ht="20.100000000000001" customHeight="1" thickBot="1" x14ac:dyDescent="0.3">
      <c r="A688" s="73" t="s">
        <v>5375</v>
      </c>
      <c r="B688" s="74" t="s">
        <v>5376</v>
      </c>
      <c r="C688" s="74" t="s">
        <v>12755</v>
      </c>
      <c r="E688" s="71" t="s">
        <v>3898</v>
      </c>
      <c r="F688" s="72" t="s">
        <v>12718</v>
      </c>
      <c r="G688" s="74" t="s">
        <v>12635</v>
      </c>
      <c r="H688" t="str">
        <f t="shared" si="50"/>
        <v>Vbx_ups_temp_reg_clos</v>
      </c>
      <c r="I688" s="69" t="str">
        <f t="shared" si="51"/>
        <v>BO_CBO_ULO</v>
      </c>
      <c r="J688" s="72" t="str">
        <f t="shared" si="52"/>
        <v>[(Nxx_so2up_cfm&lt;&gt;Nxx_so2up_ego) and (Nbx_ign_cmd_eng_cfm=True)]</v>
      </c>
      <c r="K688" s="69" t="b">
        <f t="shared" si="53"/>
        <v>1</v>
      </c>
      <c r="L688" s="69" t="b">
        <f t="shared" si="54"/>
        <v>0</v>
      </c>
      <c r="M688" t="e">
        <f>VLOOKUP(E688,#REF!,1,FALSE)</f>
        <v>#REF!</v>
      </c>
    </row>
    <row r="689" spans="1:12" ht="20.100000000000001" customHeight="1" thickBot="1" x14ac:dyDescent="0.3">
      <c r="A689" s="71" t="s">
        <v>4685</v>
      </c>
      <c r="B689" s="72" t="s">
        <v>5376</v>
      </c>
      <c r="C689" s="74" t="s">
        <v>12755</v>
      </c>
      <c r="E689" s="71" t="s">
        <v>4846</v>
      </c>
      <c r="F689" s="72" t="s">
        <v>12647</v>
      </c>
      <c r="G689" s="72" t="s">
        <v>12652</v>
      </c>
      <c r="H689" t="str">
        <f t="shared" si="50"/>
        <v>Vbx_urea_mix_ok</v>
      </c>
      <c r="I689" s="69" t="str">
        <f t="shared" si="51"/>
        <v>AT_SCR_DGN</v>
      </c>
      <c r="J689" s="72" t="str">
        <f t="shared" si="52"/>
        <v>[(Nxx_scr_mng_typ_cfm=Nxx_scr_mng_int_ecm) and (Nxx_nox_egt_cfm=Nxx_nox_egt_scr or Nxx_nox_egt_cfm=Nxx_nox_egt_scr_abst_cho or Nxx_nox_egt_cfm=Nxx_nox_egt_nt_scr or Nxx_nox_egt_cfm=Nxx_nox_egt_nt_scr_abst_cho) and (Nbx_ign_cmd_eng_cfm=False)]</v>
      </c>
      <c r="K689" s="69" t="b">
        <f t="shared" si="53"/>
        <v>1</v>
      </c>
      <c r="L689" s="69" t="b">
        <f t="shared" si="54"/>
        <v>1</v>
      </c>
    </row>
    <row r="690" spans="1:12" ht="20.100000000000001" customHeight="1" thickBot="1" x14ac:dyDescent="0.3">
      <c r="A690" s="71" t="s">
        <v>4686</v>
      </c>
      <c r="B690" s="72" t="s">
        <v>5376</v>
      </c>
      <c r="C690" s="74" t="s">
        <v>12755</v>
      </c>
      <c r="E690" s="71" t="s">
        <v>4845</v>
      </c>
      <c r="F690" s="72" t="s">
        <v>12647</v>
      </c>
      <c r="G690" s="72" t="s">
        <v>12652</v>
      </c>
      <c r="H690" t="str">
        <f t="shared" si="50"/>
        <v>Vbx_urea_qlty_scr_bad</v>
      </c>
      <c r="I690" s="69" t="str">
        <f t="shared" si="51"/>
        <v>AT_SCR_DGN</v>
      </c>
      <c r="J690" s="72" t="str">
        <f t="shared" si="52"/>
        <v>[(Nxx_scr_mng_typ_cfm=Nxx_scr_mng_int_ecm) and (Nxx_nox_egt_cfm=Nxx_nox_egt_scr or Nxx_nox_egt_cfm=Nxx_nox_egt_scr_abst_cho or Nxx_nox_egt_cfm=Nxx_nox_egt_nt_scr or Nxx_nox_egt_cfm=Nxx_nox_egt_nt_scr_abst_cho) and (Nbx_ign_cmd_eng_cfm=False)]</v>
      </c>
      <c r="K690" s="69" t="b">
        <f t="shared" si="53"/>
        <v>1</v>
      </c>
      <c r="L690" s="69" t="b">
        <f t="shared" si="54"/>
        <v>1</v>
      </c>
    </row>
    <row r="691" spans="1:12" ht="20.100000000000001" customHeight="1" thickBot="1" x14ac:dyDescent="0.3">
      <c r="A691" s="71" t="s">
        <v>4687</v>
      </c>
      <c r="B691" s="72" t="s">
        <v>5376</v>
      </c>
      <c r="C691" s="74" t="s">
        <v>12755</v>
      </c>
      <c r="E691" s="71" t="s">
        <v>1045</v>
      </c>
      <c r="F691" s="72" t="s">
        <v>12140</v>
      </c>
      <c r="G691" s="72" t="s">
        <v>12141</v>
      </c>
      <c r="H691" t="str">
        <f t="shared" si="50"/>
        <v>Vbx_usm_lk_stt</v>
      </c>
      <c r="I691" s="69" t="str">
        <f t="shared" si="51"/>
        <v>CM_MHA_TRA</v>
      </c>
      <c r="J691" s="72" t="str">
        <f t="shared" si="52"/>
        <v>[(Nxx_ecu_typ_cfm=Nxx_hevc)]</v>
      </c>
      <c r="K691" s="69" t="b">
        <f t="shared" si="53"/>
        <v>1</v>
      </c>
      <c r="L691" s="69" t="b">
        <f t="shared" si="54"/>
        <v>1</v>
      </c>
    </row>
    <row r="692" spans="1:12" ht="20.100000000000001" customHeight="1" thickBot="1" x14ac:dyDescent="0.3">
      <c r="A692" s="71" t="s">
        <v>4690</v>
      </c>
      <c r="B692" s="72" t="s">
        <v>5376</v>
      </c>
      <c r="C692" s="74" t="s">
        <v>12755</v>
      </c>
      <c r="E692" s="71" t="s">
        <v>1045</v>
      </c>
      <c r="F692" s="74" t="s">
        <v>12142</v>
      </c>
      <c r="G692" s="74" t="s">
        <v>12143</v>
      </c>
      <c r="H692" t="str">
        <f t="shared" si="50"/>
        <v>Vbx_usm_lk_stt</v>
      </c>
      <c r="I692" s="69" t="str">
        <f t="shared" si="51"/>
        <v>CM_MHA_TRA</v>
      </c>
      <c r="J692" s="72" t="str">
        <f t="shared" si="52"/>
        <v>[(Nxx_ecu_typ_cfm=Nxx_hevc)]</v>
      </c>
      <c r="K692" s="69" t="b">
        <f t="shared" si="53"/>
        <v>0</v>
      </c>
      <c r="L692" s="69" t="b">
        <f t="shared" si="54"/>
        <v>0</v>
      </c>
    </row>
    <row r="693" spans="1:12" ht="20.100000000000001" customHeight="1" thickBot="1" x14ac:dyDescent="0.3">
      <c r="A693" s="71" t="s">
        <v>4691</v>
      </c>
      <c r="B693" s="72" t="s">
        <v>5376</v>
      </c>
      <c r="C693" s="74" t="s">
        <v>12755</v>
      </c>
      <c r="E693" s="71" t="s">
        <v>5283</v>
      </c>
      <c r="F693" s="72" t="s">
        <v>5281</v>
      </c>
      <c r="G693" s="72" t="s">
        <v>12348</v>
      </c>
      <c r="H693" t="str">
        <f t="shared" si="50"/>
        <v>Vbx_veh_can_wkp_chg_req</v>
      </c>
      <c r="I693" s="69" t="str">
        <f t="shared" si="51"/>
        <v>HV_CHG_MNG</v>
      </c>
      <c r="J693" s="72" t="str">
        <f t="shared" si="52"/>
        <v>[(Nxx_spv_ecu_cfm=Nxx_spv_ecu_abst or Nxx_ecu_typ_cfm=Nxx_hevc) and (Nxx_ecu_typ_cfm&lt;&gt;Nxx_atcu) and (Nxx_hv_bcb_cfm=Nxx_hv_bcb_abst) and (Nxx_hev_cfm&lt;&gt;Nxx_hev_abst)] OR [(Nxx_ecu_typ_cfm=Nxx_hevc) and (Nxx_hv_bcb_cfm&lt;&gt;Nxx_hv_bcb_abst) and (Nxx_hev_cfm&lt;&gt;Nxx_hev_abst)]</v>
      </c>
      <c r="K693" s="69" t="b">
        <f t="shared" si="53"/>
        <v>1</v>
      </c>
      <c r="L693" s="69" t="b">
        <f t="shared" si="54"/>
        <v>1</v>
      </c>
    </row>
    <row r="694" spans="1:12" ht="20.100000000000001" customHeight="1" thickBot="1" x14ac:dyDescent="0.3">
      <c r="A694" s="71" t="s">
        <v>4692</v>
      </c>
      <c r="B694" s="72" t="s">
        <v>5376</v>
      </c>
      <c r="C694" s="74" t="s">
        <v>12755</v>
      </c>
      <c r="E694" s="71" t="s">
        <v>4037</v>
      </c>
      <c r="F694" s="72" t="s">
        <v>12365</v>
      </c>
      <c r="G694" s="74" t="s">
        <v>12756</v>
      </c>
      <c r="H694" t="str">
        <f t="shared" si="50"/>
        <v>Vbx_vh_key</v>
      </c>
      <c r="I694" s="69" t="str">
        <f t="shared" si="51"/>
        <v>IN_VFI_CRI</v>
      </c>
      <c r="J694" s="72" t="str">
        <f t="shared" si="52"/>
        <v>[(Nxx_mux_vh_key_cfm=Nxx_mux_vh_key_pres or Nxx_mux_vh_key_cfm=Nxx_mux_vh_key_abst_pres_cho)] OR [(Nxx_mux_vh_key_cfm&lt;&gt;Nxx_mux_vh_key_pres and Nxx_mux_vh_key_cfm&lt;&gt;Nxx_mux_vh_key_abst_pres_cho)]</v>
      </c>
      <c r="K694" s="69" t="b">
        <f t="shared" si="53"/>
        <v>1</v>
      </c>
      <c r="L694" s="69" t="b">
        <f t="shared" si="54"/>
        <v>0</v>
      </c>
    </row>
    <row r="695" spans="1:12" ht="20.100000000000001" customHeight="1" thickBot="1" x14ac:dyDescent="0.3">
      <c r="A695" s="73" t="s">
        <v>5378</v>
      </c>
      <c r="B695" s="74" t="s">
        <v>5376</v>
      </c>
      <c r="C695" s="74" t="s">
        <v>12755</v>
      </c>
      <c r="E695" s="71" t="s">
        <v>4016</v>
      </c>
      <c r="F695" s="72" t="s">
        <v>5654</v>
      </c>
      <c r="G695" s="74" t="s">
        <v>12757</v>
      </c>
      <c r="H695" t="str">
        <f t="shared" si="50"/>
        <v>Vbx_vh_not_mov_cdn</v>
      </c>
      <c r="I695" s="69" t="str">
        <f t="shared" si="51"/>
        <v>VF_SAS_MNG</v>
      </c>
      <c r="J695" s="72" t="str">
        <f t="shared" si="52"/>
        <v>[(Nxx_sas_typ_cfm&lt;&gt;Nxx_sas_itl and Nxx_sas_typ_cfm&lt;&gt;Nxx_sas_itl_abst_cho and Nxx_sas_typ_cfm&lt;&gt;Nxx_sas_ext_itl_abst_cho) and (Nxx_sas_typ_cfm&lt;&gt;Nxx_sas_sar) and (Nxx_sas_typ_cfm&lt;&gt;Nxx_sas_typ_abst) and (Nxx_ecu_typ_cfm&lt;&gt;Nxx_hevc) and (Nxx_ecu_typ_cfm&lt;&gt;Nxx_atcu)] OR [(Nxx_sas_typ_cfm=Nxx_sas_itl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695" s="69" t="b">
        <f t="shared" si="53"/>
        <v>1</v>
      </c>
      <c r="L695" s="69" t="b">
        <f t="shared" si="54"/>
        <v>0</v>
      </c>
    </row>
    <row r="696" spans="1:12" ht="20.100000000000001" customHeight="1" thickBot="1" x14ac:dyDescent="0.3">
      <c r="A696" s="73" t="s">
        <v>5377</v>
      </c>
      <c r="B696" s="74" t="s">
        <v>5376</v>
      </c>
      <c r="C696" s="74" t="s">
        <v>12755</v>
      </c>
      <c r="E696" s="71" t="s">
        <v>4655</v>
      </c>
      <c r="F696" s="72" t="s">
        <v>12721</v>
      </c>
      <c r="G696" s="74" t="s">
        <v>12758</v>
      </c>
      <c r="H696" t="str">
        <f t="shared" si="50"/>
        <v>Vbx_vlv_open_req</v>
      </c>
      <c r="I696" s="69" t="str">
        <f t="shared" si="51"/>
        <v>CL_LOT_CTL</v>
      </c>
      <c r="J696" s="72" t="str">
        <f t="shared" si="52"/>
        <v>[(Nxx_lt_cool_loop_cfm=Nxx_lt_cool_loop_abst)] OR [(Nxx_lt_cool_loop_cfm&lt;&gt;Nxx_lt_cool_loop_abst)]</v>
      </c>
      <c r="K696" s="69" t="b">
        <f t="shared" si="53"/>
        <v>1</v>
      </c>
      <c r="L696" s="69" t="b">
        <f t="shared" si="54"/>
        <v>0</v>
      </c>
    </row>
    <row r="697" spans="1:12" ht="20.100000000000001" customHeight="1" thickBot="1" x14ac:dyDescent="0.3">
      <c r="A697" s="71" t="s">
        <v>5024</v>
      </c>
      <c r="B697" s="72" t="s">
        <v>12176</v>
      </c>
      <c r="C697" s="72" t="s">
        <v>12323</v>
      </c>
      <c r="E697" s="71" t="s">
        <v>2942</v>
      </c>
      <c r="F697" s="72" t="s">
        <v>12304</v>
      </c>
      <c r="G697" s="74" t="s">
        <v>12759</v>
      </c>
      <c r="H697" t="str">
        <f t="shared" si="50"/>
        <v>Vbx_vnt_byp_cmd</v>
      </c>
      <c r="I697" s="69" t="str">
        <f t="shared" si="51"/>
        <v>OU_ASO_TCO</v>
      </c>
      <c r="J697" s="72" t="str">
        <f t="shared" si="52"/>
        <v>[(Nxx_vlv_tcr_cmd_cfm=Nxx_vlv_tcr_cmd_pres or Nxx_vlv_tcr_cmd_cfm=Nxx_vlv_tcr_cmd_abst_pres_cho) and (Nxx_tcr_typ_cfm=Nxx_wg_pres or Nxx_tcr_typ_cfm=Nxx_wg_abst_pres_cho) and (Nbx_ign_cmd_eng_cfm=True)]</v>
      </c>
      <c r="K697" s="69" t="b">
        <f t="shared" si="53"/>
        <v>1</v>
      </c>
      <c r="L697" s="69" t="b">
        <f t="shared" si="54"/>
        <v>0</v>
      </c>
    </row>
    <row r="698" spans="1:12" ht="20.100000000000001" customHeight="1" thickBot="1" x14ac:dyDescent="0.3">
      <c r="A698" s="71" t="s">
        <v>5056</v>
      </c>
      <c r="B698" s="72" t="s">
        <v>5654</v>
      </c>
      <c r="C698" s="74" t="s">
        <v>12632</v>
      </c>
      <c r="E698" s="71" t="s">
        <v>2937</v>
      </c>
      <c r="F698" s="72" t="s">
        <v>12304</v>
      </c>
      <c r="G698" s="72" t="s">
        <v>12724</v>
      </c>
      <c r="H698" t="str">
        <f t="shared" si="50"/>
        <v>Vbx_vnt_cpr_byp</v>
      </c>
      <c r="I698" s="69" t="str">
        <f t="shared" si="51"/>
        <v>OU_ASO_TCO</v>
      </c>
      <c r="J698" s="72" t="str">
        <f t="shared" si="52"/>
        <v>[(Nxx_hp_lp_tcr_cfm&lt;&gt;Nxx_hp_lp_tcr and Nxx_hp_lp_tcr_cfm&lt;&gt;Nxx_hp_lp_tcr_cho) and (Nbx_ign_cmd_eng_cfm=False)] OR [(Nxx_hp_lp_tcr_cfm=Nxx_hp_lp_tcr or Nxx_hp_lp_tcr_cfm=Nxx_hp_lp_tcr_cho) and (Nbx_ign_cmd_eng_cfm=False)]</v>
      </c>
      <c r="K698" s="69" t="b">
        <f t="shared" si="53"/>
        <v>1</v>
      </c>
      <c r="L698" s="69" t="b">
        <f t="shared" si="54"/>
        <v>1</v>
      </c>
    </row>
    <row r="699" spans="1:12" ht="20.100000000000001" customHeight="1" thickBot="1" x14ac:dyDescent="0.3">
      <c r="A699" s="71" t="s">
        <v>5121</v>
      </c>
      <c r="B699" s="72" t="s">
        <v>5654</v>
      </c>
      <c r="C699" s="74" t="s">
        <v>12632</v>
      </c>
      <c r="E699" s="71" t="s">
        <v>2301</v>
      </c>
      <c r="F699" s="72" t="s">
        <v>12725</v>
      </c>
      <c r="G699" s="74" t="s">
        <v>12760</v>
      </c>
      <c r="H699" t="str">
        <f t="shared" si="50"/>
        <v>Vbx_vnt_ex_prs_lim_req</v>
      </c>
      <c r="I699" s="69" t="str">
        <f t="shared" si="51"/>
        <v>AS_EXP_SPT</v>
      </c>
      <c r="J699" s="72" t="str">
        <f t="shared" si="52"/>
        <v>[(Nbx_ex_prs_sens_pres_cfm=True) and (Nbx_ign_cmd_eng_cfm=False)] OR [(Nbx_ex_prs_sens_pres_cfm=False) and (Nbx_ign_cmd_eng_cfm=False)]</v>
      </c>
      <c r="K699" s="69" t="b">
        <f t="shared" si="53"/>
        <v>1</v>
      </c>
      <c r="L699" s="69" t="b">
        <f t="shared" si="54"/>
        <v>0</v>
      </c>
    </row>
    <row r="700" spans="1:12" ht="20.100000000000001" customHeight="1" thickBot="1" x14ac:dyDescent="0.3">
      <c r="A700" s="71" t="s">
        <v>5053</v>
      </c>
      <c r="B700" s="72" t="s">
        <v>5654</v>
      </c>
      <c r="C700" s="72" t="s">
        <v>12198</v>
      </c>
      <c r="E700" s="71" t="s">
        <v>2299</v>
      </c>
      <c r="F700" s="72" t="s">
        <v>12727</v>
      </c>
      <c r="G700" s="74" t="s">
        <v>12761</v>
      </c>
      <c r="H700" t="str">
        <f t="shared" si="50"/>
        <v>Vbx_vnt_hp_ena</v>
      </c>
      <c r="I700" s="69" t="str">
        <f t="shared" si="51"/>
        <v>AS_BST_SPV</v>
      </c>
      <c r="J700" s="72" t="str">
        <f t="shared" si="52"/>
        <v>[(Nxx_hp_lp_tcr_cfm&lt;&gt;Nxx_lp_tcr) and (Nxx_hp_lp_tcr_cfm&lt;&gt;Nxx_lp_tcr or Nxx_mdl_tcr_lp_cfm&lt;&gt;Nxx_mdl_tcr_lp_abst) and (Nbx_ign_cmd_eng_cfm=False)] OR [(Nxx_hp_lp_tcr_cfm=Nxx_lp_tcr) and (Nxx_hp_lp_tcr_cfm&lt;&gt;Nxx_lp_tcr or Nxx_mdl_tcr_lp_cfm&lt;&gt;Nxx_mdl_tcr_lp_abst) and (Nbx_ign_cmd_eng_cfm=False)] OR [(Nxx_hp_lp_tcr_cfm=Nxx_lp_tcr and Nxx_mdl_tcr_lp_cfm=Nxx_mdl_tcr_lp_abst) and (Nbx_ign_cmd_eng_cfm=False)]</v>
      </c>
      <c r="K700" s="69" t="b">
        <f t="shared" si="53"/>
        <v>1</v>
      </c>
      <c r="L700" s="69" t="b">
        <f t="shared" si="54"/>
        <v>0</v>
      </c>
    </row>
    <row r="701" spans="1:12" ht="20.100000000000001" customHeight="1" thickBot="1" x14ac:dyDescent="0.3">
      <c r="A701" s="71" t="s">
        <v>5047</v>
      </c>
      <c r="B701" s="72" t="s">
        <v>5654</v>
      </c>
      <c r="C701" s="72" t="s">
        <v>12632</v>
      </c>
      <c r="E701" s="71" t="s">
        <v>4663</v>
      </c>
      <c r="F701" s="72" t="s">
        <v>5981</v>
      </c>
      <c r="G701" s="72" t="s">
        <v>12228</v>
      </c>
      <c r="H701" t="str">
        <f t="shared" si="50"/>
        <v>Vbx_vnt_obd_bch_mod_ena</v>
      </c>
      <c r="I701" s="69" t="str">
        <f t="shared" si="51"/>
        <v>AS_BST_CTL</v>
      </c>
      <c r="J701" s="72" t="str">
        <f t="shared" si="52"/>
        <v>[(Nbx_ign_cmd_eng_cfm=False)]</v>
      </c>
      <c r="K701" s="69" t="b">
        <f t="shared" si="53"/>
        <v>1</v>
      </c>
      <c r="L701" s="69" t="b">
        <f t="shared" si="54"/>
        <v>1</v>
      </c>
    </row>
    <row r="702" spans="1:12" ht="20.100000000000001" customHeight="1" thickBot="1" x14ac:dyDescent="0.3">
      <c r="A702" s="71" t="s">
        <v>5074</v>
      </c>
      <c r="B702" s="72" t="s">
        <v>5654</v>
      </c>
      <c r="C702" s="72" t="s">
        <v>12198</v>
      </c>
      <c r="E702" s="71" t="s">
        <v>2300</v>
      </c>
      <c r="F702" s="72" t="s">
        <v>12727</v>
      </c>
      <c r="G702" s="72" t="s">
        <v>12228</v>
      </c>
      <c r="H702" t="str">
        <f t="shared" si="50"/>
        <v>Vbx_vnt_reg_ena</v>
      </c>
      <c r="I702" s="69" t="str">
        <f t="shared" si="51"/>
        <v>AS_BST_SPV</v>
      </c>
      <c r="J702" s="72" t="str">
        <f t="shared" si="52"/>
        <v>[(Nbx_ign_cmd_eng_cfm=False)]</v>
      </c>
      <c r="K702" s="69" t="b">
        <f t="shared" si="53"/>
        <v>1</v>
      </c>
      <c r="L702" s="69" t="b">
        <f t="shared" si="54"/>
        <v>1</v>
      </c>
    </row>
    <row r="703" spans="1:12" ht="20.100000000000001" customHeight="1" thickBot="1" x14ac:dyDescent="0.3">
      <c r="A703" s="71" t="s">
        <v>5071</v>
      </c>
      <c r="B703" s="72" t="s">
        <v>5654</v>
      </c>
      <c r="C703" s="72" t="s">
        <v>12632</v>
      </c>
      <c r="E703" s="71" t="s">
        <v>5153</v>
      </c>
      <c r="F703" s="72" t="s">
        <v>12640</v>
      </c>
      <c r="G703" s="72" t="s">
        <v>12730</v>
      </c>
      <c r="H703" t="str">
        <f t="shared" si="50"/>
        <v>Vbx_vs_body_byp_sas</v>
      </c>
      <c r="I703" s="69" t="str">
        <f t="shared" si="51"/>
        <v>IN_VFI_BCI</v>
      </c>
      <c r="J703" s="72" t="str">
        <f t="shared" si="52"/>
        <v>[(Nxx_ag_typ_cfm&lt;&gt;Nxx_ag_abst) and (Nxx_ecu_typ_cfm=Nxx_hevc) and (Nxx_ecu_typ_cfm=Nxx_hevc or Nxx_spv_ecu_cfm=Nxx_spv_ecu_abst) and (Nxx_ecu_typ_cfm&lt;&gt;Nxx_atcu)]</v>
      </c>
      <c r="K703" s="69" t="b">
        <f t="shared" si="53"/>
        <v>1</v>
      </c>
      <c r="L703" s="69" t="b">
        <f t="shared" si="54"/>
        <v>1</v>
      </c>
    </row>
    <row r="704" spans="1:12" ht="20.100000000000001" customHeight="1" thickBot="1" x14ac:dyDescent="0.3">
      <c r="A704" s="71" t="s">
        <v>5080</v>
      </c>
      <c r="B704" s="72" t="s">
        <v>5654</v>
      </c>
      <c r="C704" s="72" t="s">
        <v>12632</v>
      </c>
      <c r="E704" s="71" t="s">
        <v>2102</v>
      </c>
      <c r="F704" s="72" t="s">
        <v>12112</v>
      </c>
      <c r="G704" s="72" t="s">
        <v>12113</v>
      </c>
      <c r="H704" t="str">
        <f t="shared" si="50"/>
        <v>Vbx_vs_navl_fil</v>
      </c>
      <c r="I704" s="69" t="str">
        <f t="shared" si="51"/>
        <v>PC_CRU_SPT</v>
      </c>
      <c r="J704" s="72" t="str">
        <f t="shared" si="52"/>
        <v>[(Nbx_cru_sl_pres_cfm=True) and (Nxx_ecu_typ_cfm=Nxx_hevc or Nxx_spv_ecu_cfm=Nxx_spv_ecu_abst) and (Nxx_ecu_typ_cfm&lt;&gt;Nxx_atcu)]</v>
      </c>
      <c r="K704" s="69" t="b">
        <f t="shared" si="53"/>
        <v>1</v>
      </c>
      <c r="L704" s="69" t="b">
        <f t="shared" si="54"/>
        <v>1</v>
      </c>
    </row>
    <row r="705" spans="1:12" ht="20.100000000000001" customHeight="1" thickBot="1" x14ac:dyDescent="0.3">
      <c r="A705" s="71" t="s">
        <v>5077</v>
      </c>
      <c r="B705" s="72" t="s">
        <v>5654</v>
      </c>
      <c r="C705" s="72" t="s">
        <v>12632</v>
      </c>
      <c r="E705" s="71" t="s">
        <v>2908</v>
      </c>
      <c r="F705" s="72" t="s">
        <v>12160</v>
      </c>
      <c r="G705" s="72" t="s">
        <v>12113</v>
      </c>
      <c r="H705" t="str">
        <f t="shared" si="50"/>
        <v>Vbx_vs_thd_done</v>
      </c>
      <c r="I705" s="69" t="str">
        <f t="shared" si="51"/>
        <v>IN_PCI_CCI</v>
      </c>
      <c r="J705" s="72" t="str">
        <f t="shared" si="52"/>
        <v>[(Nbx_cru_sl_pres_cfm=True) and (Nxx_ecu_typ_cfm=Nxx_hevc or Nxx_spv_ecu_cfm=Nxx_spv_ecu_abst) and (Nxx_ecu_typ_cfm&lt;&gt;Nxx_atcu)]</v>
      </c>
      <c r="K705" s="69" t="b">
        <f t="shared" si="53"/>
        <v>1</v>
      </c>
      <c r="L705" s="69" t="b">
        <f t="shared" si="54"/>
        <v>1</v>
      </c>
    </row>
    <row r="706" spans="1:12" ht="20.100000000000001" customHeight="1" thickBot="1" x14ac:dyDescent="0.3">
      <c r="A706" s="71" t="s">
        <v>5065</v>
      </c>
      <c r="B706" s="72" t="s">
        <v>5654</v>
      </c>
      <c r="C706" s="72" t="s">
        <v>12198</v>
      </c>
      <c r="E706" s="71" t="s">
        <v>687</v>
      </c>
      <c r="F706" s="72" t="s">
        <v>12732</v>
      </c>
      <c r="G706" s="72" t="s">
        <v>12733</v>
      </c>
      <c r="H706" t="str">
        <f t="shared" ref="H706:H769" si="55">VLOOKUP(E706,A:C,1,FALSE)</f>
        <v>Vbx_wf_ac_clu_ena</v>
      </c>
      <c r="I706" s="69" t="str">
        <f t="shared" ref="I706:I769" si="56">VLOOKUP(E706,A:C,2,FALSE)</f>
        <v>OU_VFO_ACO</v>
      </c>
      <c r="J706" s="72" t="str">
        <f t="shared" ref="J706:J769" si="57">VLOOKUP(E706,A:C,3,FALSE)</f>
        <v>[(Nbx_wf_acr_pres_cfm=True) and (Nxx_spv_ecu_cfm=Nxx_spv_ecu_abst) and (Nxx_ecu_typ_cfm=Nxx_ecm or Nxx_ecu_typ_cfm=Nxx_ptcu)]</v>
      </c>
      <c r="K706" s="69" t="b">
        <f t="shared" ref="K706:K769" si="58">VLOOKUP(E706,A:C,2,FALSE)=F706</f>
        <v>1</v>
      </c>
      <c r="L706" s="69" t="b">
        <f t="shared" ref="L706:L769" si="59">VLOOKUP(E706,A:C,3,FALSE)=G706</f>
        <v>1</v>
      </c>
    </row>
    <row r="707" spans="1:12" ht="20.100000000000001" customHeight="1" thickBot="1" x14ac:dyDescent="0.3">
      <c r="A707" s="71" t="s">
        <v>5062</v>
      </c>
      <c r="B707" s="72" t="s">
        <v>5654</v>
      </c>
      <c r="C707" s="74" t="s">
        <v>12632</v>
      </c>
      <c r="E707" s="71" t="s">
        <v>4727</v>
      </c>
      <c r="F707" s="72" t="s">
        <v>5403</v>
      </c>
      <c r="G707" s="72" t="s">
        <v>12189</v>
      </c>
      <c r="H707" t="str">
        <f t="shared" si="55"/>
        <v>Vbx_wf_cont_str_clu_cnt_cfm</v>
      </c>
      <c r="I707" s="69" t="str">
        <f t="shared" si="56"/>
        <v>DG_CFG_DYN</v>
      </c>
      <c r="J707" s="72" t="str">
        <f t="shared" si="57"/>
        <v>[(Nxx_ecu_typ_cfm=Nxx_ecm or Nxx_ecu_typ_cfm=Nxx_ptcu or Nxx_ecu_typ_cfm=Nxx_hevc)]</v>
      </c>
      <c r="K707" s="69" t="b">
        <f t="shared" si="58"/>
        <v>1</v>
      </c>
      <c r="L707" s="69" t="b">
        <f t="shared" si="59"/>
        <v>1</v>
      </c>
    </row>
    <row r="708" spans="1:12" ht="20.100000000000001" customHeight="1" thickBot="1" x14ac:dyDescent="0.3">
      <c r="A708" s="71" t="s">
        <v>5068</v>
      </c>
      <c r="B708" s="72" t="s">
        <v>5654</v>
      </c>
      <c r="C708" s="72" t="s">
        <v>12632</v>
      </c>
      <c r="E708" s="71" t="s">
        <v>782</v>
      </c>
      <c r="F708" s="72" t="s">
        <v>12160</v>
      </c>
      <c r="G708" s="72" t="s">
        <v>12113</v>
      </c>
      <c r="H708" t="str">
        <f t="shared" si="55"/>
        <v>Vbx_whl_lk_stt</v>
      </c>
      <c r="I708" s="69" t="str">
        <f t="shared" si="56"/>
        <v>IN_PCI_CCI</v>
      </c>
      <c r="J708" s="72" t="str">
        <f t="shared" si="57"/>
        <v>[(Nbx_cru_sl_pres_cfm=True) and (Nxx_ecu_typ_cfm=Nxx_hevc or Nxx_spv_ecu_cfm=Nxx_spv_ecu_abst) and (Nxx_ecu_typ_cfm&lt;&gt;Nxx_atcu)]</v>
      </c>
      <c r="K708" s="69" t="b">
        <f t="shared" si="58"/>
        <v>1</v>
      </c>
      <c r="L708" s="69" t="b">
        <f t="shared" si="59"/>
        <v>1</v>
      </c>
    </row>
    <row r="709" spans="1:12" ht="20.100000000000001" customHeight="1" thickBot="1" x14ac:dyDescent="0.3">
      <c r="A709" s="71" t="s">
        <v>5059</v>
      </c>
      <c r="B709" s="72" t="s">
        <v>5654</v>
      </c>
      <c r="C709" s="74" t="s">
        <v>12198</v>
      </c>
      <c r="E709" s="71" t="s">
        <v>1252</v>
      </c>
      <c r="F709" s="72" t="s">
        <v>12241</v>
      </c>
      <c r="G709" s="72" t="s">
        <v>12735</v>
      </c>
      <c r="H709" t="str">
        <f t="shared" si="55"/>
        <v>Vbx_wkp_dcdc_req</v>
      </c>
      <c r="I709" s="69" t="str">
        <f t="shared" si="56"/>
        <v>OU_HVO_DCC</v>
      </c>
      <c r="J709" s="72" t="str">
        <f t="shared" si="57"/>
        <v>[(Nxx_dcc_wkp_typ_cfm=Nxx_dcc_wkp_typ_wire) and (Nxx_spv_ecu_cfm=Nxx_spv_ecu_abst or Nxx_ecu_typ_cfm=Nxx_hevc) and (Nxx_ecu_typ_cfm&lt;&gt;Nxx_atcu) and (Nxx_hev_cfm&lt;&gt;Nxx_hev_abst)]</v>
      </c>
      <c r="K709" s="69" t="b">
        <f t="shared" si="58"/>
        <v>1</v>
      </c>
      <c r="L709" s="69" t="b">
        <f t="shared" si="59"/>
        <v>1</v>
      </c>
    </row>
    <row r="710" spans="1:12" ht="20.100000000000001" customHeight="1" thickBot="1" x14ac:dyDescent="0.3">
      <c r="A710" s="71" t="s">
        <v>5050</v>
      </c>
      <c r="B710" s="72" t="s">
        <v>5654</v>
      </c>
      <c r="C710" s="72" t="s">
        <v>12198</v>
      </c>
      <c r="E710" s="71" t="s">
        <v>3770</v>
      </c>
      <c r="F710" s="72" t="s">
        <v>12736</v>
      </c>
      <c r="G710" s="72" t="s">
        <v>12737</v>
      </c>
      <c r="H710" t="str">
        <f t="shared" si="55"/>
        <v>Vbx_wpmp_egr_cmd</v>
      </c>
      <c r="I710" s="69" t="str">
        <f t="shared" si="56"/>
        <v>OU_CLO_PAO</v>
      </c>
      <c r="J710" s="72" t="str">
        <f t="shared" si="57"/>
        <v>[(Nxx_egr_wpmp_cfm=Nxx_egr_wpmp_bin_pres) and (Nbx_ign_cmd_eng_cfm=False)] OR [(Nxx_egr_wpmp_cfm=Nxx_egr_wpmp_cho) and (Nbx_ign_cmd_eng_cfm=False)]</v>
      </c>
      <c r="K710" s="69" t="b">
        <f t="shared" si="58"/>
        <v>1</v>
      </c>
      <c r="L710" s="69" t="b">
        <f t="shared" si="59"/>
        <v>1</v>
      </c>
    </row>
    <row r="711" spans="1:12" ht="20.100000000000001" customHeight="1" thickBot="1" x14ac:dyDescent="0.3">
      <c r="A711" s="71" t="s">
        <v>5083</v>
      </c>
      <c r="B711" s="72" t="s">
        <v>5654</v>
      </c>
      <c r="C711" s="74" t="s">
        <v>12632</v>
      </c>
      <c r="E711" s="71" t="s">
        <v>3771</v>
      </c>
      <c r="F711" s="72" t="s">
        <v>12736</v>
      </c>
      <c r="G711" s="72" t="s">
        <v>12738</v>
      </c>
      <c r="H711" t="str">
        <f t="shared" si="55"/>
        <v>Vbx_wpmp_egr_cmd2</v>
      </c>
      <c r="I711" s="69" t="str">
        <f t="shared" si="56"/>
        <v>OU_CLO_PAO</v>
      </c>
      <c r="J711" s="72" t="str">
        <f t="shared" si="57"/>
        <v>[(Nxx_egr_wpmp_cfm=Nxx_egr_wpmp_cho) and (Nbx_ign_cmd_eng_cfm=False)] OR [(Nxx_egr_wpmp_cfm=Nxx_egr_wpmp_bin_pres) and (Nbx_ign_cmd_eng_cfm=False)]</v>
      </c>
      <c r="K711" s="69" t="b">
        <f t="shared" si="58"/>
        <v>1</v>
      </c>
      <c r="L711" s="69" t="b">
        <f t="shared" si="59"/>
        <v>1</v>
      </c>
    </row>
    <row r="712" spans="1:12" ht="20.100000000000001" customHeight="1" thickBot="1" x14ac:dyDescent="0.3">
      <c r="A712" s="71" t="s">
        <v>4925</v>
      </c>
      <c r="B712" s="72" t="s">
        <v>12762</v>
      </c>
      <c r="C712" s="72" t="s">
        <v>12652</v>
      </c>
      <c r="E712" s="71" t="s">
        <v>2751</v>
      </c>
      <c r="F712" s="72" t="s">
        <v>12736</v>
      </c>
      <c r="G712" s="72" t="s">
        <v>12739</v>
      </c>
      <c r="H712" t="str">
        <f t="shared" si="55"/>
        <v>Vbx_wpmp_tcr_cmd</v>
      </c>
      <c r="I712" s="69" t="str">
        <f t="shared" si="56"/>
        <v>OU_CLO_PAO</v>
      </c>
      <c r="J712" s="72" t="str">
        <f t="shared" si="57"/>
        <v>[(Nxx_tcr_wpmp_cfm&lt;&gt;Nxx_tcr_wpmp_abst or Nxx_egr_wpmp_cfm=Nxx_egr_tcr_wpmp_pwm_pres or Nxx_egr_wpmp_cfm=Nxx_egr_wpmp_cho)]</v>
      </c>
      <c r="K712" s="69" t="b">
        <f t="shared" si="58"/>
        <v>1</v>
      </c>
      <c r="L712" s="69" t="b">
        <f t="shared" si="59"/>
        <v>1</v>
      </c>
    </row>
    <row r="713" spans="1:12" ht="20.100000000000001" customHeight="1" thickBot="1" x14ac:dyDescent="0.3">
      <c r="A713" s="71" t="s">
        <v>4708</v>
      </c>
      <c r="B713" s="72" t="s">
        <v>12647</v>
      </c>
      <c r="C713" s="72" t="s">
        <v>12648</v>
      </c>
      <c r="E713" s="71" t="s">
        <v>3799</v>
      </c>
      <c r="F713" s="72" t="s">
        <v>12736</v>
      </c>
      <c r="G713" s="72" t="s">
        <v>12740</v>
      </c>
      <c r="H713" t="str">
        <f t="shared" si="55"/>
        <v>Vbx_wpmp_wcac_cmd</v>
      </c>
      <c r="I713" s="69" t="str">
        <f t="shared" si="56"/>
        <v>OU_CLO_PAO</v>
      </c>
      <c r="J713" s="72" t="str">
        <f t="shared" si="57"/>
        <v>[(Nxx_wcac_cfm&lt;&gt;Nxx_wcac_abst and Nbx_ign_cmd_eng_cfm=True)]</v>
      </c>
      <c r="K713" s="69" t="b">
        <f t="shared" si="58"/>
        <v>1</v>
      </c>
      <c r="L713" s="69" t="b">
        <f t="shared" si="59"/>
        <v>1</v>
      </c>
    </row>
    <row r="714" spans="1:12" ht="20.100000000000001" customHeight="1" thickBot="1" x14ac:dyDescent="0.3">
      <c r="A714" s="71" t="s">
        <v>4717</v>
      </c>
      <c r="B714" s="72" t="s">
        <v>12647</v>
      </c>
      <c r="C714" s="72" t="s">
        <v>12648</v>
      </c>
      <c r="E714" s="71" t="s">
        <v>3265</v>
      </c>
      <c r="F714" s="72" t="s">
        <v>5421</v>
      </c>
      <c r="G714" s="72" t="s">
        <v>12228</v>
      </c>
      <c r="H714" t="str">
        <f t="shared" si="55"/>
        <v>Vbx_wup_cmd</v>
      </c>
      <c r="I714" s="69" t="str">
        <f t="shared" si="56"/>
        <v>OU_CBO_HTG</v>
      </c>
      <c r="J714" s="72" t="str">
        <f t="shared" si="57"/>
        <v>[(Nbx_ign_cmd_eng_cfm=False)]</v>
      </c>
      <c r="K714" s="69" t="b">
        <f t="shared" si="58"/>
        <v>1</v>
      </c>
      <c r="L714" s="69" t="b">
        <f t="shared" si="59"/>
        <v>1</v>
      </c>
    </row>
    <row r="715" spans="1:12" ht="20.100000000000001" customHeight="1" thickBot="1" x14ac:dyDescent="0.3">
      <c r="A715" s="71" t="s">
        <v>4707</v>
      </c>
      <c r="B715" s="72" t="s">
        <v>12647</v>
      </c>
      <c r="C715" s="72" t="s">
        <v>12648</v>
      </c>
      <c r="E715" s="71" t="s">
        <v>3266</v>
      </c>
      <c r="F715" s="72" t="s">
        <v>5421</v>
      </c>
      <c r="G715" s="72" t="s">
        <v>12228</v>
      </c>
      <c r="H715" t="str">
        <f t="shared" si="55"/>
        <v>Vbx_wup_req</v>
      </c>
      <c r="I715" s="69" t="str">
        <f t="shared" si="56"/>
        <v>OU_CBO_HTG</v>
      </c>
      <c r="J715" s="72" t="str">
        <f t="shared" si="57"/>
        <v>[(Nbx_ign_cmd_eng_cfm=False)]</v>
      </c>
      <c r="K715" s="69" t="b">
        <f t="shared" si="58"/>
        <v>1</v>
      </c>
      <c r="L715" s="69" t="b">
        <f t="shared" si="59"/>
        <v>1</v>
      </c>
    </row>
    <row r="716" spans="1:12" ht="20.100000000000001" customHeight="1" thickBot="1" x14ac:dyDescent="0.3">
      <c r="A716" s="71" t="s">
        <v>4920</v>
      </c>
      <c r="B716" s="72" t="s">
        <v>12762</v>
      </c>
      <c r="C716" s="72" t="s">
        <v>12652</v>
      </c>
      <c r="E716" s="71" t="s">
        <v>5211</v>
      </c>
      <c r="F716" s="72" t="s">
        <v>12742</v>
      </c>
      <c r="G716" s="72" t="s">
        <v>12743</v>
      </c>
      <c r="H716" t="str">
        <f t="shared" si="55"/>
        <v>Vnt_lim_perf_hist</v>
      </c>
      <c r="I716" s="69" t="str">
        <f t="shared" si="56"/>
        <v>VF_MMI_ETS</v>
      </c>
      <c r="J716" s="72" t="str">
        <f t="shared" si="57"/>
        <v>[(Nxx_ecu_typ_cfm=Nxx_hevc) and (Nxx_ecu_typ_cfm&lt;&gt;Nxx_atcu) and (Nxx_hev_cfm&lt;&gt;Nxx_hev_abst)]</v>
      </c>
      <c r="K716" s="69" t="b">
        <f t="shared" si="58"/>
        <v>1</v>
      </c>
      <c r="L716" s="69" t="b">
        <f t="shared" si="59"/>
        <v>1</v>
      </c>
    </row>
    <row r="717" spans="1:12" ht="20.100000000000001" customHeight="1" thickBot="1" x14ac:dyDescent="0.3">
      <c r="A717" s="71" t="s">
        <v>4972</v>
      </c>
      <c r="B717" s="72" t="s">
        <v>5963</v>
      </c>
      <c r="C717" s="72" t="s">
        <v>12652</v>
      </c>
      <c r="E717" s="71" t="s">
        <v>1372</v>
      </c>
      <c r="F717" s="72" t="s">
        <v>12745</v>
      </c>
      <c r="G717" s="72" t="s">
        <v>12746</v>
      </c>
      <c r="H717" t="str">
        <f t="shared" si="55"/>
        <v>Vnx_bch_mod_wup</v>
      </c>
      <c r="I717" s="69" t="str">
        <f t="shared" si="56"/>
        <v>AT_WUP_DGN</v>
      </c>
      <c r="J717" s="72" t="str">
        <f t="shared" si="57"/>
        <v>[(Nxx_wup_diag_cfm=Nxx_wup_diag_pres or Nxx_wup_diag_cfm=Nxx_wup_diag_abst_pres_cho) and (Nbx_ign_cmd_eng_cfm=True)]</v>
      </c>
      <c r="K717" s="69" t="b">
        <f t="shared" si="58"/>
        <v>1</v>
      </c>
      <c r="L717" s="69" t="b">
        <f t="shared" si="59"/>
        <v>1</v>
      </c>
    </row>
    <row r="718" spans="1:12" ht="20.100000000000001" customHeight="1" thickBot="1" x14ac:dyDescent="0.3">
      <c r="A718" s="71" t="s">
        <v>4722</v>
      </c>
      <c r="B718" s="72" t="s">
        <v>12647</v>
      </c>
      <c r="C718" s="72" t="s">
        <v>12652</v>
      </c>
      <c r="E718" s="71" t="s">
        <v>1372</v>
      </c>
      <c r="F718" s="74" t="s">
        <v>12748</v>
      </c>
      <c r="G718" s="74" t="s">
        <v>12749</v>
      </c>
      <c r="H718" t="str">
        <f t="shared" si="55"/>
        <v>Vnx_bch_mod_wup</v>
      </c>
      <c r="I718" s="69" t="str">
        <f t="shared" si="56"/>
        <v>AT_WUP_DGN</v>
      </c>
      <c r="J718" s="72" t="str">
        <f t="shared" si="57"/>
        <v>[(Nxx_wup_diag_cfm=Nxx_wup_diag_pres or Nxx_wup_diag_cfm=Nxx_wup_diag_abst_pres_cho) and (Nbx_ign_cmd_eng_cfm=True)]</v>
      </c>
      <c r="K718" s="69" t="b">
        <f t="shared" si="58"/>
        <v>0</v>
      </c>
      <c r="L718" s="69" t="b">
        <f t="shared" si="59"/>
        <v>0</v>
      </c>
    </row>
    <row r="719" spans="1:12" ht="20.100000000000001" customHeight="1" thickBot="1" x14ac:dyDescent="0.3">
      <c r="A719" s="71" t="s">
        <v>4721</v>
      </c>
      <c r="B719" s="72" t="s">
        <v>12647</v>
      </c>
      <c r="C719" s="72" t="s">
        <v>12652</v>
      </c>
      <c r="E719" s="73" t="s">
        <v>12763</v>
      </c>
      <c r="F719" s="74" t="s">
        <v>12176</v>
      </c>
      <c r="G719" s="74" t="s">
        <v>12764</v>
      </c>
      <c r="H719" t="e">
        <f t="shared" si="55"/>
        <v>#N/A</v>
      </c>
      <c r="I719" s="69" t="e">
        <f t="shared" si="56"/>
        <v>#N/A</v>
      </c>
      <c r="J719" s="72" t="e">
        <f t="shared" si="57"/>
        <v>#N/A</v>
      </c>
      <c r="K719" s="69" t="e">
        <f t="shared" si="58"/>
        <v>#N/A</v>
      </c>
      <c r="L719" s="69" t="e">
        <f t="shared" si="59"/>
        <v>#N/A</v>
      </c>
    </row>
    <row r="720" spans="1:12" ht="20.100000000000001" customHeight="1" thickBot="1" x14ac:dyDescent="0.3">
      <c r="A720" s="71" t="s">
        <v>4720</v>
      </c>
      <c r="B720" s="72" t="s">
        <v>12647</v>
      </c>
      <c r="C720" s="72" t="s">
        <v>12652</v>
      </c>
      <c r="E720" s="73" t="s">
        <v>12765</v>
      </c>
      <c r="F720" s="74" t="s">
        <v>12176</v>
      </c>
      <c r="G720" s="74" t="s">
        <v>12764</v>
      </c>
      <c r="H720" t="e">
        <f t="shared" si="55"/>
        <v>#N/A</v>
      </c>
      <c r="I720" s="69" t="e">
        <f t="shared" si="56"/>
        <v>#N/A</v>
      </c>
      <c r="J720" s="72" t="e">
        <f t="shared" si="57"/>
        <v>#N/A</v>
      </c>
      <c r="K720" s="69" t="e">
        <f t="shared" si="58"/>
        <v>#N/A</v>
      </c>
      <c r="L720" s="69" t="e">
        <f t="shared" si="59"/>
        <v>#N/A</v>
      </c>
    </row>
    <row r="721" spans="1:13" ht="20.100000000000001" customHeight="1" thickBot="1" x14ac:dyDescent="0.3">
      <c r="A721" s="71" t="s">
        <v>4723</v>
      </c>
      <c r="B721" s="72" t="s">
        <v>12647</v>
      </c>
      <c r="C721" s="72" t="s">
        <v>12652</v>
      </c>
      <c r="E721" s="71" t="s">
        <v>12751</v>
      </c>
      <c r="F721" s="72" t="s">
        <v>12647</v>
      </c>
      <c r="G721" s="72" t="s">
        <v>12652</v>
      </c>
      <c r="H721" t="str">
        <f t="shared" si="55"/>
        <v>Vnx_crit_mes_scr_nok_cge</v>
      </c>
      <c r="I721" s="69" t="str">
        <f t="shared" si="56"/>
        <v>AT_SCR_DGN</v>
      </c>
      <c r="J721" s="72" t="str">
        <f t="shared" si="57"/>
        <v>[(Nxx_scr_mng_typ_cfm=Nxx_scr_mng_int_ecm) and (Nxx_nox_egt_cfm=Nxx_nox_egt_scr or Nxx_nox_egt_cfm=Nxx_nox_egt_scr_abst_cho or Nxx_nox_egt_cfm=Nxx_nox_egt_nt_scr or Nxx_nox_egt_cfm=Nxx_nox_egt_nt_scr_abst_cho) and (Nbx_ign_cmd_eng_cfm=False)]</v>
      </c>
      <c r="K721" s="69" t="b">
        <f t="shared" si="58"/>
        <v>1</v>
      </c>
      <c r="L721" s="69" t="b">
        <f t="shared" si="59"/>
        <v>1</v>
      </c>
    </row>
    <row r="722" spans="1:13" ht="20.100000000000001" customHeight="1" thickBot="1" x14ac:dyDescent="0.3">
      <c r="A722" s="71" t="s">
        <v>4724</v>
      </c>
      <c r="B722" s="72" t="s">
        <v>12647</v>
      </c>
      <c r="C722" s="72" t="s">
        <v>12652</v>
      </c>
      <c r="E722" s="73" t="s">
        <v>12766</v>
      </c>
      <c r="F722" s="74" t="s">
        <v>12176</v>
      </c>
      <c r="G722" s="74" t="s">
        <v>12764</v>
      </c>
      <c r="H722" t="e">
        <f t="shared" si="55"/>
        <v>#N/A</v>
      </c>
      <c r="I722" s="69" t="e">
        <f t="shared" si="56"/>
        <v>#N/A</v>
      </c>
      <c r="J722" s="72" t="e">
        <f t="shared" si="57"/>
        <v>#N/A</v>
      </c>
      <c r="K722" s="69" t="e">
        <f t="shared" si="58"/>
        <v>#N/A</v>
      </c>
      <c r="L722" s="69" t="e">
        <f t="shared" si="59"/>
        <v>#N/A</v>
      </c>
    </row>
    <row r="723" spans="1:13" ht="20.100000000000001" customHeight="1" thickBot="1" x14ac:dyDescent="0.3">
      <c r="A723" s="71" t="s">
        <v>12767</v>
      </c>
      <c r="B723" s="72" t="s">
        <v>12647</v>
      </c>
      <c r="C723" s="72" t="s">
        <v>12652</v>
      </c>
      <c r="E723" s="73" t="s">
        <v>12768</v>
      </c>
      <c r="F723" s="74" t="s">
        <v>12176</v>
      </c>
      <c r="G723" s="74" t="s">
        <v>12764</v>
      </c>
      <c r="H723" t="e">
        <f t="shared" si="55"/>
        <v>#N/A</v>
      </c>
      <c r="I723" s="69" t="e">
        <f t="shared" si="56"/>
        <v>#N/A</v>
      </c>
      <c r="J723" s="72" t="e">
        <f t="shared" si="57"/>
        <v>#N/A</v>
      </c>
      <c r="K723" s="69" t="e">
        <f t="shared" si="58"/>
        <v>#N/A</v>
      </c>
      <c r="L723" s="69" t="e">
        <f t="shared" si="59"/>
        <v>#N/A</v>
      </c>
    </row>
    <row r="724" spans="1:13" ht="20.100000000000001" customHeight="1" thickBot="1" x14ac:dyDescent="0.3">
      <c r="A724" s="71" t="s">
        <v>1743</v>
      </c>
      <c r="B724" s="72" t="s">
        <v>12149</v>
      </c>
      <c r="C724" s="72" t="s">
        <v>12769</v>
      </c>
      <c r="E724" s="71" t="s">
        <v>12753</v>
      </c>
      <c r="F724" s="72" t="s">
        <v>12647</v>
      </c>
      <c r="G724" s="72" t="s">
        <v>12652</v>
      </c>
      <c r="H724" t="str">
        <f t="shared" si="55"/>
        <v>Vnx_fail_max_scr_nok_cge</v>
      </c>
      <c r="I724" s="69" t="str">
        <f t="shared" si="56"/>
        <v>AT_SCR_DGN</v>
      </c>
      <c r="J724" s="72" t="str">
        <f t="shared" si="57"/>
        <v>[(Nxx_scr_mng_typ_cfm=Nxx_scr_mng_int_ecm) and (Nxx_nox_egt_cfm=Nxx_nox_egt_scr or Nxx_nox_egt_cfm=Nxx_nox_egt_scr_abst_cho or Nxx_nox_egt_cfm=Nxx_nox_egt_nt_scr or Nxx_nox_egt_cfm=Nxx_nox_egt_nt_scr_abst_cho) and (Nbx_ign_cmd_eng_cfm=False)]</v>
      </c>
      <c r="K724" s="69" t="b">
        <f t="shared" si="58"/>
        <v>1</v>
      </c>
      <c r="L724" s="69" t="b">
        <f t="shared" si="59"/>
        <v>1</v>
      </c>
    </row>
    <row r="725" spans="1:13" ht="20.100000000000001" customHeight="1" thickBot="1" x14ac:dyDescent="0.3">
      <c r="A725" s="71" t="s">
        <v>5544</v>
      </c>
      <c r="B725" s="72" t="s">
        <v>12160</v>
      </c>
      <c r="C725" s="72" t="s">
        <v>12113</v>
      </c>
      <c r="E725" s="73" t="s">
        <v>12770</v>
      </c>
      <c r="F725" s="74" t="s">
        <v>12176</v>
      </c>
      <c r="G725" s="74" t="s">
        <v>12764</v>
      </c>
      <c r="H725" t="e">
        <f t="shared" si="55"/>
        <v>#N/A</v>
      </c>
      <c r="I725" s="69" t="e">
        <f t="shared" si="56"/>
        <v>#N/A</v>
      </c>
      <c r="J725" s="72" t="e">
        <f t="shared" si="57"/>
        <v>#N/A</v>
      </c>
      <c r="K725" s="69" t="e">
        <f t="shared" si="58"/>
        <v>#N/A</v>
      </c>
      <c r="L725" s="69" t="e">
        <f t="shared" si="59"/>
        <v>#N/A</v>
      </c>
    </row>
    <row r="726" spans="1:13" ht="20.100000000000001" customHeight="1" thickBot="1" x14ac:dyDescent="0.3">
      <c r="A726" s="71" t="s">
        <v>5549</v>
      </c>
      <c r="B726" s="72" t="s">
        <v>12160</v>
      </c>
      <c r="C726" s="72" t="s">
        <v>12113</v>
      </c>
      <c r="E726" s="73" t="s">
        <v>12771</v>
      </c>
      <c r="F726" s="74" t="s">
        <v>12176</v>
      </c>
      <c r="G726" s="74" t="s">
        <v>12764</v>
      </c>
      <c r="H726" t="e">
        <f t="shared" si="55"/>
        <v>#N/A</v>
      </c>
      <c r="I726" s="69" t="e">
        <f t="shared" si="56"/>
        <v>#N/A</v>
      </c>
      <c r="J726" s="72" t="e">
        <f t="shared" si="57"/>
        <v>#N/A</v>
      </c>
      <c r="K726" s="69" t="e">
        <f t="shared" si="58"/>
        <v>#N/A</v>
      </c>
      <c r="L726" s="69" t="e">
        <f t="shared" si="59"/>
        <v>#N/A</v>
      </c>
    </row>
    <row r="727" spans="1:13" ht="20.100000000000001" customHeight="1" thickBot="1" x14ac:dyDescent="0.3">
      <c r="A727" s="71" t="s">
        <v>5554</v>
      </c>
      <c r="B727" s="72" t="s">
        <v>12160</v>
      </c>
      <c r="C727" s="72" t="s">
        <v>12113</v>
      </c>
      <c r="E727" s="71" t="s">
        <v>12754</v>
      </c>
      <c r="F727" s="72" t="s">
        <v>12647</v>
      </c>
      <c r="G727" s="72" t="s">
        <v>12652</v>
      </c>
      <c r="H727" t="str">
        <f t="shared" si="55"/>
        <v>Vnx_fail_min_scr_nok_cge</v>
      </c>
      <c r="I727" s="69" t="str">
        <f t="shared" si="56"/>
        <v>AT_SCR_DGN</v>
      </c>
      <c r="J727" s="72" t="str">
        <f t="shared" si="57"/>
        <v>[(Nxx_scr_mng_typ_cfm=Nxx_scr_mng_int_ecm) and (Nxx_nox_egt_cfm=Nxx_nox_egt_scr or Nxx_nox_egt_cfm=Nxx_nox_egt_scr_abst_cho or Nxx_nox_egt_cfm=Nxx_nox_egt_nt_scr or Nxx_nox_egt_cfm=Nxx_nox_egt_nt_scr_abst_cho) and (Nbx_ign_cmd_eng_cfm=False)]</v>
      </c>
      <c r="K727" s="69" t="b">
        <f t="shared" si="58"/>
        <v>1</v>
      </c>
      <c r="L727" s="69" t="b">
        <f t="shared" si="59"/>
        <v>1</v>
      </c>
    </row>
    <row r="728" spans="1:13" ht="20.100000000000001" customHeight="1" thickBot="1" x14ac:dyDescent="0.3">
      <c r="A728" s="71" t="s">
        <v>5265</v>
      </c>
      <c r="B728" s="72" t="s">
        <v>5266</v>
      </c>
      <c r="C728" s="72" t="s">
        <v>12155</v>
      </c>
      <c r="E728" s="71" t="s">
        <v>5424</v>
      </c>
      <c r="F728" s="72" t="s">
        <v>5421</v>
      </c>
      <c r="G728" s="74" t="s">
        <v>12314</v>
      </c>
      <c r="H728" t="str">
        <f t="shared" si="55"/>
        <v>Vnx_fhs_pre_drv_err</v>
      </c>
      <c r="I728" s="69" t="str">
        <f t="shared" si="56"/>
        <v>OU_CBO_HTG</v>
      </c>
      <c r="J728" s="72" t="str">
        <f t="shared" si="57"/>
        <v>[(Nxx_alco_htg_cfm&lt;&gt;Nxx_alco_htg_abst) and (Nbx_ign_cmd_eng_cfm=True)] OR [(Nxx_alco_htg_cfm=Nxx_alco_htg_abst) and (Nbx_ign_cmd_eng_cfm=True)]</v>
      </c>
      <c r="K728" s="69" t="b">
        <f t="shared" si="58"/>
        <v>1</v>
      </c>
      <c r="L728" s="69" t="b">
        <f t="shared" si="59"/>
        <v>0</v>
      </c>
    </row>
    <row r="729" spans="1:13" ht="20.100000000000001" customHeight="1" thickBot="1" x14ac:dyDescent="0.3">
      <c r="A729" s="73" t="s">
        <v>5367</v>
      </c>
      <c r="B729" s="74" t="s">
        <v>5344</v>
      </c>
      <c r="C729" s="74" t="s">
        <v>12772</v>
      </c>
      <c r="E729" s="71" t="s">
        <v>4893</v>
      </c>
      <c r="F729" s="72" t="s">
        <v>5403</v>
      </c>
      <c r="G729" s="72" t="s">
        <v>12141</v>
      </c>
      <c r="H729" t="str">
        <f t="shared" si="55"/>
        <v>Vnx_hv_ext_chg_typ_cfm</v>
      </c>
      <c r="I729" s="69" t="str">
        <f t="shared" si="56"/>
        <v>DG_CFG_DYN</v>
      </c>
      <c r="J729" s="72" t="str">
        <f t="shared" si="57"/>
        <v>[(Nxx_ecu_typ_cfm=Nxx_hevc)]</v>
      </c>
      <c r="K729" s="69" t="b">
        <f t="shared" si="58"/>
        <v>1</v>
      </c>
      <c r="L729" s="69" t="b">
        <f t="shared" si="59"/>
        <v>1</v>
      </c>
    </row>
    <row r="730" spans="1:13" ht="20.100000000000001" customHeight="1" thickBot="1" x14ac:dyDescent="0.3">
      <c r="A730" s="71" t="s">
        <v>4894</v>
      </c>
      <c r="B730" s="72" t="s">
        <v>5247</v>
      </c>
      <c r="C730" s="72" t="s">
        <v>12278</v>
      </c>
      <c r="E730" s="71" t="s">
        <v>5375</v>
      </c>
      <c r="F730" s="72" t="s">
        <v>5376</v>
      </c>
      <c r="G730" s="72" t="s">
        <v>12755</v>
      </c>
      <c r="H730" t="str">
        <f t="shared" si="55"/>
        <v>Vnx_ovt_ctr_gear_10</v>
      </c>
      <c r="I730" s="69" t="str">
        <f t="shared" si="56"/>
        <v>TQ_LIM_OVT</v>
      </c>
      <c r="J730" s="72" t="str">
        <f t="shared" si="57"/>
        <v>[(Nbx_ovt_pres_cfm=True) and (Nbx_ign_cmd_eng_cfm=False) and (Nxx_ecu_typ_cfm=Nxx_ecm or Nxx_ecu_typ_cfm=Nxx_ptcu) and (Nxx_ecu_typ_cfm=Nxx_hevc or Nxx_spv_ecu_cfm=Nxx_spv_ecu_abst) and (Nxx_ecu_typ_cfm&lt;&gt;Nxx_atcu)]</v>
      </c>
      <c r="K730" s="69" t="b">
        <f t="shared" si="58"/>
        <v>1</v>
      </c>
      <c r="L730" s="69" t="b">
        <f t="shared" si="59"/>
        <v>1</v>
      </c>
    </row>
    <row r="731" spans="1:13" ht="20.100000000000001" customHeight="1" thickBot="1" x14ac:dyDescent="0.3">
      <c r="A731" s="71" t="s">
        <v>4831</v>
      </c>
      <c r="B731" s="72" t="s">
        <v>12266</v>
      </c>
      <c r="C731" s="72" t="s">
        <v>12773</v>
      </c>
      <c r="E731" s="71" t="s">
        <v>4685</v>
      </c>
      <c r="F731" s="72" t="s">
        <v>5376</v>
      </c>
      <c r="G731" s="72" t="s">
        <v>12755</v>
      </c>
      <c r="H731" t="str">
        <f t="shared" si="55"/>
        <v>Vnx_ovt_ctr_gear_2</v>
      </c>
      <c r="I731" s="69" t="str">
        <f t="shared" si="56"/>
        <v>TQ_LIM_OVT</v>
      </c>
      <c r="J731" s="72" t="str">
        <f t="shared" si="57"/>
        <v>[(Nbx_ovt_pres_cfm=True) and (Nbx_ign_cmd_eng_cfm=False) and (Nxx_ecu_typ_cfm=Nxx_ecm or Nxx_ecu_typ_cfm=Nxx_ptcu) and (Nxx_ecu_typ_cfm=Nxx_hevc or Nxx_spv_ecu_cfm=Nxx_spv_ecu_abst) and (Nxx_ecu_typ_cfm&lt;&gt;Nxx_atcu)]</v>
      </c>
      <c r="K731" s="69" t="b">
        <f t="shared" si="58"/>
        <v>1</v>
      </c>
      <c r="L731" s="69" t="b">
        <f t="shared" si="59"/>
        <v>1</v>
      </c>
    </row>
    <row r="732" spans="1:13" ht="20.100000000000001" customHeight="1" thickBot="1" x14ac:dyDescent="0.3">
      <c r="A732" s="71" t="s">
        <v>5640</v>
      </c>
      <c r="B732" s="72" t="s">
        <v>5226</v>
      </c>
      <c r="C732" s="74" t="s">
        <v>12774</v>
      </c>
      <c r="E732" s="71" t="s">
        <v>4686</v>
      </c>
      <c r="F732" s="72" t="s">
        <v>5376</v>
      </c>
      <c r="G732" s="72" t="s">
        <v>12755</v>
      </c>
      <c r="H732" t="str">
        <f t="shared" si="55"/>
        <v>Vnx_ovt_ctr_gear_3</v>
      </c>
      <c r="I732" s="69" t="str">
        <f t="shared" si="56"/>
        <v>TQ_LIM_OVT</v>
      </c>
      <c r="J732" s="72" t="str">
        <f t="shared" si="57"/>
        <v>[(Nbx_ovt_pres_cfm=True) and (Nbx_ign_cmd_eng_cfm=False) and (Nxx_ecu_typ_cfm=Nxx_ecm or Nxx_ecu_typ_cfm=Nxx_ptcu) and (Nxx_ecu_typ_cfm=Nxx_hevc or Nxx_spv_ecu_cfm=Nxx_spv_ecu_abst) and (Nxx_ecu_typ_cfm&lt;&gt;Nxx_atcu)]</v>
      </c>
      <c r="K732" s="69" t="b">
        <f t="shared" si="58"/>
        <v>1</v>
      </c>
      <c r="L732" s="69" t="b">
        <f t="shared" si="59"/>
        <v>1</v>
      </c>
      <c r="M732" t="e">
        <f>VLOOKUP(E732,#REF!,1,FALSE)</f>
        <v>#REF!</v>
      </c>
    </row>
    <row r="733" spans="1:13" ht="20.100000000000001" customHeight="1" thickBot="1" x14ac:dyDescent="0.3">
      <c r="A733" s="71" t="s">
        <v>4047</v>
      </c>
      <c r="B733" s="72" t="s">
        <v>5832</v>
      </c>
      <c r="C733" s="72" t="s">
        <v>12204</v>
      </c>
      <c r="E733" s="71" t="s">
        <v>4687</v>
      </c>
      <c r="F733" s="72" t="s">
        <v>5376</v>
      </c>
      <c r="G733" s="72" t="s">
        <v>12755</v>
      </c>
      <c r="H733" t="str">
        <f t="shared" si="55"/>
        <v>Vnx_ovt_ctr_gear_4</v>
      </c>
      <c r="I733" s="69" t="str">
        <f t="shared" si="56"/>
        <v>TQ_LIM_OVT</v>
      </c>
      <c r="J733" s="72" t="str">
        <f t="shared" si="57"/>
        <v>[(Nbx_ovt_pres_cfm=True) and (Nbx_ign_cmd_eng_cfm=False) and (Nxx_ecu_typ_cfm=Nxx_ecm or Nxx_ecu_typ_cfm=Nxx_ptcu) and (Nxx_ecu_typ_cfm=Nxx_hevc or Nxx_spv_ecu_cfm=Nxx_spv_ecu_abst) and (Nxx_ecu_typ_cfm&lt;&gt;Nxx_atcu)]</v>
      </c>
      <c r="K733" s="69" t="b">
        <f t="shared" si="58"/>
        <v>1</v>
      </c>
      <c r="L733" s="69" t="b">
        <f t="shared" si="59"/>
        <v>1</v>
      </c>
    </row>
    <row r="734" spans="1:13" ht="20.100000000000001" customHeight="1" thickBot="1" x14ac:dyDescent="0.3">
      <c r="A734" s="71" t="s">
        <v>2134</v>
      </c>
      <c r="B734" s="72" t="s">
        <v>5832</v>
      </c>
      <c r="C734" s="72" t="s">
        <v>12662</v>
      </c>
      <c r="E734" s="71" t="s">
        <v>4690</v>
      </c>
      <c r="F734" s="72" t="s">
        <v>5376</v>
      </c>
      <c r="G734" s="72" t="s">
        <v>12755</v>
      </c>
      <c r="H734" t="str">
        <f t="shared" si="55"/>
        <v>Vnx_ovt_ctr_gear_5</v>
      </c>
      <c r="I734" s="69" t="str">
        <f t="shared" si="56"/>
        <v>TQ_LIM_OVT</v>
      </c>
      <c r="J734" s="72" t="str">
        <f t="shared" si="57"/>
        <v>[(Nbx_ovt_pres_cfm=True) and (Nbx_ign_cmd_eng_cfm=False) and (Nxx_ecu_typ_cfm=Nxx_ecm or Nxx_ecu_typ_cfm=Nxx_ptcu) and (Nxx_ecu_typ_cfm=Nxx_hevc or Nxx_spv_ecu_cfm=Nxx_spv_ecu_abst) and (Nxx_ecu_typ_cfm&lt;&gt;Nxx_atcu)]</v>
      </c>
      <c r="K734" s="69" t="b">
        <f t="shared" si="58"/>
        <v>1</v>
      </c>
      <c r="L734" s="69" t="b">
        <f t="shared" si="59"/>
        <v>1</v>
      </c>
    </row>
    <row r="735" spans="1:13" ht="20.100000000000001" customHeight="1" thickBot="1" x14ac:dyDescent="0.3">
      <c r="A735" s="71" t="s">
        <v>2129</v>
      </c>
      <c r="B735" s="72" t="s">
        <v>5832</v>
      </c>
      <c r="C735" s="74" t="s">
        <v>12662</v>
      </c>
      <c r="E735" s="71" t="s">
        <v>4691</v>
      </c>
      <c r="F735" s="72" t="s">
        <v>5376</v>
      </c>
      <c r="G735" s="72" t="s">
        <v>12755</v>
      </c>
      <c r="H735" t="str">
        <f t="shared" si="55"/>
        <v>Vnx_ovt_ctr_gear_6</v>
      </c>
      <c r="I735" s="69" t="str">
        <f t="shared" si="56"/>
        <v>TQ_LIM_OVT</v>
      </c>
      <c r="J735" s="72" t="str">
        <f t="shared" si="57"/>
        <v>[(Nbx_ovt_pres_cfm=True) and (Nbx_ign_cmd_eng_cfm=False) and (Nxx_ecu_typ_cfm=Nxx_ecm or Nxx_ecu_typ_cfm=Nxx_ptcu) and (Nxx_ecu_typ_cfm=Nxx_hevc or Nxx_spv_ecu_cfm=Nxx_spv_ecu_abst) and (Nxx_ecu_typ_cfm&lt;&gt;Nxx_atcu)]</v>
      </c>
      <c r="K735" s="69" t="b">
        <f t="shared" si="58"/>
        <v>1</v>
      </c>
      <c r="L735" s="69" t="b">
        <f t="shared" si="59"/>
        <v>1</v>
      </c>
    </row>
    <row r="736" spans="1:13" ht="20.100000000000001" customHeight="1" thickBot="1" x14ac:dyDescent="0.3">
      <c r="A736" s="71" t="s">
        <v>652</v>
      </c>
      <c r="B736" s="72" t="s">
        <v>5952</v>
      </c>
      <c r="C736" s="72" t="s">
        <v>12164</v>
      </c>
      <c r="E736" s="71" t="s">
        <v>4692</v>
      </c>
      <c r="F736" s="72" t="s">
        <v>5376</v>
      </c>
      <c r="G736" s="72" t="s">
        <v>12755</v>
      </c>
      <c r="H736" t="str">
        <f t="shared" si="55"/>
        <v>Vnx_ovt_ctr_gear_7</v>
      </c>
      <c r="I736" s="69" t="str">
        <f t="shared" si="56"/>
        <v>TQ_LIM_OVT</v>
      </c>
      <c r="J736" s="72" t="str">
        <f t="shared" si="57"/>
        <v>[(Nbx_ovt_pres_cfm=True) and (Nbx_ign_cmd_eng_cfm=False) and (Nxx_ecu_typ_cfm=Nxx_ecm or Nxx_ecu_typ_cfm=Nxx_ptcu) and (Nxx_ecu_typ_cfm=Nxx_hevc or Nxx_spv_ecu_cfm=Nxx_spv_ecu_abst) and (Nxx_ecu_typ_cfm&lt;&gt;Nxx_atcu)]</v>
      </c>
      <c r="K736" s="69" t="b">
        <f t="shared" si="58"/>
        <v>1</v>
      </c>
      <c r="L736" s="69" t="b">
        <f t="shared" si="59"/>
        <v>1</v>
      </c>
    </row>
    <row r="737" spans="1:12" ht="20.100000000000001" customHeight="1" thickBot="1" x14ac:dyDescent="0.3">
      <c r="A737" s="71" t="s">
        <v>652</v>
      </c>
      <c r="B737" s="74" t="s">
        <v>12214</v>
      </c>
      <c r="C737" s="74" t="s">
        <v>12150</v>
      </c>
      <c r="E737" s="71" t="s">
        <v>5378</v>
      </c>
      <c r="F737" s="72" t="s">
        <v>5376</v>
      </c>
      <c r="G737" s="72" t="s">
        <v>12755</v>
      </c>
      <c r="H737" t="str">
        <f t="shared" si="55"/>
        <v>Vnx_ovt_ctr_gear_8</v>
      </c>
      <c r="I737" s="69" t="str">
        <f t="shared" si="56"/>
        <v>TQ_LIM_OVT</v>
      </c>
      <c r="J737" s="72" t="str">
        <f t="shared" si="57"/>
        <v>[(Nbx_ovt_pres_cfm=True) and (Nbx_ign_cmd_eng_cfm=False) and (Nxx_ecu_typ_cfm=Nxx_ecm or Nxx_ecu_typ_cfm=Nxx_ptcu) and (Nxx_ecu_typ_cfm=Nxx_hevc or Nxx_spv_ecu_cfm=Nxx_spv_ecu_abst) and (Nxx_ecu_typ_cfm&lt;&gt;Nxx_atcu)]</v>
      </c>
      <c r="K737" s="69" t="b">
        <f t="shared" si="58"/>
        <v>1</v>
      </c>
      <c r="L737" s="69" t="b">
        <f t="shared" si="59"/>
        <v>1</v>
      </c>
    </row>
    <row r="738" spans="1:12" ht="20.100000000000001" customHeight="1" thickBot="1" x14ac:dyDescent="0.3">
      <c r="A738" s="71" t="s">
        <v>702</v>
      </c>
      <c r="B738" s="72" t="s">
        <v>12214</v>
      </c>
      <c r="C738" s="72" t="s">
        <v>12775</v>
      </c>
      <c r="E738" s="71" t="s">
        <v>5377</v>
      </c>
      <c r="F738" s="72" t="s">
        <v>5376</v>
      </c>
      <c r="G738" s="72" t="s">
        <v>12755</v>
      </c>
      <c r="H738" t="str">
        <f t="shared" si="55"/>
        <v>Vnx_ovt_ctr_gear_9</v>
      </c>
      <c r="I738" s="69" t="str">
        <f t="shared" si="56"/>
        <v>TQ_LIM_OVT</v>
      </c>
      <c r="J738" s="72" t="str">
        <f t="shared" si="57"/>
        <v>[(Nbx_ovt_pres_cfm=True) and (Nbx_ign_cmd_eng_cfm=False) and (Nxx_ecu_typ_cfm=Nxx_ecm or Nxx_ecu_typ_cfm=Nxx_ptcu) and (Nxx_ecu_typ_cfm=Nxx_hevc or Nxx_spv_ecu_cfm=Nxx_spv_ecu_abst) and (Nxx_ecu_typ_cfm&lt;&gt;Nxx_atcu)]</v>
      </c>
      <c r="K738" s="69" t="b">
        <f t="shared" si="58"/>
        <v>1</v>
      </c>
      <c r="L738" s="69" t="b">
        <f t="shared" si="59"/>
        <v>1</v>
      </c>
    </row>
    <row r="739" spans="1:12" ht="20.100000000000001" customHeight="1" thickBot="1" x14ac:dyDescent="0.3">
      <c r="A739" s="71" t="s">
        <v>707</v>
      </c>
      <c r="B739" s="72" t="s">
        <v>12214</v>
      </c>
      <c r="C739" s="74" t="s">
        <v>12663</v>
      </c>
      <c r="E739" s="73" t="s">
        <v>5989</v>
      </c>
      <c r="F739" s="74" t="s">
        <v>5940</v>
      </c>
      <c r="G739" s="74" t="s">
        <v>12469</v>
      </c>
      <c r="H739" t="e">
        <f t="shared" si="55"/>
        <v>#N/A</v>
      </c>
      <c r="I739" s="69" t="e">
        <f t="shared" si="56"/>
        <v>#N/A</v>
      </c>
      <c r="J739" s="72" t="e">
        <f t="shared" si="57"/>
        <v>#N/A</v>
      </c>
      <c r="K739" s="69" t="e">
        <f t="shared" si="58"/>
        <v>#N/A</v>
      </c>
      <c r="L739" s="69" t="e">
        <f t="shared" si="59"/>
        <v>#N/A</v>
      </c>
    </row>
    <row r="740" spans="1:12" ht="20.100000000000001" customHeight="1" thickBot="1" x14ac:dyDescent="0.3">
      <c r="A740" s="71" t="s">
        <v>5302</v>
      </c>
      <c r="B740" s="72" t="s">
        <v>5226</v>
      </c>
      <c r="C740" s="72" t="s">
        <v>12139</v>
      </c>
      <c r="E740" s="71" t="s">
        <v>5024</v>
      </c>
      <c r="F740" s="72" t="s">
        <v>12176</v>
      </c>
      <c r="G740" s="72" t="s">
        <v>12323</v>
      </c>
      <c r="H740" t="str">
        <f t="shared" si="55"/>
        <v>Vnx_pft_stt_rgn_mnl_mod</v>
      </c>
      <c r="I740" s="69" t="str">
        <f t="shared" si="56"/>
        <v>AT_PFT_MNG</v>
      </c>
      <c r="J740" s="72" t="str">
        <f t="shared" si="57"/>
        <v>[(Nbx_pft_pres_cfm=True) and (Nbx_ign_cmd_eng_cfm=False)]</v>
      </c>
      <c r="K740" s="69" t="b">
        <f t="shared" si="58"/>
        <v>1</v>
      </c>
      <c r="L740" s="69" t="b">
        <f t="shared" si="59"/>
        <v>1</v>
      </c>
    </row>
    <row r="741" spans="1:12" ht="20.100000000000001" customHeight="1" thickBot="1" x14ac:dyDescent="0.3">
      <c r="A741" s="71" t="s">
        <v>5262</v>
      </c>
      <c r="B741" s="72" t="s">
        <v>5263</v>
      </c>
      <c r="C741" s="72" t="s">
        <v>12139</v>
      </c>
      <c r="E741" s="71" t="s">
        <v>5056</v>
      </c>
      <c r="F741" s="72" t="s">
        <v>5654</v>
      </c>
      <c r="G741" s="74" t="s">
        <v>12213</v>
      </c>
      <c r="H741" t="str">
        <f t="shared" si="55"/>
        <v>Vnx_sas_auto_stop_req_inhi_typ</v>
      </c>
      <c r="I741" s="69" t="str">
        <f t="shared" si="56"/>
        <v>VF_SAS_MNG</v>
      </c>
      <c r="J741" s="72" t="str">
        <f t="shared" si="57"/>
        <v>[(Nxx_sas_spv_vers_cfm=Nxx_sas_spv_vers_ini_cvg_cho)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[(Nxx_sas_spv_vers_cfm=Nxx_sas_spv_vers_cvg)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741" s="69" t="b">
        <f t="shared" si="58"/>
        <v>1</v>
      </c>
      <c r="L741" s="69" t="b">
        <f t="shared" si="59"/>
        <v>0</v>
      </c>
    </row>
    <row r="742" spans="1:12" ht="20.100000000000001" customHeight="1" thickBot="1" x14ac:dyDescent="0.3">
      <c r="A742" s="73" t="s">
        <v>5434</v>
      </c>
      <c r="B742" s="74" t="s">
        <v>5226</v>
      </c>
      <c r="C742" s="74" t="s">
        <v>12287</v>
      </c>
      <c r="E742" s="71" t="s">
        <v>5121</v>
      </c>
      <c r="F742" s="72" t="s">
        <v>5654</v>
      </c>
      <c r="G742" s="74" t="s">
        <v>12213</v>
      </c>
      <c r="H742" t="str">
        <f t="shared" si="55"/>
        <v>Vnx_sas_brk_pdl_sf_cnt</v>
      </c>
      <c r="I742" s="69" t="str">
        <f t="shared" si="56"/>
        <v>VF_SAS_MNG</v>
      </c>
      <c r="J742" s="72" t="str">
        <f t="shared" si="57"/>
        <v>[(Nxx_sas_spv_vers_cfm=Nxx_sas_spv_vers_ini_cvg_cho)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[(Nxx_sas_spv_vers_cfm=Nxx_sas_spv_vers_cvg)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742" s="69" t="b">
        <f t="shared" si="58"/>
        <v>1</v>
      </c>
      <c r="L742" s="69" t="b">
        <f t="shared" si="59"/>
        <v>0</v>
      </c>
    </row>
    <row r="743" spans="1:12" ht="20.100000000000001" customHeight="1" thickBot="1" x14ac:dyDescent="0.3">
      <c r="A743" s="71" t="s">
        <v>5297</v>
      </c>
      <c r="B743" s="72" t="s">
        <v>5226</v>
      </c>
      <c r="C743" s="72" t="s">
        <v>12139</v>
      </c>
      <c r="E743" s="71" t="s">
        <v>5053</v>
      </c>
      <c r="F743" s="72" t="s">
        <v>5654</v>
      </c>
      <c r="G743" s="74" t="s">
        <v>12213</v>
      </c>
      <c r="H743" t="str">
        <f t="shared" si="55"/>
        <v>Vnx_sas_driv_auto_sta_typ</v>
      </c>
      <c r="I743" s="69" t="str">
        <f t="shared" si="56"/>
        <v>VF_SAS_MNG</v>
      </c>
      <c r="J743" s="72" t="str">
        <f t="shared" si="57"/>
        <v>[(Nxx_sas_spv_vers_cfm=Nxx_sas_spv_vers_cvg)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[(Nxx_sas_spv_vers_cfm=Nxx_sas_spv_vers_ini_cvg_cho)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743" s="69" t="b">
        <f t="shared" si="58"/>
        <v>1</v>
      </c>
      <c r="L743" s="69" t="b">
        <f t="shared" si="59"/>
        <v>0</v>
      </c>
    </row>
    <row r="744" spans="1:12" ht="20.100000000000001" customHeight="1" thickBot="1" x14ac:dyDescent="0.3">
      <c r="A744" s="71" t="s">
        <v>5280</v>
      </c>
      <c r="B744" s="72" t="s">
        <v>5281</v>
      </c>
      <c r="C744" s="72" t="s">
        <v>12223</v>
      </c>
      <c r="E744" s="71" t="s">
        <v>5047</v>
      </c>
      <c r="F744" s="72" t="s">
        <v>5654</v>
      </c>
      <c r="G744" s="74" t="s">
        <v>12213</v>
      </c>
      <c r="H744" t="str">
        <f t="shared" si="55"/>
        <v>Vnx_sas_driv_auto_stop_inhi_typ</v>
      </c>
      <c r="I744" s="69" t="str">
        <f t="shared" si="56"/>
        <v>VF_SAS_MNG</v>
      </c>
      <c r="J744" s="72" t="str">
        <f t="shared" si="57"/>
        <v>[(Nxx_sas_spv_vers_cfm=Nxx_sas_spv_vers_ini_cvg_cho)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[(Nxx_sas_spv_vers_cfm=Nxx_sas_spv_vers_cvg)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744" s="69" t="b">
        <f t="shared" si="58"/>
        <v>1</v>
      </c>
      <c r="L744" s="69" t="b">
        <f t="shared" si="59"/>
        <v>0</v>
      </c>
    </row>
    <row r="745" spans="1:12" ht="20.100000000000001" customHeight="1" thickBot="1" x14ac:dyDescent="0.3">
      <c r="A745" s="71" t="s">
        <v>5191</v>
      </c>
      <c r="B745" s="72" t="s">
        <v>5465</v>
      </c>
      <c r="C745" s="72" t="s">
        <v>12185</v>
      </c>
      <c r="E745" s="71" t="s">
        <v>5074</v>
      </c>
      <c r="F745" s="72" t="s">
        <v>5654</v>
      </c>
      <c r="G745" s="74" t="s">
        <v>12669</v>
      </c>
      <c r="H745" t="str">
        <f t="shared" si="55"/>
        <v>Vnx_sas_ext_fail1_typ</v>
      </c>
      <c r="I745" s="69" t="str">
        <f t="shared" si="56"/>
        <v>VF_SAS_MNG</v>
      </c>
      <c r="J745" s="72" t="str">
        <f t="shared" si="57"/>
        <v>[(Nxx_sas_spv_vers_cfm=Nxx_sas_spv_vers_cvg)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[(Nxx_sas_spv_vers_cfm=Nxx_sas_spv_vers_ini_cvg_cho)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745" s="69" t="b">
        <f t="shared" si="58"/>
        <v>1</v>
      </c>
      <c r="L745" s="69" t="b">
        <f t="shared" si="59"/>
        <v>0</v>
      </c>
    </row>
    <row r="746" spans="1:12" ht="20.100000000000001" customHeight="1" thickBot="1" x14ac:dyDescent="0.3">
      <c r="A746" s="71" t="s">
        <v>5192</v>
      </c>
      <c r="B746" s="72" t="s">
        <v>5465</v>
      </c>
      <c r="C746" s="72" t="s">
        <v>12185</v>
      </c>
      <c r="E746" s="71" t="s">
        <v>5071</v>
      </c>
      <c r="F746" s="72" t="s">
        <v>5654</v>
      </c>
      <c r="G746" s="74" t="s">
        <v>12669</v>
      </c>
      <c r="H746" t="str">
        <f t="shared" si="55"/>
        <v>Vnx_sas_ext_fail1_typ_2</v>
      </c>
      <c r="I746" s="69" t="str">
        <f t="shared" si="56"/>
        <v>VF_SAS_MNG</v>
      </c>
      <c r="J746" s="72" t="str">
        <f t="shared" si="57"/>
        <v>[(Nxx_sas_spv_vers_cfm=Nxx_sas_spv_vers_ini_cvg_cho)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[(Nxx_sas_spv_vers_cfm=Nxx_sas_spv_vers_cvg)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746" s="69" t="b">
        <f t="shared" si="58"/>
        <v>1</v>
      </c>
      <c r="L746" s="69" t="b">
        <f t="shared" si="59"/>
        <v>0</v>
      </c>
    </row>
    <row r="747" spans="1:12" ht="20.100000000000001" customHeight="1" thickBot="1" x14ac:dyDescent="0.3">
      <c r="A747" s="71" t="s">
        <v>5645</v>
      </c>
      <c r="B747" s="72" t="s">
        <v>5226</v>
      </c>
      <c r="C747" s="74" t="s">
        <v>12776</v>
      </c>
      <c r="E747" s="71" t="s">
        <v>5080</v>
      </c>
      <c r="F747" s="72" t="s">
        <v>5654</v>
      </c>
      <c r="G747" s="74" t="s">
        <v>12669</v>
      </c>
      <c r="H747" t="str">
        <f t="shared" si="55"/>
        <v>Vnx_sas_ext_fail2_typ</v>
      </c>
      <c r="I747" s="69" t="str">
        <f t="shared" si="56"/>
        <v>VF_SAS_MNG</v>
      </c>
      <c r="J747" s="72" t="str">
        <f t="shared" si="57"/>
        <v>[(Nxx_sas_spv_vers_cfm=Nxx_sas_spv_vers_ini_cvg_cho)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[(Nxx_sas_spv_vers_cfm=Nxx_sas_spv_vers_cvg)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747" s="69" t="b">
        <f t="shared" si="58"/>
        <v>1</v>
      </c>
      <c r="L747" s="69" t="b">
        <f t="shared" si="59"/>
        <v>0</v>
      </c>
    </row>
    <row r="748" spans="1:12" ht="20.100000000000001" customHeight="1" thickBot="1" x14ac:dyDescent="0.3">
      <c r="A748" s="71" t="s">
        <v>5322</v>
      </c>
      <c r="B748" s="72" t="s">
        <v>5281</v>
      </c>
      <c r="C748" s="72" t="s">
        <v>12223</v>
      </c>
      <c r="E748" s="71" t="s">
        <v>5077</v>
      </c>
      <c r="F748" s="72" t="s">
        <v>5654</v>
      </c>
      <c r="G748" s="74" t="s">
        <v>12213</v>
      </c>
      <c r="H748" t="str">
        <f t="shared" si="55"/>
        <v>Vnx_sas_ext_fail3_typ</v>
      </c>
      <c r="I748" s="69" t="str">
        <f t="shared" si="56"/>
        <v>VF_SAS_MNG</v>
      </c>
      <c r="J748" s="72" t="str">
        <f t="shared" si="57"/>
        <v>[(Nxx_sas_spv_vers_cfm=Nxx_sas_spv_vers_ini_cvg_cho)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[(Nxx_sas_spv_vers_cfm=Nxx_sas_spv_vers_cvg)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748" s="69" t="b">
        <f t="shared" si="58"/>
        <v>1</v>
      </c>
      <c r="L748" s="69" t="b">
        <f t="shared" si="59"/>
        <v>0</v>
      </c>
    </row>
    <row r="749" spans="1:12" ht="20.100000000000001" customHeight="1" thickBot="1" x14ac:dyDescent="0.3">
      <c r="A749" s="71" t="s">
        <v>857</v>
      </c>
      <c r="B749" s="72" t="s">
        <v>5252</v>
      </c>
      <c r="C749" s="72" t="s">
        <v>12228</v>
      </c>
      <c r="E749" s="71" t="s">
        <v>5065</v>
      </c>
      <c r="F749" s="72" t="s">
        <v>5654</v>
      </c>
      <c r="G749" s="74" t="s">
        <v>12669</v>
      </c>
      <c r="H749" t="str">
        <f t="shared" si="55"/>
        <v>Vnx_sas_itl_fail1_typ</v>
      </c>
      <c r="I749" s="69" t="str">
        <f t="shared" si="56"/>
        <v>VF_SAS_MNG</v>
      </c>
      <c r="J749" s="72" t="str">
        <f t="shared" si="57"/>
        <v>[(Nxx_sas_spv_vers_cfm=Nxx_sas_spv_vers_cvg)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[(Nxx_sas_spv_vers_cfm=Nxx_sas_spv_vers_ini_cvg_cho)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749" s="69" t="b">
        <f t="shared" si="58"/>
        <v>1</v>
      </c>
      <c r="L749" s="69" t="b">
        <f t="shared" si="59"/>
        <v>0</v>
      </c>
    </row>
    <row r="750" spans="1:12" ht="20.100000000000001" customHeight="1" thickBot="1" x14ac:dyDescent="0.3">
      <c r="A750" s="71" t="s">
        <v>856</v>
      </c>
      <c r="B750" s="72" t="s">
        <v>12236</v>
      </c>
      <c r="C750" s="72" t="s">
        <v>12228</v>
      </c>
      <c r="E750" s="71" t="s">
        <v>5062</v>
      </c>
      <c r="F750" s="72" t="s">
        <v>5654</v>
      </c>
      <c r="G750" s="74" t="s">
        <v>12669</v>
      </c>
      <c r="H750" t="str">
        <f t="shared" si="55"/>
        <v>Vnx_sas_itl_fail2_typ</v>
      </c>
      <c r="I750" s="69" t="str">
        <f t="shared" si="56"/>
        <v>VF_SAS_MNG</v>
      </c>
      <c r="J750" s="72" t="str">
        <f t="shared" si="57"/>
        <v>[(Nxx_sas_spv_vers_cfm=Nxx_sas_spv_vers_ini_cvg_cho)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[(Nxx_sas_spv_vers_cfm=Nxx_sas_spv_vers_cvg)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750" s="69" t="b">
        <f t="shared" si="58"/>
        <v>1</v>
      </c>
      <c r="L750" s="69" t="b">
        <f t="shared" si="59"/>
        <v>0</v>
      </c>
    </row>
    <row r="751" spans="1:12" ht="20.100000000000001" customHeight="1" thickBot="1" x14ac:dyDescent="0.3">
      <c r="A751" s="71" t="s">
        <v>854</v>
      </c>
      <c r="B751" s="72" t="s">
        <v>12279</v>
      </c>
      <c r="C751" s="74" t="s">
        <v>12777</v>
      </c>
      <c r="E751" s="71" t="s">
        <v>5068</v>
      </c>
      <c r="F751" s="72" t="s">
        <v>5654</v>
      </c>
      <c r="G751" s="74" t="s">
        <v>12669</v>
      </c>
      <c r="H751" t="str">
        <f t="shared" si="55"/>
        <v>Vnx_sas_itl_fail3_typ</v>
      </c>
      <c r="I751" s="69" t="str">
        <f t="shared" si="56"/>
        <v>VF_SAS_MNG</v>
      </c>
      <c r="J751" s="72" t="str">
        <f t="shared" si="57"/>
        <v>[(Nxx_sas_spv_vers_cfm=Nxx_sas_spv_vers_ini_cvg_cho)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[(Nxx_sas_spv_vers_cfm=Nxx_sas_spv_vers_cvg)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751" s="69" t="b">
        <f t="shared" si="58"/>
        <v>1</v>
      </c>
      <c r="L751" s="69" t="b">
        <f t="shared" si="59"/>
        <v>0</v>
      </c>
    </row>
    <row r="752" spans="1:12" ht="20.100000000000001" customHeight="1" thickBot="1" x14ac:dyDescent="0.3">
      <c r="A752" s="71" t="s">
        <v>855</v>
      </c>
      <c r="B752" s="72" t="s">
        <v>12236</v>
      </c>
      <c r="C752" s="72" t="s">
        <v>12228</v>
      </c>
      <c r="E752" s="71" t="s">
        <v>5059</v>
      </c>
      <c r="F752" s="72" t="s">
        <v>5654</v>
      </c>
      <c r="G752" s="74" t="s">
        <v>12669</v>
      </c>
      <c r="H752" t="str">
        <f t="shared" si="55"/>
        <v>Vnx_sas_itl_sys_auto_sta_typ</v>
      </c>
      <c r="I752" s="69" t="str">
        <f t="shared" si="56"/>
        <v>VF_SAS_MNG</v>
      </c>
      <c r="J752" s="72" t="str">
        <f t="shared" si="57"/>
        <v>[(Nxx_sas_spv_vers_cfm=Nxx_sas_spv_vers_cvg)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[(Nxx_sas_spv_vers_cfm=Nxx_sas_spv_vers_ini_cvg_cho)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752" s="69" t="b">
        <f t="shared" si="58"/>
        <v>1</v>
      </c>
      <c r="L752" s="69" t="b">
        <f t="shared" si="59"/>
        <v>0</v>
      </c>
    </row>
    <row r="753" spans="1:12" ht="20.100000000000001" customHeight="1" thickBot="1" x14ac:dyDescent="0.3">
      <c r="A753" s="71" t="s">
        <v>4896</v>
      </c>
      <c r="B753" s="72" t="s">
        <v>5247</v>
      </c>
      <c r="C753" s="72" t="s">
        <v>12278</v>
      </c>
      <c r="E753" s="71" t="s">
        <v>5050</v>
      </c>
      <c r="F753" s="72" t="s">
        <v>5654</v>
      </c>
      <c r="G753" s="74" t="s">
        <v>12213</v>
      </c>
      <c r="H753" t="str">
        <f t="shared" si="55"/>
        <v>Vnx_sas_min_mov_auto_stop_inhi_typ</v>
      </c>
      <c r="I753" s="69" t="str">
        <f t="shared" si="56"/>
        <v>VF_SAS_MNG</v>
      </c>
      <c r="J753" s="72" t="str">
        <f t="shared" si="57"/>
        <v>[(Nxx_sas_spv_vers_cfm=Nxx_sas_spv_vers_cvg)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[(Nxx_sas_spv_vers_cfm=Nxx_sas_spv_vers_ini_cvg_cho)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753" s="69" t="b">
        <f t="shared" si="58"/>
        <v>1</v>
      </c>
      <c r="L753" s="69" t="b">
        <f t="shared" si="59"/>
        <v>0</v>
      </c>
    </row>
    <row r="754" spans="1:12" ht="20.100000000000001" customHeight="1" thickBot="1" x14ac:dyDescent="0.3">
      <c r="A754" s="71" t="s">
        <v>4361</v>
      </c>
      <c r="B754" s="72" t="s">
        <v>12160</v>
      </c>
      <c r="C754" s="72" t="s">
        <v>12113</v>
      </c>
      <c r="E754" s="71" t="s">
        <v>5083</v>
      </c>
      <c r="F754" s="72" t="s">
        <v>5654</v>
      </c>
      <c r="G754" s="74" t="s">
        <v>12669</v>
      </c>
      <c r="H754" t="str">
        <f t="shared" si="55"/>
        <v>Vnx_sas_sys_auto_stop_inhi_typ</v>
      </c>
      <c r="I754" s="69" t="str">
        <f t="shared" si="56"/>
        <v>VF_SAS_MNG</v>
      </c>
      <c r="J754" s="72" t="str">
        <f t="shared" si="57"/>
        <v>[(Nxx_sas_spv_vers_cfm=Nxx_sas_spv_vers_ini_cvg_cho)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[(Nxx_sas_spv_vers_cfm=Nxx_sas_spv_vers_cvg)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754" s="69" t="b">
        <f t="shared" si="58"/>
        <v>1</v>
      </c>
      <c r="L754" s="69" t="b">
        <f t="shared" si="59"/>
        <v>0</v>
      </c>
    </row>
    <row r="755" spans="1:12" ht="20.100000000000001" customHeight="1" thickBot="1" x14ac:dyDescent="0.3">
      <c r="A755" s="71" t="s">
        <v>4541</v>
      </c>
      <c r="B755" s="72" t="s">
        <v>12778</v>
      </c>
      <c r="C755" s="72" t="s">
        <v>12779</v>
      </c>
      <c r="E755" s="71" t="s">
        <v>4925</v>
      </c>
      <c r="F755" s="72" t="s">
        <v>12762</v>
      </c>
      <c r="G755" s="72" t="s">
        <v>12652</v>
      </c>
      <c r="H755" t="str">
        <f t="shared" si="55"/>
        <v>Vnx_scr_ad_stm</v>
      </c>
      <c r="I755" s="69" t="str">
        <f t="shared" si="56"/>
        <v>AT_SCR_ADA</v>
      </c>
      <c r="J755" s="72" t="str">
        <f t="shared" si="57"/>
        <v>[(Nxx_scr_mng_typ_cfm=Nxx_scr_mng_int_ecm) and (Nxx_nox_egt_cfm=Nxx_nox_egt_scr or Nxx_nox_egt_cfm=Nxx_nox_egt_scr_abst_cho or Nxx_nox_egt_cfm=Nxx_nox_egt_nt_scr or Nxx_nox_egt_cfm=Nxx_nox_egt_nt_scr_abst_cho) and (Nbx_ign_cmd_eng_cfm=False)]</v>
      </c>
      <c r="K755" s="69" t="b">
        <f t="shared" si="58"/>
        <v>1</v>
      </c>
      <c r="L755" s="69" t="b">
        <f t="shared" si="59"/>
        <v>1</v>
      </c>
    </row>
    <row r="756" spans="1:12" ht="20.100000000000001" customHeight="1" thickBot="1" x14ac:dyDescent="0.3">
      <c r="A756" s="71" t="s">
        <v>4538</v>
      </c>
      <c r="B756" s="72" t="s">
        <v>12780</v>
      </c>
      <c r="C756" s="74" t="s">
        <v>12781</v>
      </c>
      <c r="E756" s="71" t="s">
        <v>4708</v>
      </c>
      <c r="F756" s="72" t="s">
        <v>12647</v>
      </c>
      <c r="G756" s="72" t="s">
        <v>12648</v>
      </c>
      <c r="H756" t="str">
        <f t="shared" si="55"/>
        <v>Vnx_scr_asc_ctr_nox_ms_fast</v>
      </c>
      <c r="I756" s="69" t="str">
        <f t="shared" si="56"/>
        <v>AT_SCR_DGN</v>
      </c>
      <c r="J756" s="72" t="str">
        <f t="shared" si="57"/>
        <v>[(Nxx_scr_asc_diag_cfm&lt;&gt;Nxx_scr_asc_diag_abst) and (Nxx_scr_mng_typ_cfm=Nxx_scr_mng_int_ecm) and (Nxx_nox_egt_cfm=Nxx_nox_egt_scr or Nxx_nox_egt_cfm=Nxx_nox_egt_scr_abst_cho or Nxx_nox_egt_cfm=Nxx_nox_egt_nt_scr or Nxx_nox_egt_cfm=Nxx_nox_egt_nt_scr_abst_cho) and (Nbx_ign_cmd_eng_cfm=False)]</v>
      </c>
      <c r="K756" s="69" t="b">
        <f t="shared" si="58"/>
        <v>1</v>
      </c>
      <c r="L756" s="69" t="b">
        <f t="shared" si="59"/>
        <v>1</v>
      </c>
    </row>
    <row r="757" spans="1:12" ht="20.100000000000001" customHeight="1" thickBot="1" x14ac:dyDescent="0.3">
      <c r="A757" s="71" t="s">
        <v>4531</v>
      </c>
      <c r="B757" s="72" t="s">
        <v>12778</v>
      </c>
      <c r="C757" s="72" t="s">
        <v>12782</v>
      </c>
      <c r="E757" s="71" t="s">
        <v>4717</v>
      </c>
      <c r="F757" s="72" t="s">
        <v>12647</v>
      </c>
      <c r="G757" s="72" t="s">
        <v>12648</v>
      </c>
      <c r="H757" t="str">
        <f t="shared" si="55"/>
        <v>Vnx_scr_asc_ctr_trg_efy_cum_clc</v>
      </c>
      <c r="I757" s="69" t="str">
        <f t="shared" si="56"/>
        <v>AT_SCR_DGN</v>
      </c>
      <c r="J757" s="72" t="str">
        <f t="shared" si="57"/>
        <v>[(Nxx_scr_asc_diag_cfm&lt;&gt;Nxx_scr_asc_diag_abst) and (Nxx_scr_mng_typ_cfm=Nxx_scr_mng_int_ecm) and (Nxx_nox_egt_cfm=Nxx_nox_egt_scr or Nxx_nox_egt_cfm=Nxx_nox_egt_scr_abst_cho or Nxx_nox_egt_cfm=Nxx_nox_egt_nt_scr or Nxx_nox_egt_cfm=Nxx_nox_egt_nt_scr_abst_cho) and (Nbx_ign_cmd_eng_cfm=False)]</v>
      </c>
      <c r="K757" s="69" t="b">
        <f t="shared" si="58"/>
        <v>1</v>
      </c>
      <c r="L757" s="69" t="b">
        <f t="shared" si="59"/>
        <v>1</v>
      </c>
    </row>
    <row r="758" spans="1:12" ht="20.100000000000001" customHeight="1" thickBot="1" x14ac:dyDescent="0.3">
      <c r="A758" s="71" t="s">
        <v>4534</v>
      </c>
      <c r="B758" s="72" t="s">
        <v>12778</v>
      </c>
      <c r="C758" s="72" t="s">
        <v>12779</v>
      </c>
      <c r="E758" s="71" t="s">
        <v>4707</v>
      </c>
      <c r="F758" s="72" t="s">
        <v>12647</v>
      </c>
      <c r="G758" s="72" t="s">
        <v>12648</v>
      </c>
      <c r="H758" t="str">
        <f t="shared" si="55"/>
        <v>Vnx_scr_asc_stm_num_empt</v>
      </c>
      <c r="I758" s="69" t="str">
        <f t="shared" si="56"/>
        <v>AT_SCR_DGN</v>
      </c>
      <c r="J758" s="72" t="str">
        <f t="shared" si="57"/>
        <v>[(Nxx_scr_asc_diag_cfm&lt;&gt;Nxx_scr_asc_diag_abst) and (Nxx_scr_mng_typ_cfm=Nxx_scr_mng_int_ecm) and (Nxx_nox_egt_cfm=Nxx_nox_egt_scr or Nxx_nox_egt_cfm=Nxx_nox_egt_scr_abst_cho or Nxx_nox_egt_cfm=Nxx_nox_egt_nt_scr or Nxx_nox_egt_cfm=Nxx_nox_egt_nt_scr_abst_cho) and (Nbx_ign_cmd_eng_cfm=False)]</v>
      </c>
      <c r="K758" s="69" t="b">
        <f t="shared" si="58"/>
        <v>1</v>
      </c>
      <c r="L758" s="69" t="b">
        <f t="shared" si="59"/>
        <v>1</v>
      </c>
    </row>
    <row r="759" spans="1:12" ht="20.100000000000001" customHeight="1" thickBot="1" x14ac:dyDescent="0.3">
      <c r="A759" s="71" t="s">
        <v>4761</v>
      </c>
      <c r="B759" s="74" t="s">
        <v>5395</v>
      </c>
      <c r="C759" s="74" t="s">
        <v>12335</v>
      </c>
      <c r="E759" s="71" t="s">
        <v>4920</v>
      </c>
      <c r="F759" s="72" t="s">
        <v>12762</v>
      </c>
      <c r="G759" s="72" t="s">
        <v>12652</v>
      </c>
      <c r="H759" t="str">
        <f t="shared" si="55"/>
        <v>Vnx_scr_fbc_ctl_stt</v>
      </c>
      <c r="I759" s="69" t="str">
        <f t="shared" si="56"/>
        <v>AT_SCR_ADA</v>
      </c>
      <c r="J759" s="72" t="str">
        <f t="shared" si="57"/>
        <v>[(Nxx_scr_mng_typ_cfm=Nxx_scr_mng_int_ecm) and (Nxx_nox_egt_cfm=Nxx_nox_egt_scr or Nxx_nox_egt_cfm=Nxx_nox_egt_scr_abst_cho or Nxx_nox_egt_cfm=Nxx_nox_egt_nt_scr or Nxx_nox_egt_cfm=Nxx_nox_egt_nt_scr_abst_cho) and (Nbx_ign_cmd_eng_cfm=False)]</v>
      </c>
      <c r="K759" s="69" t="b">
        <f t="shared" si="58"/>
        <v>1</v>
      </c>
      <c r="L759" s="69" t="b">
        <f t="shared" si="59"/>
        <v>1</v>
      </c>
    </row>
    <row r="760" spans="1:12" ht="20.100000000000001" customHeight="1" thickBot="1" x14ac:dyDescent="0.3">
      <c r="A760" s="71" t="s">
        <v>4768</v>
      </c>
      <c r="B760" s="74" t="s">
        <v>5395</v>
      </c>
      <c r="C760" s="74" t="s">
        <v>12335</v>
      </c>
      <c r="E760" s="71" t="s">
        <v>4972</v>
      </c>
      <c r="F760" s="72" t="s">
        <v>5963</v>
      </c>
      <c r="G760" s="72" t="s">
        <v>12652</v>
      </c>
      <c r="H760" t="str">
        <f t="shared" si="55"/>
        <v>Vnx_scr_lkg_ctr</v>
      </c>
      <c r="I760" s="69" t="str">
        <f t="shared" si="56"/>
        <v>AT_SCR_MNG</v>
      </c>
      <c r="J760" s="72" t="str">
        <f t="shared" si="57"/>
        <v>[(Nxx_scr_mng_typ_cfm=Nxx_scr_mng_int_ecm) and (Nxx_nox_egt_cfm=Nxx_nox_egt_scr or Nxx_nox_egt_cfm=Nxx_nox_egt_scr_abst_cho or Nxx_nox_egt_cfm=Nxx_nox_egt_nt_scr or Nxx_nox_egt_cfm=Nxx_nox_egt_nt_scr_abst_cho) and (Nbx_ign_cmd_eng_cfm=False)]</v>
      </c>
      <c r="K760" s="69" t="b">
        <f t="shared" si="58"/>
        <v>1</v>
      </c>
      <c r="L760" s="69" t="b">
        <f t="shared" si="59"/>
        <v>1</v>
      </c>
    </row>
    <row r="761" spans="1:12" ht="20.100000000000001" customHeight="1" thickBot="1" x14ac:dyDescent="0.3">
      <c r="A761" s="73" t="s">
        <v>5838</v>
      </c>
      <c r="B761" s="74" t="s">
        <v>5395</v>
      </c>
      <c r="C761" s="74" t="s">
        <v>12337</v>
      </c>
      <c r="E761" s="71" t="s">
        <v>4722</v>
      </c>
      <c r="F761" s="72" t="s">
        <v>12647</v>
      </c>
      <c r="G761" s="72" t="s">
        <v>12652</v>
      </c>
      <c r="H761" t="str">
        <f t="shared" si="55"/>
        <v>Vnx_scr_spv_ctr_asc_df</v>
      </c>
      <c r="I761" s="69" t="str">
        <f t="shared" si="56"/>
        <v>AT_SCR_DGN</v>
      </c>
      <c r="J761" s="72" t="str">
        <f t="shared" si="57"/>
        <v>[(Nxx_scr_mng_typ_cfm=Nxx_scr_mng_int_ecm) and (Nxx_nox_egt_cfm=Nxx_nox_egt_scr or Nxx_nox_egt_cfm=Nxx_nox_egt_scr_abst_cho or Nxx_nox_egt_cfm=Nxx_nox_egt_nt_scr or Nxx_nox_egt_cfm=Nxx_nox_egt_nt_scr_abst_cho) and (Nbx_ign_cmd_eng_cfm=False)]</v>
      </c>
      <c r="K761" s="69" t="b">
        <f t="shared" si="58"/>
        <v>1</v>
      </c>
      <c r="L761" s="69" t="b">
        <f t="shared" si="59"/>
        <v>1</v>
      </c>
    </row>
    <row r="762" spans="1:12" ht="20.100000000000001" customHeight="1" thickBot="1" x14ac:dyDescent="0.3">
      <c r="A762" s="71" t="s">
        <v>4755</v>
      </c>
      <c r="B762" s="74" t="s">
        <v>5395</v>
      </c>
      <c r="C762" s="74" t="s">
        <v>12338</v>
      </c>
      <c r="E762" s="71" t="s">
        <v>4721</v>
      </c>
      <c r="F762" s="72" t="s">
        <v>12647</v>
      </c>
      <c r="G762" s="72" t="s">
        <v>12652</v>
      </c>
      <c r="H762" t="str">
        <f t="shared" si="55"/>
        <v>Vnx_scr_spv_ctr_bad</v>
      </c>
      <c r="I762" s="69" t="str">
        <f t="shared" si="56"/>
        <v>AT_SCR_DGN</v>
      </c>
      <c r="J762" s="72" t="str">
        <f t="shared" si="57"/>
        <v>[(Nxx_scr_mng_typ_cfm=Nxx_scr_mng_int_ecm) and (Nxx_nox_egt_cfm=Nxx_nox_egt_scr or Nxx_nox_egt_cfm=Nxx_nox_egt_scr_abst_cho or Nxx_nox_egt_cfm=Nxx_nox_egt_nt_scr or Nxx_nox_egt_cfm=Nxx_nox_egt_nt_scr_abst_cho) and (Nbx_ign_cmd_eng_cfm=False)]</v>
      </c>
      <c r="K762" s="69" t="b">
        <f t="shared" si="58"/>
        <v>1</v>
      </c>
      <c r="L762" s="69" t="b">
        <f t="shared" si="59"/>
        <v>1</v>
      </c>
    </row>
    <row r="763" spans="1:12" ht="20.100000000000001" customHeight="1" thickBot="1" x14ac:dyDescent="0.3">
      <c r="A763" s="71" t="s">
        <v>4763</v>
      </c>
      <c r="B763" s="74" t="s">
        <v>5395</v>
      </c>
      <c r="C763" s="74" t="s">
        <v>12335</v>
      </c>
      <c r="E763" s="71" t="s">
        <v>4720</v>
      </c>
      <c r="F763" s="72" t="s">
        <v>12647</v>
      </c>
      <c r="G763" s="72" t="s">
        <v>12652</v>
      </c>
      <c r="H763" t="str">
        <f t="shared" si="55"/>
        <v>Vnx_scr_spv_ctr_indif</v>
      </c>
      <c r="I763" s="69" t="str">
        <f t="shared" si="56"/>
        <v>AT_SCR_DGN</v>
      </c>
      <c r="J763" s="72" t="str">
        <f t="shared" si="57"/>
        <v>[(Nxx_scr_mng_typ_cfm=Nxx_scr_mng_int_ecm) and (Nxx_nox_egt_cfm=Nxx_nox_egt_scr or Nxx_nox_egt_cfm=Nxx_nox_egt_scr_abst_cho or Nxx_nox_egt_cfm=Nxx_nox_egt_nt_scr or Nxx_nox_egt_cfm=Nxx_nox_egt_nt_scr_abst_cho) and (Nbx_ign_cmd_eng_cfm=False)]</v>
      </c>
      <c r="K763" s="69" t="b">
        <f t="shared" si="58"/>
        <v>1</v>
      </c>
      <c r="L763" s="69" t="b">
        <f t="shared" si="59"/>
        <v>1</v>
      </c>
    </row>
    <row r="764" spans="1:12" ht="20.100000000000001" customHeight="1" thickBot="1" x14ac:dyDescent="0.3">
      <c r="A764" s="73" t="s">
        <v>5836</v>
      </c>
      <c r="B764" s="74" t="s">
        <v>5395</v>
      </c>
      <c r="C764" s="74" t="s">
        <v>12337</v>
      </c>
      <c r="E764" s="71" t="s">
        <v>4723</v>
      </c>
      <c r="F764" s="72" t="s">
        <v>12647</v>
      </c>
      <c r="G764" s="72" t="s">
        <v>12652</v>
      </c>
      <c r="H764" t="str">
        <f t="shared" si="55"/>
        <v>Vnx_scr_spv_ctr_indif_inc_ctr</v>
      </c>
      <c r="I764" s="69" t="str">
        <f t="shared" si="56"/>
        <v>AT_SCR_DGN</v>
      </c>
      <c r="J764" s="72" t="str">
        <f t="shared" si="57"/>
        <v>[(Nxx_scr_mng_typ_cfm=Nxx_scr_mng_int_ecm) and (Nxx_nox_egt_cfm=Nxx_nox_egt_scr or Nxx_nox_egt_cfm=Nxx_nox_egt_scr_abst_cho or Nxx_nox_egt_cfm=Nxx_nox_egt_nt_scr or Nxx_nox_egt_cfm=Nxx_nox_egt_nt_scr_abst_cho) and (Nbx_ign_cmd_eng_cfm=False)]</v>
      </c>
      <c r="K764" s="69" t="b">
        <f t="shared" si="58"/>
        <v>1</v>
      </c>
      <c r="L764" s="69" t="b">
        <f t="shared" si="59"/>
        <v>1</v>
      </c>
    </row>
    <row r="765" spans="1:12" ht="20.100000000000001" customHeight="1" thickBot="1" x14ac:dyDescent="0.3">
      <c r="A765" s="71" t="s">
        <v>4749</v>
      </c>
      <c r="B765" s="74" t="s">
        <v>5395</v>
      </c>
      <c r="C765" s="74" t="s">
        <v>12338</v>
      </c>
      <c r="E765" s="71" t="s">
        <v>4724</v>
      </c>
      <c r="F765" s="72" t="s">
        <v>12647</v>
      </c>
      <c r="G765" s="72" t="s">
        <v>12652</v>
      </c>
      <c r="H765" t="str">
        <f t="shared" si="55"/>
        <v>Vnx_scr_spv_ctr_indif_wait_lim</v>
      </c>
      <c r="I765" s="69" t="str">
        <f t="shared" si="56"/>
        <v>AT_SCR_DGN</v>
      </c>
      <c r="J765" s="72" t="str">
        <f t="shared" si="57"/>
        <v>[(Nxx_scr_mng_typ_cfm=Nxx_scr_mng_int_ecm) and (Nxx_nox_egt_cfm=Nxx_nox_egt_scr or Nxx_nox_egt_cfm=Nxx_nox_egt_scr_abst_cho or Nxx_nox_egt_cfm=Nxx_nox_egt_nt_scr or Nxx_nox_egt_cfm=Nxx_nox_egt_nt_scr_abst_cho) and (Nbx_ign_cmd_eng_cfm=False)]</v>
      </c>
      <c r="K765" s="69" t="b">
        <f t="shared" si="58"/>
        <v>1</v>
      </c>
      <c r="L765" s="69" t="b">
        <f t="shared" si="59"/>
        <v>1</v>
      </c>
    </row>
    <row r="766" spans="1:12" ht="20.100000000000001" customHeight="1" thickBot="1" x14ac:dyDescent="0.3">
      <c r="A766" s="71" t="s">
        <v>4764</v>
      </c>
      <c r="B766" s="74" t="s">
        <v>5395</v>
      </c>
      <c r="C766" s="74" t="s">
        <v>12335</v>
      </c>
      <c r="E766" s="73" t="s">
        <v>12783</v>
      </c>
      <c r="F766" s="74" t="s">
        <v>12176</v>
      </c>
      <c r="G766" s="74" t="s">
        <v>12764</v>
      </c>
      <c r="H766" t="e">
        <f t="shared" si="55"/>
        <v>#N/A</v>
      </c>
      <c r="I766" s="69" t="e">
        <f t="shared" si="56"/>
        <v>#N/A</v>
      </c>
      <c r="J766" s="72" t="e">
        <f t="shared" si="57"/>
        <v>#N/A</v>
      </c>
      <c r="K766" s="69" t="e">
        <f t="shared" si="58"/>
        <v>#N/A</v>
      </c>
      <c r="L766" s="69" t="e">
        <f t="shared" si="59"/>
        <v>#N/A</v>
      </c>
    </row>
    <row r="767" spans="1:12" ht="20.100000000000001" customHeight="1" thickBot="1" x14ac:dyDescent="0.3">
      <c r="A767" s="71" t="s">
        <v>4762</v>
      </c>
      <c r="B767" s="74" t="s">
        <v>5395</v>
      </c>
      <c r="C767" s="74" t="s">
        <v>12335</v>
      </c>
      <c r="E767" s="73" t="s">
        <v>12784</v>
      </c>
      <c r="F767" s="74" t="s">
        <v>12176</v>
      </c>
      <c r="G767" s="74" t="s">
        <v>12764</v>
      </c>
      <c r="H767" t="e">
        <f t="shared" si="55"/>
        <v>#N/A</v>
      </c>
      <c r="I767" s="69" t="e">
        <f t="shared" si="56"/>
        <v>#N/A</v>
      </c>
      <c r="J767" s="72" t="e">
        <f t="shared" si="57"/>
        <v>#N/A</v>
      </c>
      <c r="K767" s="69" t="e">
        <f t="shared" si="58"/>
        <v>#N/A</v>
      </c>
      <c r="L767" s="69" t="e">
        <f t="shared" si="59"/>
        <v>#N/A</v>
      </c>
    </row>
    <row r="768" spans="1:12" ht="20.100000000000001" customHeight="1" thickBot="1" x14ac:dyDescent="0.3">
      <c r="A768" s="73" t="s">
        <v>5837</v>
      </c>
      <c r="B768" s="74" t="s">
        <v>5395</v>
      </c>
      <c r="C768" s="74" t="s">
        <v>12337</v>
      </c>
      <c r="E768" s="71" t="s">
        <v>12767</v>
      </c>
      <c r="F768" s="72" t="s">
        <v>12647</v>
      </c>
      <c r="G768" s="72" t="s">
        <v>12652</v>
      </c>
      <c r="H768" t="str">
        <f t="shared" si="55"/>
        <v>Vnx_usid_scr_nok_cge</v>
      </c>
      <c r="I768" s="69" t="str">
        <f t="shared" si="56"/>
        <v>AT_SCR_DGN</v>
      </c>
      <c r="J768" s="72" t="str">
        <f t="shared" si="57"/>
        <v>[(Nxx_scr_mng_typ_cfm=Nxx_scr_mng_int_ecm) and (Nxx_nox_egt_cfm=Nxx_nox_egt_scr or Nxx_nox_egt_cfm=Nxx_nox_egt_scr_abst_cho or Nxx_nox_egt_cfm=Nxx_nox_egt_nt_scr or Nxx_nox_egt_cfm=Nxx_nox_egt_nt_scr_abst_cho) and (Nbx_ign_cmd_eng_cfm=False)]</v>
      </c>
      <c r="K768" s="69" t="b">
        <f t="shared" si="58"/>
        <v>1</v>
      </c>
      <c r="L768" s="69" t="b">
        <f t="shared" si="59"/>
        <v>1</v>
      </c>
    </row>
    <row r="769" spans="1:12" ht="20.100000000000001" customHeight="1" thickBot="1" x14ac:dyDescent="0.3">
      <c r="A769" s="73" t="s">
        <v>5754</v>
      </c>
      <c r="B769" s="74" t="s">
        <v>5395</v>
      </c>
      <c r="C769" s="74" t="s">
        <v>12337</v>
      </c>
      <c r="E769" s="71" t="s">
        <v>1743</v>
      </c>
      <c r="F769" s="72" t="s">
        <v>12149</v>
      </c>
      <c r="G769" s="72" t="s">
        <v>12769</v>
      </c>
      <c r="H769" t="str">
        <f t="shared" si="55"/>
        <v>Vsx_ac_auto_conf_cfm</v>
      </c>
      <c r="I769" s="69" t="str">
        <f t="shared" si="56"/>
        <v>IN_VFI_ACI</v>
      </c>
      <c r="J769" s="72" t="str">
        <f t="shared" si="57"/>
        <v>[(Nxx_ac_auto_conf_cfm&lt;&gt;Nxx_ac_auto_conf_abst) and (Nxx_hv_tc_cfm&lt;&gt;Nxx_hv_tc_pres) and (Nxx_ecu_typ_cfm=Nxx_hevc or Nxx_spv_ecu_cfm=Nxx_spv_ecu_abst) and (Nxx_ecu_typ_cfm&lt;&gt;Nxx_atcu)]</v>
      </c>
      <c r="K769" s="69" t="b">
        <f t="shared" si="58"/>
        <v>1</v>
      </c>
      <c r="L769" s="69" t="b">
        <f t="shared" si="59"/>
        <v>1</v>
      </c>
    </row>
    <row r="770" spans="1:12" ht="20.100000000000001" customHeight="1" thickBot="1" x14ac:dyDescent="0.3">
      <c r="A770" s="71" t="s">
        <v>4750</v>
      </c>
      <c r="B770" s="74" t="s">
        <v>5395</v>
      </c>
      <c r="C770" s="74" t="s">
        <v>12338</v>
      </c>
      <c r="E770" s="71" t="s">
        <v>5544</v>
      </c>
      <c r="F770" s="72" t="s">
        <v>12160</v>
      </c>
      <c r="G770" s="72" t="s">
        <v>12113</v>
      </c>
      <c r="H770" t="str">
        <f t="shared" ref="H770:H833" si="60">VLOOKUP(E770,A:C,1,FALSE)</f>
        <v>Vsx_acc_cmd_nok</v>
      </c>
      <c r="I770" s="69" t="str">
        <f t="shared" ref="I770:I833" si="61">VLOOKUP(E770,A:C,2,FALSE)</f>
        <v>IN_PCI_CCI</v>
      </c>
      <c r="J770" s="72" t="str">
        <f t="shared" ref="J770:J833" si="62">VLOOKUP(E770,A:C,3,FALSE)</f>
        <v>[(Nbx_cru_sl_pres_cfm=True) and (Nxx_ecu_typ_cfm=Nxx_hevc or Nxx_spv_ecu_cfm=Nxx_spv_ecu_abst) and (Nxx_ecu_typ_cfm&lt;&gt;Nxx_atcu)]</v>
      </c>
      <c r="K770" s="69" t="b">
        <f t="shared" ref="K770:K833" si="63">VLOOKUP(E770,A:C,2,FALSE)=F770</f>
        <v>1</v>
      </c>
      <c r="L770" s="69" t="b">
        <f t="shared" ref="L770:L833" si="64">VLOOKUP(E770,A:C,3,FALSE)=G770</f>
        <v>1</v>
      </c>
    </row>
    <row r="771" spans="1:12" ht="20.100000000000001" customHeight="1" thickBot="1" x14ac:dyDescent="0.3">
      <c r="A771" s="71" t="s">
        <v>4748</v>
      </c>
      <c r="B771" s="74" t="s">
        <v>5395</v>
      </c>
      <c r="C771" s="74" t="s">
        <v>12338</v>
      </c>
      <c r="E771" s="71" t="s">
        <v>5549</v>
      </c>
      <c r="F771" s="72" t="s">
        <v>12160</v>
      </c>
      <c r="G771" s="72" t="s">
        <v>12113</v>
      </c>
      <c r="H771" t="str">
        <f t="shared" si="60"/>
        <v>Vsx_acc_cmd_stt</v>
      </c>
      <c r="I771" s="69" t="str">
        <f t="shared" si="61"/>
        <v>IN_PCI_CCI</v>
      </c>
      <c r="J771" s="72" t="str">
        <f t="shared" si="62"/>
        <v>[(Nbx_cru_sl_pres_cfm=True) and (Nxx_ecu_typ_cfm=Nxx_hevc or Nxx_spv_ecu_cfm=Nxx_spv_ecu_abst) and (Nxx_ecu_typ_cfm&lt;&gt;Nxx_atcu)]</v>
      </c>
      <c r="K771" s="69" t="b">
        <f t="shared" si="63"/>
        <v>1</v>
      </c>
      <c r="L771" s="69" t="b">
        <f t="shared" si="64"/>
        <v>1</v>
      </c>
    </row>
    <row r="772" spans="1:12" ht="20.100000000000001" customHeight="1" thickBot="1" x14ac:dyDescent="0.3">
      <c r="A772" s="73" t="s">
        <v>5753</v>
      </c>
      <c r="B772" s="74" t="s">
        <v>5395</v>
      </c>
      <c r="C772" s="74" t="s">
        <v>12337</v>
      </c>
      <c r="E772" s="71" t="s">
        <v>5554</v>
      </c>
      <c r="F772" s="72" t="s">
        <v>12160</v>
      </c>
      <c r="G772" s="72" t="s">
        <v>12113</v>
      </c>
      <c r="H772" t="str">
        <f t="shared" si="60"/>
        <v>Vsx_acc_swi</v>
      </c>
      <c r="I772" s="69" t="str">
        <f t="shared" si="61"/>
        <v>IN_PCI_CCI</v>
      </c>
      <c r="J772" s="72" t="str">
        <f t="shared" si="62"/>
        <v>[(Nbx_cru_sl_pres_cfm=True) and (Nxx_ecu_typ_cfm=Nxx_hevc or Nxx_spv_ecu_cfm=Nxx_spv_ecu_abst) and (Nxx_ecu_typ_cfm&lt;&gt;Nxx_atcu)]</v>
      </c>
      <c r="K772" s="69" t="b">
        <f t="shared" si="63"/>
        <v>1</v>
      </c>
      <c r="L772" s="69" t="b">
        <f t="shared" si="64"/>
        <v>1</v>
      </c>
    </row>
    <row r="773" spans="1:12" ht="20.100000000000001" customHeight="1" thickBot="1" x14ac:dyDescent="0.3">
      <c r="A773" s="71" t="s">
        <v>4747</v>
      </c>
      <c r="B773" s="74" t="s">
        <v>5395</v>
      </c>
      <c r="C773" s="74" t="s">
        <v>12338</v>
      </c>
      <c r="E773" s="71" t="s">
        <v>5265</v>
      </c>
      <c r="F773" s="72" t="s">
        <v>5266</v>
      </c>
      <c r="G773" s="72" t="s">
        <v>12155</v>
      </c>
      <c r="H773" t="str">
        <f t="shared" si="60"/>
        <v>Vsx_actv_psoak_stt</v>
      </c>
      <c r="I773" s="69" t="str">
        <f t="shared" si="61"/>
        <v>HV_TCS_MNG</v>
      </c>
      <c r="J773" s="72" t="str">
        <f t="shared" si="62"/>
        <v>[(Nxx_hv_tc_cfm&lt;&gt;Nxx_hv_tc_abst and Nxx_ecu_typ_cfm=Nxx_hevc) and (Nxx_hev_cfm&lt;&gt;Nxx_hev_abst)]</v>
      </c>
      <c r="K773" s="69" t="b">
        <f t="shared" si="63"/>
        <v>1</v>
      </c>
      <c r="L773" s="69" t="b">
        <f t="shared" si="64"/>
        <v>1</v>
      </c>
    </row>
    <row r="774" spans="1:12" ht="20.100000000000001" customHeight="1" thickBot="1" x14ac:dyDescent="0.3">
      <c r="A774" s="71" t="s">
        <v>12785</v>
      </c>
      <c r="B774" s="72" t="s">
        <v>12246</v>
      </c>
      <c r="C774" s="72" t="s">
        <v>12247</v>
      </c>
      <c r="E774" s="71" t="s">
        <v>5367</v>
      </c>
      <c r="F774" s="72" t="s">
        <v>5344</v>
      </c>
      <c r="G774" s="74" t="s">
        <v>12786</v>
      </c>
      <c r="H774" t="str">
        <f t="shared" si="60"/>
        <v>Vsx_alco_oil_dil_stt</v>
      </c>
      <c r="I774" s="69" t="str">
        <f t="shared" si="61"/>
        <v>CL_LUB_OCS</v>
      </c>
      <c r="J774" s="72" t="str">
        <f t="shared" si="62"/>
        <v>[(Nxx_owe_alco_dil_cfm=Nxx_oil_dil_alco_abst or Nxx_alco_typ_cfm=Nxx_alco_typ_abst) and (Nbx_ign_cmd_eng_cfm=True) and (Nxx_wf_il_cfm&lt;&gt;Nxx_wf_il_pres) and (Nxx_owe_cfm&lt;&gt;Nxx_owe_abst)] OR [(Nxx_owe_alco_dil_cfm&lt;&gt;Nxx_oil_dil_alco_abst and Nxx_alco_typ_cfm&lt;&gt;Nxx_alco_typ_abst) and (Nbx_ign_cmd_eng_cfm=True) and (Nxx_wf_il_cfm&lt;&gt;Nxx_wf_il_pres) and (Nxx_owe_cfm&lt;&gt;Nxx_owe_abst)]</v>
      </c>
      <c r="K774" s="69" t="b">
        <f t="shared" si="63"/>
        <v>1</v>
      </c>
      <c r="L774" s="69" t="b">
        <f t="shared" si="64"/>
        <v>0</v>
      </c>
    </row>
    <row r="775" spans="1:12" ht="20.100000000000001" customHeight="1" thickBot="1" x14ac:dyDescent="0.3">
      <c r="A775" s="71" t="s">
        <v>12785</v>
      </c>
      <c r="B775" s="74" t="s">
        <v>6215</v>
      </c>
      <c r="C775" s="74" t="s">
        <v>12787</v>
      </c>
      <c r="E775" s="71" t="s">
        <v>4894</v>
      </c>
      <c r="F775" s="72" t="s">
        <v>5247</v>
      </c>
      <c r="G775" s="74" t="s">
        <v>12313</v>
      </c>
      <c r="H775" t="str">
        <f t="shared" si="60"/>
        <v>Vsx_bat_cool_vlv_req_out</v>
      </c>
      <c r="I775" s="69" t="str">
        <f t="shared" si="61"/>
        <v>OU_HVO_TCO</v>
      </c>
      <c r="J775" s="72" t="str">
        <f t="shared" si="62"/>
        <v>[(Nxx_hvb_cond_typ_cfm&lt;&gt;Nxx_hvb_cond_typ_ac) and (Nxx_hv_tc_cfm&lt;&gt;Nxx_hv_tc_abst and Nxx_ecu_typ_cfm=Nxx_hevc) and (Nxx_hev_cfm&lt;&gt;Nxx_hev_abst)]</v>
      </c>
      <c r="K775" s="69" t="b">
        <f t="shared" si="63"/>
        <v>1</v>
      </c>
      <c r="L775" s="69" t="b">
        <f t="shared" si="64"/>
        <v>0</v>
      </c>
    </row>
    <row r="776" spans="1:12" ht="20.100000000000001" customHeight="1" thickBot="1" x14ac:dyDescent="0.3">
      <c r="A776" s="71" t="s">
        <v>5284</v>
      </c>
      <c r="B776" s="72" t="s">
        <v>5285</v>
      </c>
      <c r="C776" s="72" t="s">
        <v>12141</v>
      </c>
      <c r="E776" s="71" t="s">
        <v>4831</v>
      </c>
      <c r="F776" s="72" t="s">
        <v>12266</v>
      </c>
      <c r="G776" s="74" t="s">
        <v>12788</v>
      </c>
      <c r="H776" t="str">
        <f t="shared" si="60"/>
        <v>Vsx_bat_gen_sp_stt_vld</v>
      </c>
      <c r="I776" s="69" t="str">
        <f t="shared" si="61"/>
        <v>IN_VFI_EEI</v>
      </c>
      <c r="J776" s="72" t="str">
        <f t="shared" si="62"/>
        <v>[(Nxx_hev_cfm&lt;&gt;Nxx_hev_abst or Nxx_alt_lin_cmd_cfm&lt;&gt;Nxx_alt_lin_cmd_abst) and (Nxx_ecu_typ_cfm&lt;&gt;Nxx_hevc) and (Nxx_ecu_typ_cfm&lt;&gt;Nxx_atcu)] OR [(Nxx_ecu_typ_cfm=Nxx_hevc) and (Nxx_ecu_typ_cfm&lt;&gt;Nxx_atcu)]</v>
      </c>
      <c r="K776" s="69" t="b">
        <f t="shared" si="63"/>
        <v>1</v>
      </c>
      <c r="L776" s="69" t="b">
        <f t="shared" si="64"/>
        <v>0</v>
      </c>
    </row>
    <row r="777" spans="1:12" ht="20.100000000000001" customHeight="1" thickBot="1" x14ac:dyDescent="0.3">
      <c r="A777" s="71" t="s">
        <v>5284</v>
      </c>
      <c r="B777" s="74" t="s">
        <v>12789</v>
      </c>
      <c r="C777" s="74" t="s">
        <v>12790</v>
      </c>
      <c r="E777" s="71" t="s">
        <v>5640</v>
      </c>
      <c r="F777" s="72" t="s">
        <v>5226</v>
      </c>
      <c r="G777" s="74" t="s">
        <v>12791</v>
      </c>
      <c r="H777" t="str">
        <f t="shared" si="60"/>
        <v>Vsx_bcb_plg_stt</v>
      </c>
      <c r="I777" s="69" t="str">
        <f t="shared" si="61"/>
        <v>IN_HVI_CHG</v>
      </c>
      <c r="J777" s="72" t="str">
        <f t="shared" si="62"/>
        <v>[(Nxx_hv_bcb_cfm&lt;&gt;Nxx_hv_bcb_abst and Nxx_ecu_typ_cfm=Nxx_hevc) and (Nxx_hev_cfm&lt;&gt;Nxx_hev_abst)] OR [(Nxx_hv_bcb_cfm=Nxx_hv_bcb_abst or Nxx_ecu_typ_cfm&lt;&gt;Nxx_hevc) and (Nxx_hev_cfm&lt;&gt;Nxx_hev_abst)]</v>
      </c>
      <c r="K777" s="69" t="b">
        <f t="shared" si="63"/>
        <v>1</v>
      </c>
      <c r="L777" s="69" t="b">
        <f t="shared" si="64"/>
        <v>0</v>
      </c>
    </row>
    <row r="778" spans="1:12" ht="20.100000000000001" customHeight="1" thickBot="1" x14ac:dyDescent="0.3">
      <c r="A778" s="71" t="s">
        <v>4958</v>
      </c>
      <c r="B778" s="74" t="s">
        <v>5395</v>
      </c>
      <c r="C778" s="74" t="s">
        <v>12228</v>
      </c>
      <c r="E778" s="71" t="s">
        <v>4047</v>
      </c>
      <c r="F778" s="72" t="s">
        <v>5832</v>
      </c>
      <c r="G778" s="72" t="s">
        <v>12204</v>
      </c>
      <c r="H778" t="str">
        <f t="shared" si="60"/>
        <v>Vsx_bgin_str_clu_cnt</v>
      </c>
      <c r="I778" s="69" t="str">
        <f t="shared" si="61"/>
        <v>IN_PCI_DLS</v>
      </c>
      <c r="J778" s="72" t="str">
        <f t="shared" si="62"/>
        <v>[(Nxx_ag_typ_cfm&lt;&gt;Nxx_ag_lbx and Nxx_ag_typ_cfm&lt;&gt;Nxx_ag_abst) and (Nxx_ecu_typ_cfm=Nxx_hevc or Nxx_spv_ecu_cfm=Nxx_spv_ecu_abst) and (Nxx_ecu_typ_cfm&lt;&gt;Nxx_atcu)]</v>
      </c>
      <c r="K778" s="69" t="b">
        <f t="shared" si="63"/>
        <v>1</v>
      </c>
      <c r="L778" s="69" t="b">
        <f t="shared" si="64"/>
        <v>1</v>
      </c>
    </row>
    <row r="779" spans="1:12" ht="20.100000000000001" customHeight="1" thickBot="1" x14ac:dyDescent="0.3">
      <c r="A779" s="71" t="s">
        <v>3087</v>
      </c>
      <c r="B779" s="72" t="s">
        <v>12167</v>
      </c>
      <c r="C779" s="72" t="s">
        <v>12792</v>
      </c>
      <c r="E779" s="71" t="s">
        <v>2134</v>
      </c>
      <c r="F779" s="72" t="s">
        <v>5832</v>
      </c>
      <c r="G779" s="72" t="s">
        <v>12662</v>
      </c>
      <c r="H779" t="str">
        <f t="shared" si="60"/>
        <v>Vsx_bgin_str_clu_cru</v>
      </c>
      <c r="I779" s="69" t="str">
        <f t="shared" si="61"/>
        <v>IN_PCI_DLS</v>
      </c>
      <c r="J779" s="72" t="str">
        <f t="shared" si="62"/>
        <v>[(Nxx_ag_typ_cfm=Nxx_ag_lbx or Nxx_ag_typ_cfm=Nxx_ag_abst) and (Nxx_ecu_typ_cfm=Nxx_hevc or Nxx_spv_ecu_cfm=Nxx_spv_ecu_abst) and (Nxx_ecu_typ_cfm&lt;&gt;Nxx_atcu)] OR [(Nxx_ag_typ_cfm&lt;&gt;Nxx_ag_lbx and Nxx_ag_typ_cfm&lt;&gt;Nxx_ag_abst) and (Nxx_ecu_typ_cfm=Nxx_hevc or Nxx_spv_ecu_cfm=Nxx_spv_ecu_abst) and (Nxx_ecu_typ_cfm&lt;&gt;Nxx_atcu)]</v>
      </c>
      <c r="K779" s="69" t="b">
        <f t="shared" si="63"/>
        <v>1</v>
      </c>
      <c r="L779" s="69" t="b">
        <f t="shared" si="64"/>
        <v>1</v>
      </c>
    </row>
    <row r="780" spans="1:12" ht="20.100000000000001" customHeight="1" thickBot="1" x14ac:dyDescent="0.3">
      <c r="A780" s="73" t="s">
        <v>5419</v>
      </c>
      <c r="B780" s="74" t="s">
        <v>5421</v>
      </c>
      <c r="C780" s="74" t="s">
        <v>12235</v>
      </c>
      <c r="E780" s="71" t="s">
        <v>2129</v>
      </c>
      <c r="F780" s="72" t="s">
        <v>5832</v>
      </c>
      <c r="G780" s="72" t="s">
        <v>12662</v>
      </c>
      <c r="H780" t="str">
        <f t="shared" si="60"/>
        <v>Vsx_bgin_str_clu_cru_rams</v>
      </c>
      <c r="I780" s="69" t="str">
        <f t="shared" si="61"/>
        <v>IN_PCI_DLS</v>
      </c>
      <c r="J780" s="72" t="str">
        <f t="shared" si="62"/>
        <v>[(Nxx_ag_typ_cfm=Nxx_ag_lbx or Nxx_ag_typ_cfm=Nxx_ag_abst) and (Nxx_ecu_typ_cfm=Nxx_hevc or Nxx_spv_ecu_cfm=Nxx_spv_ecu_abst) and (Nxx_ecu_typ_cfm&lt;&gt;Nxx_atcu)] OR [(Nxx_ag_typ_cfm&lt;&gt;Nxx_ag_lbx and Nxx_ag_typ_cfm&lt;&gt;Nxx_ag_abst) and (Nxx_ecu_typ_cfm=Nxx_hevc or Nxx_spv_ecu_cfm=Nxx_spv_ecu_abst) and (Nxx_ecu_typ_cfm&lt;&gt;Nxx_atcu)]</v>
      </c>
      <c r="K780" s="69" t="b">
        <f t="shared" si="63"/>
        <v>1</v>
      </c>
      <c r="L780" s="69" t="b">
        <f t="shared" si="64"/>
        <v>1</v>
      </c>
    </row>
    <row r="781" spans="1:12" ht="20.100000000000001" customHeight="1" thickBot="1" x14ac:dyDescent="0.3">
      <c r="A781" s="73" t="s">
        <v>5454</v>
      </c>
      <c r="B781" s="74" t="s">
        <v>5421</v>
      </c>
      <c r="C781" s="74" t="s">
        <v>12235</v>
      </c>
      <c r="E781" s="71" t="s">
        <v>652</v>
      </c>
      <c r="F781" s="72" t="s">
        <v>5952</v>
      </c>
      <c r="G781" s="72" t="s">
        <v>12164</v>
      </c>
      <c r="H781" t="str">
        <f t="shared" si="60"/>
        <v>Vsx_brk_pdl</v>
      </c>
      <c r="I781" s="69" t="str">
        <f t="shared" si="61"/>
        <v>BI_AGI_ASC</v>
      </c>
      <c r="J781" s="72" t="str">
        <f t="shared" si="62"/>
        <v>[(Nxx_ecu_typ_cfm=Nxx_atcu) and (Nxx_ecu_typ_cfm=Nxx_ptcu or Nxx_ecu_typ_cfm=Nxx_atcu or Nbx_manual_mode_cfm=False) and (Nxx_ecu_typ_cfm=Nxx_ptcu or Nxx_ecu_typ_cfm=Nxx_atcu or Nxx_ecu_typ_cfm=Nxx_hevc)]</v>
      </c>
      <c r="K781" s="69" t="b">
        <f t="shared" si="63"/>
        <v>1</v>
      </c>
      <c r="L781" s="69" t="b">
        <f t="shared" si="64"/>
        <v>1</v>
      </c>
    </row>
    <row r="782" spans="1:12" ht="20.100000000000001" customHeight="1" thickBot="1" x14ac:dyDescent="0.3">
      <c r="A782" s="71" t="s">
        <v>1958</v>
      </c>
      <c r="B782" s="72" t="s">
        <v>12778</v>
      </c>
      <c r="C782" s="74" t="s">
        <v>12793</v>
      </c>
      <c r="E782" s="71" t="s">
        <v>652</v>
      </c>
      <c r="F782" s="74" t="s">
        <v>12214</v>
      </c>
      <c r="G782" s="74" t="s">
        <v>12150</v>
      </c>
      <c r="H782" t="str">
        <f t="shared" si="60"/>
        <v>Vsx_brk_pdl</v>
      </c>
      <c r="I782" s="69" t="str">
        <f t="shared" si="61"/>
        <v>BI_AGI_ASC</v>
      </c>
      <c r="J782" s="72" t="str">
        <f t="shared" si="62"/>
        <v>[(Nxx_ecu_typ_cfm=Nxx_atcu) and (Nxx_ecu_typ_cfm=Nxx_ptcu or Nxx_ecu_typ_cfm=Nxx_atcu or Nbx_manual_mode_cfm=False) and (Nxx_ecu_typ_cfm=Nxx_ptcu or Nxx_ecu_typ_cfm=Nxx_atcu or Nxx_ecu_typ_cfm=Nxx_hevc)]</v>
      </c>
      <c r="K782" s="69" t="b">
        <f t="shared" si="63"/>
        <v>0</v>
      </c>
      <c r="L782" s="69" t="b">
        <f t="shared" si="64"/>
        <v>0</v>
      </c>
    </row>
    <row r="783" spans="1:12" ht="20.100000000000001" customHeight="1" thickBot="1" x14ac:dyDescent="0.3">
      <c r="A783" s="71" t="s">
        <v>4544</v>
      </c>
      <c r="B783" s="72" t="s">
        <v>12780</v>
      </c>
      <c r="C783" s="74" t="s">
        <v>12794</v>
      </c>
      <c r="E783" s="71" t="s">
        <v>702</v>
      </c>
      <c r="F783" s="72" t="s">
        <v>12214</v>
      </c>
      <c r="G783" s="72" t="s">
        <v>12775</v>
      </c>
      <c r="H783" t="str">
        <f t="shared" si="60"/>
        <v>Vsx_brk_pdl_clos</v>
      </c>
      <c r="I783" s="69" t="str">
        <f t="shared" si="61"/>
        <v>IN_PCI_BKI</v>
      </c>
      <c r="J783" s="72" t="str">
        <f t="shared" si="62"/>
        <v>[(Nxx_mux_brk_cfm&lt;&gt;Nxx_mux_brk_pres) and (Nxx_ecu_typ_cfm=Nxx_hevc or Nxx_spv_ecu_cfm=Nxx_spv_ecu_abst) and (Nxx_ecu_typ_cfm&lt;&gt;Nxx_atcu)]</v>
      </c>
      <c r="K783" s="69" t="b">
        <f t="shared" si="63"/>
        <v>1</v>
      </c>
      <c r="L783" s="69" t="b">
        <f t="shared" si="64"/>
        <v>1</v>
      </c>
    </row>
    <row r="784" spans="1:12" ht="20.100000000000001" customHeight="1" thickBot="1" x14ac:dyDescent="0.3">
      <c r="A784" s="71" t="s">
        <v>4951</v>
      </c>
      <c r="B784" s="72" t="s">
        <v>12795</v>
      </c>
      <c r="C784" s="74" t="s">
        <v>12796</v>
      </c>
      <c r="E784" s="71" t="s">
        <v>707</v>
      </c>
      <c r="F784" s="72" t="s">
        <v>12214</v>
      </c>
      <c r="G784" s="74" t="s">
        <v>12797</v>
      </c>
      <c r="H784" t="str">
        <f t="shared" si="60"/>
        <v>Vsx_brk_pdl_open</v>
      </c>
      <c r="I784" s="69" t="str">
        <f t="shared" si="61"/>
        <v>IN_PCI_BKI</v>
      </c>
      <c r="J784" s="72" t="str">
        <f t="shared" si="62"/>
        <v>[(Nxx_mux_brk_cfm&lt;&gt;Nxx_mux_brk_pres) and (Nxx_ecu_typ_cfm=Nxx_hevc or Nxx_spv_ecu_cfm=Nxx_spv_ecu_abst) and (Nxx_ecu_typ_cfm&lt;&gt;Nxx_atcu)] OR [(Nbx_sens_open_brk_pres_cfm=True) and (Nxx_mux_brk_cfm=Nxx_mux_brk_pres) and (Nxx_ecu_typ_cfm=Nxx_hevc or Nxx_spv_ecu_cfm=Nxx_spv_ecu_abst) and (Nxx_ecu_typ_cfm&lt;&gt;Nxx_atcu)] OR [(Nbx_sens_open_brk_pres_cfm=False) and (Nxx_mux_brk_cfm=Nxx_mux_brk_pres) and (Nxx_ecu_typ_cfm=Nxx_hevc or Nxx_spv_ecu_cfm=Nxx_spv_ecu_abst) and (Nxx_ecu_typ_cfm&lt;&gt;Nxx_atcu)]</v>
      </c>
      <c r="K784" s="69" t="b">
        <f t="shared" si="63"/>
        <v>1</v>
      </c>
      <c r="L784" s="69" t="b">
        <f t="shared" si="64"/>
        <v>0</v>
      </c>
    </row>
    <row r="785" spans="1:12" ht="20.100000000000001" customHeight="1" thickBot="1" x14ac:dyDescent="0.3">
      <c r="A785" s="71" t="s">
        <v>4784</v>
      </c>
      <c r="B785" s="72" t="s">
        <v>12266</v>
      </c>
      <c r="C785" s="74" t="s">
        <v>12788</v>
      </c>
      <c r="E785" s="71" t="s">
        <v>5302</v>
      </c>
      <c r="F785" s="72" t="s">
        <v>5226</v>
      </c>
      <c r="G785" s="72" t="s">
        <v>12139</v>
      </c>
      <c r="H785" t="str">
        <f t="shared" si="60"/>
        <v>Vsx_chg_ft_typ_vld</v>
      </c>
      <c r="I785" s="69" t="str">
        <f t="shared" si="61"/>
        <v>IN_HVI_CHG</v>
      </c>
      <c r="J785" s="72" t="str">
        <f t="shared" si="62"/>
        <v>[(Nxx_hv_bcb_cfm&lt;&gt;Nxx_hv_bcb_abst and Nxx_ecu_typ_cfm=Nxx_hevc) and (Nxx_hev_cfm&lt;&gt;Nxx_hev_abst)]</v>
      </c>
      <c r="K785" s="69" t="b">
        <f t="shared" si="63"/>
        <v>1</v>
      </c>
      <c r="L785" s="69" t="b">
        <f t="shared" si="64"/>
        <v>1</v>
      </c>
    </row>
    <row r="786" spans="1:12" ht="20.100000000000001" customHeight="1" thickBot="1" x14ac:dyDescent="0.3">
      <c r="A786" s="71" t="s">
        <v>4787</v>
      </c>
      <c r="B786" s="72" t="s">
        <v>12266</v>
      </c>
      <c r="C786" s="74" t="s">
        <v>12788</v>
      </c>
      <c r="E786" s="71" t="s">
        <v>5262</v>
      </c>
      <c r="F786" s="72" t="s">
        <v>5263</v>
      </c>
      <c r="G786" s="72" t="s">
        <v>12139</v>
      </c>
      <c r="H786" t="str">
        <f t="shared" si="60"/>
        <v>Vsx_chg_mmi_req</v>
      </c>
      <c r="I786" s="69" t="str">
        <f t="shared" si="61"/>
        <v>VF_MMI_CHG</v>
      </c>
      <c r="J786" s="72" t="str">
        <f t="shared" si="62"/>
        <v>[(Nxx_hv_bcb_cfm&lt;&gt;Nxx_hv_bcb_abst and Nxx_ecu_typ_cfm=Nxx_hevc) and (Nxx_hev_cfm&lt;&gt;Nxx_hev_abst)]</v>
      </c>
      <c r="K786" s="69" t="b">
        <f t="shared" si="63"/>
        <v>1</v>
      </c>
      <c r="L786" s="69" t="b">
        <f t="shared" si="64"/>
        <v>1</v>
      </c>
    </row>
    <row r="787" spans="1:12" ht="20.100000000000001" customHeight="1" thickBot="1" x14ac:dyDescent="0.3">
      <c r="A787" s="71" t="s">
        <v>2914</v>
      </c>
      <c r="B787" s="72" t="s">
        <v>12274</v>
      </c>
      <c r="C787" s="72" t="s">
        <v>12228</v>
      </c>
      <c r="E787" s="71" t="s">
        <v>5434</v>
      </c>
      <c r="F787" s="72" t="s">
        <v>5226</v>
      </c>
      <c r="G787" s="72" t="s">
        <v>12287</v>
      </c>
      <c r="H787" t="str">
        <f t="shared" si="60"/>
        <v>Vsx_chg_plug_typ_cfm</v>
      </c>
      <c r="I787" s="69" t="str">
        <f t="shared" si="61"/>
        <v>IN_HVI_CHG</v>
      </c>
      <c r="J787" s="72" t="str">
        <f t="shared" si="62"/>
        <v>[()]</v>
      </c>
      <c r="K787" s="69" t="b">
        <f t="shared" si="63"/>
        <v>1</v>
      </c>
      <c r="L787" s="69" t="b">
        <f t="shared" si="64"/>
        <v>1</v>
      </c>
    </row>
    <row r="788" spans="1:12" ht="20.100000000000001" customHeight="1" thickBot="1" x14ac:dyDescent="0.3">
      <c r="A788" s="71" t="s">
        <v>1960</v>
      </c>
      <c r="B788" s="72" t="s">
        <v>5659</v>
      </c>
      <c r="C788" s="72" t="s">
        <v>12194</v>
      </c>
      <c r="E788" s="71" t="s">
        <v>5297</v>
      </c>
      <c r="F788" s="72" t="s">
        <v>5226</v>
      </c>
      <c r="G788" s="72" t="s">
        <v>12139</v>
      </c>
      <c r="H788" t="str">
        <f t="shared" si="60"/>
        <v>Vsx_chg_stt</v>
      </c>
      <c r="I788" s="69" t="str">
        <f t="shared" si="61"/>
        <v>IN_HVI_CHG</v>
      </c>
      <c r="J788" s="72" t="str">
        <f t="shared" si="62"/>
        <v>[(Nxx_hv_bcb_cfm&lt;&gt;Nxx_hv_bcb_abst and Nxx_ecu_typ_cfm=Nxx_hevc) and (Nxx_hev_cfm&lt;&gt;Nxx_hev_abst)]</v>
      </c>
      <c r="K788" s="69" t="b">
        <f t="shared" si="63"/>
        <v>1</v>
      </c>
      <c r="L788" s="69" t="b">
        <f t="shared" si="64"/>
        <v>1</v>
      </c>
    </row>
    <row r="789" spans="1:12" ht="20.100000000000001" customHeight="1" thickBot="1" x14ac:dyDescent="0.3">
      <c r="A789" s="71" t="s">
        <v>2075</v>
      </c>
      <c r="B789" s="72" t="s">
        <v>5751</v>
      </c>
      <c r="C789" s="72" t="s">
        <v>12194</v>
      </c>
      <c r="E789" s="71" t="s">
        <v>5280</v>
      </c>
      <c r="F789" s="72" t="s">
        <v>5281</v>
      </c>
      <c r="G789" s="72" t="s">
        <v>12223</v>
      </c>
      <c r="H789" t="str">
        <f t="shared" si="60"/>
        <v>Vsx_chg_typ_itl</v>
      </c>
      <c r="I789" s="69" t="str">
        <f t="shared" si="61"/>
        <v>HV_CHG_MNG</v>
      </c>
      <c r="J789" s="72" t="str">
        <f t="shared" si="62"/>
        <v>[(Nxx_ecu_typ_cfm=Nxx_hevc) and (Nxx_hv_bcb_cfm&lt;&gt;Nxx_hv_bcb_abst) and (Nxx_hev_cfm&lt;&gt;Nxx_hev_abst)]</v>
      </c>
      <c r="K789" s="69" t="b">
        <f t="shared" si="63"/>
        <v>1</v>
      </c>
      <c r="L789" s="69" t="b">
        <f t="shared" si="64"/>
        <v>1</v>
      </c>
    </row>
    <row r="790" spans="1:12" ht="20.100000000000001" customHeight="1" thickBot="1" x14ac:dyDescent="0.3">
      <c r="A790" s="73" t="s">
        <v>5379</v>
      </c>
      <c r="B790" s="74" t="s">
        <v>5380</v>
      </c>
      <c r="C790" s="74" t="s">
        <v>12798</v>
      </c>
      <c r="E790" s="71" t="s">
        <v>5191</v>
      </c>
      <c r="F790" s="72" t="s">
        <v>5465</v>
      </c>
      <c r="G790" s="72" t="s">
        <v>12185</v>
      </c>
      <c r="H790" t="str">
        <f t="shared" si="60"/>
        <v>Vsx_claw_1_rot_blk_vld</v>
      </c>
      <c r="I790" s="69" t="str">
        <f t="shared" si="61"/>
        <v>IN_AGI_GSI</v>
      </c>
      <c r="J790" s="72" t="str">
        <f t="shared" si="62"/>
        <v>[(Nxx_ag_typ_cfm=Nxx_ag_lbx) and (Nxx_ecu_typ_cfm=Nxx_hevc or Nxx_spv_ecu_cfm=Nxx_spv_ecu_abst)]</v>
      </c>
      <c r="K790" s="69" t="b">
        <f t="shared" si="63"/>
        <v>1</v>
      </c>
      <c r="L790" s="69" t="b">
        <f t="shared" si="64"/>
        <v>1</v>
      </c>
    </row>
    <row r="791" spans="1:12" ht="20.100000000000001" customHeight="1" thickBot="1" x14ac:dyDescent="0.3">
      <c r="A791" s="73" t="s">
        <v>5382</v>
      </c>
      <c r="B791" s="74" t="s">
        <v>5380</v>
      </c>
      <c r="C791" s="74" t="s">
        <v>12798</v>
      </c>
      <c r="E791" s="71" t="s">
        <v>5192</v>
      </c>
      <c r="F791" s="72" t="s">
        <v>5465</v>
      </c>
      <c r="G791" s="72" t="s">
        <v>12185</v>
      </c>
      <c r="H791" t="str">
        <f t="shared" si="60"/>
        <v>Vsx_claw_2_rot_blk_vld</v>
      </c>
      <c r="I791" s="69" t="str">
        <f t="shared" si="61"/>
        <v>IN_AGI_GSI</v>
      </c>
      <c r="J791" s="72" t="str">
        <f t="shared" si="62"/>
        <v>[(Nxx_ag_typ_cfm=Nxx_ag_lbx) and (Nxx_ecu_typ_cfm=Nxx_hevc or Nxx_spv_ecu_cfm=Nxx_spv_ecu_abst)]</v>
      </c>
      <c r="K791" s="69" t="b">
        <f t="shared" si="63"/>
        <v>1</v>
      </c>
      <c r="L791" s="69" t="b">
        <f t="shared" si="64"/>
        <v>1</v>
      </c>
    </row>
    <row r="792" spans="1:12" ht="20.100000000000001" customHeight="1" thickBot="1" x14ac:dyDescent="0.3">
      <c r="A792" s="71" t="s">
        <v>5761</v>
      </c>
      <c r="B792" s="72" t="s">
        <v>5751</v>
      </c>
      <c r="C792" s="72" t="s">
        <v>12194</v>
      </c>
      <c r="E792" s="71" t="s">
        <v>5645</v>
      </c>
      <c r="F792" s="72" t="s">
        <v>5226</v>
      </c>
      <c r="G792" s="74" t="s">
        <v>12799</v>
      </c>
      <c r="H792" t="str">
        <f t="shared" si="60"/>
        <v>Vsx_cmb_chg_det</v>
      </c>
      <c r="I792" s="69" t="str">
        <f t="shared" si="61"/>
        <v>IN_HVI_CHG</v>
      </c>
      <c r="J792" s="72" t="str">
        <f t="shared" si="62"/>
        <v>[(Nxx_hv_ext_chg_typ_cfm=Nxx_hv_ext_chg_typ_abst) and (Nxx_hv_bcb_cfm&lt;&gt;Nxx_hv_bcb_abst and Nxx_ecu_typ_cfm=Nxx_hevc) and (Nxx_hev_cfm&lt;&gt;Nxx_hev_abst)] OR [(Nxx_hv_ext_chg_typ_cfm=Nxx_hv_ext_chg_typ_cho) and (Nxx_hv_bcb_cfm&lt;&gt;Nxx_hv_bcb_abst and Nxx_ecu_typ_cfm=Nxx_hevc) and (Nxx_hev_cfm&lt;&gt;Nxx_hev_abst)] OR [(Nxx_hv_ext_chg_typ_cfm=Nxx_hv_ext_chg_typ_cmbo) and (Nxx_hv_bcb_cfm&lt;&gt;Nxx_hv_bcb_abst and Nxx_ecu_typ_cfm=Nxx_hevc) and (Nxx_hev_cfm&lt;&gt;Nxx_hev_abst)] OR [(Nxx_hv_ext_chg_typ_cfm=Nxx_hv_ext_chg_typ_cdmo) and (Nxx_hv_bcb_cfm&lt;&gt;Nxx_hv_bcb_abst and Nxx_ecu_typ_cfm=Nxx_hevc) and (Nxx_hev_cfm&lt;&gt;Nxx_hev_abst)]</v>
      </c>
      <c r="K792" s="69" t="b">
        <f t="shared" si="63"/>
        <v>1</v>
      </c>
      <c r="L792" s="69" t="b">
        <f t="shared" si="64"/>
        <v>0</v>
      </c>
    </row>
    <row r="793" spans="1:12" ht="20.100000000000001" customHeight="1" thickBot="1" x14ac:dyDescent="0.3">
      <c r="A793" s="71" t="s">
        <v>1110</v>
      </c>
      <c r="B793" s="72" t="s">
        <v>12365</v>
      </c>
      <c r="C793" s="72" t="s">
        <v>12230</v>
      </c>
      <c r="E793" s="71" t="s">
        <v>5322</v>
      </c>
      <c r="F793" s="72" t="s">
        <v>5281</v>
      </c>
      <c r="G793" s="72" t="s">
        <v>12223</v>
      </c>
      <c r="H793" t="str">
        <f t="shared" si="60"/>
        <v>Vsx_cmb_tgl_sf</v>
      </c>
      <c r="I793" s="69" t="str">
        <f t="shared" si="61"/>
        <v>HV_CHG_MNG</v>
      </c>
      <c r="J793" s="72" t="str">
        <f t="shared" si="62"/>
        <v>[(Nxx_ecu_typ_cfm=Nxx_hevc) and (Nxx_hv_bcb_cfm&lt;&gt;Nxx_hv_bcb_abst) and (Nxx_hev_cfm&lt;&gt;Nxx_hev_abst)]</v>
      </c>
      <c r="K793" s="69" t="b">
        <f t="shared" si="63"/>
        <v>1</v>
      </c>
      <c r="L793" s="69" t="b">
        <f t="shared" si="64"/>
        <v>1</v>
      </c>
    </row>
    <row r="794" spans="1:12" ht="20.100000000000001" customHeight="1" thickBot="1" x14ac:dyDescent="0.3">
      <c r="A794" s="71" t="s">
        <v>1115</v>
      </c>
      <c r="B794" s="72" t="s">
        <v>12243</v>
      </c>
      <c r="C794" s="72" t="s">
        <v>12244</v>
      </c>
      <c r="E794" s="71" t="s">
        <v>857</v>
      </c>
      <c r="F794" s="74" t="s">
        <v>12236</v>
      </c>
      <c r="G794" s="74" t="s">
        <v>12228</v>
      </c>
      <c r="H794" t="str">
        <f t="shared" si="60"/>
        <v>Vsx_comb_mod_act</v>
      </c>
      <c r="I794" s="69" t="str">
        <f t="shared" si="61"/>
        <v>CB_SPV_CMS</v>
      </c>
      <c r="J794" s="72" t="str">
        <f t="shared" si="62"/>
        <v>[(Nbx_ign_cmd_eng_cfm=False)]</v>
      </c>
      <c r="K794" s="69" t="b">
        <f t="shared" si="63"/>
        <v>0</v>
      </c>
      <c r="L794" s="69" t="b">
        <f t="shared" si="64"/>
        <v>1</v>
      </c>
    </row>
    <row r="795" spans="1:12" ht="20.100000000000001" customHeight="1" thickBot="1" x14ac:dyDescent="0.3">
      <c r="A795" s="71" t="s">
        <v>812</v>
      </c>
      <c r="B795" s="72" t="s">
        <v>12243</v>
      </c>
      <c r="C795" s="72" t="s">
        <v>12244</v>
      </c>
      <c r="E795" s="71" t="s">
        <v>857</v>
      </c>
      <c r="F795" s="72" t="s">
        <v>5252</v>
      </c>
      <c r="G795" s="72" t="s">
        <v>12228</v>
      </c>
      <c r="H795" t="str">
        <f t="shared" si="60"/>
        <v>Vsx_comb_mod_act</v>
      </c>
      <c r="I795" s="69" t="str">
        <f t="shared" si="61"/>
        <v>CB_SPV_CMS</v>
      </c>
      <c r="J795" s="72" t="str">
        <f t="shared" si="62"/>
        <v>[(Nbx_ign_cmd_eng_cfm=False)]</v>
      </c>
      <c r="K795" s="69" t="b">
        <f t="shared" si="63"/>
        <v>1</v>
      </c>
      <c r="L795" s="69" t="b">
        <f t="shared" si="64"/>
        <v>1</v>
      </c>
    </row>
    <row r="796" spans="1:12" ht="20.100000000000001" customHeight="1" thickBot="1" x14ac:dyDescent="0.3">
      <c r="A796" s="71" t="s">
        <v>798</v>
      </c>
      <c r="B796" s="72" t="s">
        <v>5832</v>
      </c>
      <c r="C796" s="74" t="s">
        <v>12800</v>
      </c>
      <c r="E796" s="71" t="s">
        <v>856</v>
      </c>
      <c r="F796" s="72" t="s">
        <v>12236</v>
      </c>
      <c r="G796" s="72" t="s">
        <v>12228</v>
      </c>
      <c r="H796" t="str">
        <f t="shared" si="60"/>
        <v>Vsx_comb_mod_req</v>
      </c>
      <c r="I796" s="69" t="str">
        <f t="shared" si="61"/>
        <v>CB_SPV_CMR</v>
      </c>
      <c r="J796" s="72" t="str">
        <f t="shared" si="62"/>
        <v>[(Nbx_ign_cmd_eng_cfm=False)]</v>
      </c>
      <c r="K796" s="69" t="b">
        <f t="shared" si="63"/>
        <v>1</v>
      </c>
      <c r="L796" s="69" t="b">
        <f t="shared" si="64"/>
        <v>1</v>
      </c>
    </row>
    <row r="797" spans="1:12" ht="20.100000000000001" customHeight="1" thickBot="1" x14ac:dyDescent="0.3">
      <c r="A797" s="71" t="s">
        <v>657</v>
      </c>
      <c r="B797" s="72" t="s">
        <v>12231</v>
      </c>
      <c r="C797" s="72" t="s">
        <v>12801</v>
      </c>
      <c r="E797" s="71" t="s">
        <v>854</v>
      </c>
      <c r="F797" s="72" t="s">
        <v>12279</v>
      </c>
      <c r="G797" s="74" t="s">
        <v>12802</v>
      </c>
      <c r="H797" t="str">
        <f t="shared" si="60"/>
        <v>Vsx_comb_mod_req_egt</v>
      </c>
      <c r="I797" s="69" t="str">
        <f t="shared" si="61"/>
        <v>AT_SPV_ARB</v>
      </c>
      <c r="J797" s="72" t="str">
        <f t="shared" si="62"/>
        <v>[(Nbx_pft_pres_cfm=True or Nxx_egt_dgn_obd_typ_cfm=Nxx_egt_dgn_obd_exo or Nxx_egt_dgn_obd_typ_cfm=Nxx_egt_dgn_obd_exo_uo2 or Nxx_egt_dgn_obd_typ_cfm=Nxx_egt_dgn_obd_cho or Nxx_nox_egt_cfm&lt;&gt;Nxx_nox_egt_abst) and (Nbx_ign_cmd_eng_cfm=False)] OR [(Nbx_pft_pres_cfm=False and Nxx_egt_dgn_obd_typ_cfm&lt;&gt;Nxx_egt_dgn_obd_exo and Nxx_egt_dgn_obd_typ_cfm&lt;&gt;Nxx_egt_dgn_obd_exo_uo2 and Nxx_egt_dgn_obd_typ_cfm&lt;&gt;Nxx_egt_dgn_obd_cho and Nxx_nox_egt_cfm=Nxx_nox_egt_abst) and (Nbx_ign_cmd_eng_cfm=False)]</v>
      </c>
      <c r="K797" s="69" t="b">
        <f t="shared" si="63"/>
        <v>1</v>
      </c>
      <c r="L797" s="69" t="b">
        <f t="shared" si="64"/>
        <v>0</v>
      </c>
    </row>
    <row r="798" spans="1:12" ht="20.100000000000001" customHeight="1" thickBot="1" x14ac:dyDescent="0.3">
      <c r="A798" s="71" t="s">
        <v>657</v>
      </c>
      <c r="B798" s="74" t="s">
        <v>12325</v>
      </c>
      <c r="C798" s="74" t="s">
        <v>12295</v>
      </c>
      <c r="E798" s="71" t="s">
        <v>855</v>
      </c>
      <c r="F798" s="72" t="s">
        <v>12236</v>
      </c>
      <c r="G798" s="72" t="s">
        <v>12228</v>
      </c>
      <c r="H798" t="str">
        <f t="shared" si="60"/>
        <v>Vsx_comb_mod_req_old</v>
      </c>
      <c r="I798" s="69" t="str">
        <f t="shared" si="61"/>
        <v>CB_SPV_CMR</v>
      </c>
      <c r="J798" s="72" t="str">
        <f t="shared" si="62"/>
        <v>[(Nbx_ign_cmd_eng_cfm=False)]</v>
      </c>
      <c r="K798" s="69" t="b">
        <f t="shared" si="63"/>
        <v>1</v>
      </c>
      <c r="L798" s="69" t="b">
        <f t="shared" si="64"/>
        <v>1</v>
      </c>
    </row>
    <row r="799" spans="1:12" ht="20.100000000000001" customHeight="1" thickBot="1" x14ac:dyDescent="0.3">
      <c r="A799" s="71" t="s">
        <v>5308</v>
      </c>
      <c r="B799" s="72" t="s">
        <v>5310</v>
      </c>
      <c r="C799" s="74" t="s">
        <v>12192</v>
      </c>
      <c r="E799" s="71" t="s">
        <v>4896</v>
      </c>
      <c r="F799" s="72" t="s">
        <v>5247</v>
      </c>
      <c r="G799" s="74" t="s">
        <v>12313</v>
      </c>
      <c r="H799" t="str">
        <f t="shared" si="60"/>
        <v>Vsx_comp_cool_vlv_req_out</v>
      </c>
      <c r="I799" s="69" t="str">
        <f t="shared" si="61"/>
        <v>OU_HVO_TCO</v>
      </c>
      <c r="J799" s="72" t="str">
        <f t="shared" si="62"/>
        <v>[(Nxx_hvb_cond_typ_cfm&lt;&gt;Nxx_hvb_cond_typ_ac) and (Nxx_hv_tc_cfm&lt;&gt;Nxx_hv_tc_abst and Nxx_ecu_typ_cfm=Nxx_hevc) and (Nxx_hev_cfm&lt;&gt;Nxx_hev_abst)]</v>
      </c>
      <c r="K799" s="69" t="b">
        <f t="shared" si="63"/>
        <v>1</v>
      </c>
      <c r="L799" s="69" t="b">
        <f t="shared" si="64"/>
        <v>0</v>
      </c>
    </row>
    <row r="800" spans="1:12" ht="20.100000000000001" customHeight="1" thickBot="1" x14ac:dyDescent="0.3">
      <c r="A800" s="71" t="s">
        <v>5311</v>
      </c>
      <c r="B800" s="72" t="s">
        <v>5226</v>
      </c>
      <c r="C800" s="74" t="s">
        <v>12803</v>
      </c>
      <c r="E800" s="71" t="s">
        <v>4361</v>
      </c>
      <c r="F800" s="72" t="s">
        <v>12160</v>
      </c>
      <c r="G800" s="72" t="s">
        <v>12113</v>
      </c>
      <c r="H800" t="str">
        <f t="shared" si="60"/>
        <v>Vsx_cru_on_off_db</v>
      </c>
      <c r="I800" s="69" t="str">
        <f t="shared" si="61"/>
        <v>IN_PCI_CCI</v>
      </c>
      <c r="J800" s="72" t="str">
        <f t="shared" si="62"/>
        <v>[(Nbx_cru_sl_pres_cfm=True) and (Nxx_ecu_typ_cfm=Nxx_hevc or Nxx_spv_ecu_cfm=Nxx_spv_ecu_abst) and (Nxx_ecu_typ_cfm&lt;&gt;Nxx_atcu)]</v>
      </c>
      <c r="K800" s="69" t="b">
        <f t="shared" si="63"/>
        <v>1</v>
      </c>
      <c r="L800" s="69" t="b">
        <f t="shared" si="64"/>
        <v>1</v>
      </c>
    </row>
    <row r="801" spans="1:12" ht="20.100000000000001" customHeight="1" thickBot="1" x14ac:dyDescent="0.3">
      <c r="A801" s="73" t="s">
        <v>5891</v>
      </c>
      <c r="B801" s="74" t="s">
        <v>5421</v>
      </c>
      <c r="C801" s="74" t="s">
        <v>12235</v>
      </c>
      <c r="E801" s="71" t="s">
        <v>4541</v>
      </c>
      <c r="F801" s="72" t="s">
        <v>12778</v>
      </c>
      <c r="G801" s="72" t="s">
        <v>12779</v>
      </c>
      <c r="H801" t="str">
        <f t="shared" si="60"/>
        <v>Vsx_dcdc_cpt_vld</v>
      </c>
      <c r="I801" s="69" t="str">
        <f t="shared" si="61"/>
        <v>IN_HVI_DCC</v>
      </c>
      <c r="J801" s="72" t="str">
        <f t="shared" si="62"/>
        <v>[(Nxx_spv_ecu_cfm=Nxx_spv_ecu_abst or Nxx_ecu_typ_cfm=Nxx_hevc) and (Nxx_hev_cfm&lt;&gt;Nxx_hev_abst) and (Nxx_ecu_typ_cfm&lt;&gt;Nxx_atcu)] OR [(Nxx_hev_cfm=Nxx_hev_abst) and (Nxx_ecu_typ_cfm&lt;&gt;Nxx_atcu)]</v>
      </c>
      <c r="K801" s="69" t="b">
        <f t="shared" si="63"/>
        <v>1</v>
      </c>
      <c r="L801" s="69" t="b">
        <f t="shared" si="64"/>
        <v>1</v>
      </c>
    </row>
    <row r="802" spans="1:12" ht="20.100000000000001" customHeight="1" thickBot="1" x14ac:dyDescent="0.3">
      <c r="A802" s="73" t="s">
        <v>5866</v>
      </c>
      <c r="B802" s="74" t="s">
        <v>5421</v>
      </c>
      <c r="C802" s="74" t="s">
        <v>12314</v>
      </c>
      <c r="E802" s="71" t="s">
        <v>4538</v>
      </c>
      <c r="F802" s="72" t="s">
        <v>12780</v>
      </c>
      <c r="G802" s="72" t="s">
        <v>12781</v>
      </c>
      <c r="H802" t="str">
        <f t="shared" si="60"/>
        <v>Vsx_dcdc_data_nok_vld</v>
      </c>
      <c r="I802" s="69" t="str">
        <f t="shared" si="61"/>
        <v>VF_EEM_DIA</v>
      </c>
      <c r="J802" s="72" t="str">
        <f t="shared" si="62"/>
        <v>[(Nxx_hev_cfm&lt;&gt;Nxx_hev_abst) and (Nxx_ecu_typ_cfm=Nxx_hevc or Nxx_spv_ecu_cfm=Nxx_spv_ecu_abst) and (Nxx_ecu_typ_cfm&lt;&gt;Nxx_atcu)] OR [(Nxx_alt_lin_cmd_cfm&lt;&gt;Nxx_alt_lin_cmd_abst) and (Nxx_ecu_typ_cfm=Nxx_hevc or Nxx_spv_ecu_cfm=Nxx_spv_ecu_abst) and (Nxx_ecu_typ_cfm&lt;&gt;Nxx_atcu)]</v>
      </c>
      <c r="K802" s="69" t="b">
        <f t="shared" si="63"/>
        <v>1</v>
      </c>
      <c r="L802" s="69" t="b">
        <f t="shared" si="64"/>
        <v>1</v>
      </c>
    </row>
    <row r="803" spans="1:12" ht="20.100000000000001" customHeight="1" thickBot="1" x14ac:dyDescent="0.3">
      <c r="A803" s="71" t="s">
        <v>3808</v>
      </c>
      <c r="B803" s="72" t="s">
        <v>12181</v>
      </c>
      <c r="C803" s="72" t="s">
        <v>12804</v>
      </c>
      <c r="E803" s="71" t="s">
        <v>4531</v>
      </c>
      <c r="F803" s="72" t="s">
        <v>12778</v>
      </c>
      <c r="G803" s="72" t="s">
        <v>12782</v>
      </c>
      <c r="H803" t="str">
        <f t="shared" si="60"/>
        <v>Vsx_dcdc_flt_typ_vld</v>
      </c>
      <c r="I803" s="69" t="str">
        <f t="shared" si="61"/>
        <v>IN_HVI_DCC</v>
      </c>
      <c r="J803" s="72" t="str">
        <f t="shared" si="62"/>
        <v>[(Nxx_spv_ecu_cfm=Nxx_spv_ecu_abst or Nxx_ecu_typ_cfm=Nxx_hevc) and (Nxx_hev_cfm&lt;&gt;Nxx_hev_abst) and (Nxx_ecu_typ_cfm&lt;&gt;Nxx_atcu)]</v>
      </c>
      <c r="K803" s="69" t="b">
        <f t="shared" si="63"/>
        <v>1</v>
      </c>
      <c r="L803" s="69" t="b">
        <f t="shared" si="64"/>
        <v>1</v>
      </c>
    </row>
    <row r="804" spans="1:12" ht="20.100000000000001" customHeight="1" thickBot="1" x14ac:dyDescent="0.3">
      <c r="A804" s="71" t="s">
        <v>3468</v>
      </c>
      <c r="B804" s="74" t="s">
        <v>12327</v>
      </c>
      <c r="C804" s="74" t="s">
        <v>12805</v>
      </c>
      <c r="E804" s="71" t="s">
        <v>4534</v>
      </c>
      <c r="F804" s="72" t="s">
        <v>12778</v>
      </c>
      <c r="G804" s="74" t="s">
        <v>12793</v>
      </c>
      <c r="H804" t="str">
        <f t="shared" si="60"/>
        <v>Vsx_dcdc_sig_nok_vld</v>
      </c>
      <c r="I804" s="69" t="str">
        <f t="shared" si="61"/>
        <v>IN_HVI_DCC</v>
      </c>
      <c r="J804" s="72" t="str">
        <f t="shared" si="62"/>
        <v>[(Nxx_spv_ecu_cfm=Nxx_spv_ecu_abst or Nxx_ecu_typ_cfm=Nxx_hevc) and (Nxx_hev_cfm&lt;&gt;Nxx_hev_abst) and (Nxx_ecu_typ_cfm&lt;&gt;Nxx_atcu)] OR [(Nxx_hev_cfm=Nxx_hev_abst) and (Nxx_ecu_typ_cfm&lt;&gt;Nxx_atcu)]</v>
      </c>
      <c r="K804" s="69" t="b">
        <f t="shared" si="63"/>
        <v>1</v>
      </c>
      <c r="L804" s="69" t="b">
        <f t="shared" si="64"/>
        <v>0</v>
      </c>
    </row>
    <row r="805" spans="1:12" ht="20.100000000000001" customHeight="1" thickBot="1" x14ac:dyDescent="0.3">
      <c r="A805" s="71" t="s">
        <v>5587</v>
      </c>
      <c r="B805" s="72" t="s">
        <v>12208</v>
      </c>
      <c r="C805" s="72" t="s">
        <v>12209</v>
      </c>
      <c r="E805" s="71" t="s">
        <v>4761</v>
      </c>
      <c r="F805" s="72" t="s">
        <v>5395</v>
      </c>
      <c r="G805" s="72" t="s">
        <v>12335</v>
      </c>
      <c r="H805" t="str">
        <f t="shared" si="60"/>
        <v>Vsx_df_elec_dps_com</v>
      </c>
      <c r="I805" s="69" t="str">
        <f t="shared" si="61"/>
        <v>IN_ATI_NOX</v>
      </c>
      <c r="J805" s="72" t="str">
        <f t="shared" si="62"/>
        <v>[(Nxx_nox2_sens_cfm&lt;&gt;Nxx_nox2_sens_abst) and (Nbx_ign_cmd_eng_cfm=False)]</v>
      </c>
      <c r="K805" s="69" t="b">
        <f t="shared" si="63"/>
        <v>1</v>
      </c>
      <c r="L805" s="69" t="b">
        <f t="shared" si="64"/>
        <v>1</v>
      </c>
    </row>
    <row r="806" spans="1:12" ht="20.100000000000001" customHeight="1" thickBot="1" x14ac:dyDescent="0.3">
      <c r="A806" s="73" t="s">
        <v>5883</v>
      </c>
      <c r="B806" s="74" t="s">
        <v>5421</v>
      </c>
      <c r="C806" s="74" t="s">
        <v>12235</v>
      </c>
      <c r="E806" s="71" t="s">
        <v>4768</v>
      </c>
      <c r="F806" s="72" t="s">
        <v>5395</v>
      </c>
      <c r="G806" s="72" t="s">
        <v>12335</v>
      </c>
      <c r="H806" t="str">
        <f t="shared" si="60"/>
        <v>Vsx_df_elec_heat_dps</v>
      </c>
      <c r="I806" s="69" t="str">
        <f t="shared" si="61"/>
        <v>IN_ATI_NOX</v>
      </c>
      <c r="J806" s="72" t="str">
        <f t="shared" si="62"/>
        <v>[(Nxx_nox2_sens_cfm&lt;&gt;Nxx_nox2_sens_abst) and (Nbx_ign_cmd_eng_cfm=False)]</v>
      </c>
      <c r="K806" s="69" t="b">
        <f t="shared" si="63"/>
        <v>1</v>
      </c>
      <c r="L806" s="69" t="b">
        <f t="shared" si="64"/>
        <v>1</v>
      </c>
    </row>
    <row r="807" spans="1:12" ht="20.100000000000001" customHeight="1" thickBot="1" x14ac:dyDescent="0.3">
      <c r="A807" s="73" t="s">
        <v>5887</v>
      </c>
      <c r="B807" s="74" t="s">
        <v>5421</v>
      </c>
      <c r="C807" s="74" t="s">
        <v>12314</v>
      </c>
      <c r="E807" s="71" t="s">
        <v>5838</v>
      </c>
      <c r="F807" s="72" t="s">
        <v>5395</v>
      </c>
      <c r="G807" s="72" t="s">
        <v>12337</v>
      </c>
      <c r="H807" t="str">
        <f t="shared" si="60"/>
        <v>Vsx_df_elec_heat_tps</v>
      </c>
      <c r="I807" s="69" t="str">
        <f t="shared" si="61"/>
        <v>IN_ATI_NOX</v>
      </c>
      <c r="J807" s="72" t="str">
        <f t="shared" si="62"/>
        <v>[(Nxx_nox3_sens_cfm&lt;&gt;Nxx_nox3_sens_abst) and (Nbx_ign_cmd_eng_cfm=False)]</v>
      </c>
      <c r="K807" s="69" t="b">
        <f t="shared" si="63"/>
        <v>1</v>
      </c>
      <c r="L807" s="69" t="b">
        <f t="shared" si="64"/>
        <v>1</v>
      </c>
    </row>
    <row r="808" spans="1:12" ht="20.100000000000001" customHeight="1" thickBot="1" x14ac:dyDescent="0.3">
      <c r="A808" s="71" t="s">
        <v>5727</v>
      </c>
      <c r="B808" s="72" t="s">
        <v>5728</v>
      </c>
      <c r="C808" s="72" t="s">
        <v>12194</v>
      </c>
      <c r="E808" s="71" t="s">
        <v>4755</v>
      </c>
      <c r="F808" s="72" t="s">
        <v>5395</v>
      </c>
      <c r="G808" s="72" t="s">
        <v>12338</v>
      </c>
      <c r="H808" t="str">
        <f t="shared" si="60"/>
        <v>Vsx_df_elec_heat_ups</v>
      </c>
      <c r="I808" s="69" t="str">
        <f t="shared" si="61"/>
        <v>IN_ATI_NOX</v>
      </c>
      <c r="J808" s="72" t="str">
        <f t="shared" si="62"/>
        <v>[(Nxx_nox1_sens_cfm&lt;&gt;Nxx_nox1_sens_abst) and (Nbx_ign_cmd_eng_cfm=False)]</v>
      </c>
      <c r="K808" s="69" t="b">
        <f t="shared" si="63"/>
        <v>1</v>
      </c>
      <c r="L808" s="69" t="b">
        <f t="shared" si="64"/>
        <v>1</v>
      </c>
    </row>
    <row r="809" spans="1:12" ht="20.100000000000001" customHeight="1" thickBot="1" x14ac:dyDescent="0.3">
      <c r="A809" s="71" t="s">
        <v>2053</v>
      </c>
      <c r="B809" s="72" t="s">
        <v>5728</v>
      </c>
      <c r="C809" s="72" t="s">
        <v>12194</v>
      </c>
      <c r="E809" s="71" t="s">
        <v>4763</v>
      </c>
      <c r="F809" s="72" t="s">
        <v>5395</v>
      </c>
      <c r="G809" s="72" t="s">
        <v>12335</v>
      </c>
      <c r="H809" t="str">
        <f t="shared" si="60"/>
        <v>Vsx_df_elec_nox_dps</v>
      </c>
      <c r="I809" s="69" t="str">
        <f t="shared" si="61"/>
        <v>IN_ATI_NOX</v>
      </c>
      <c r="J809" s="72" t="str">
        <f t="shared" si="62"/>
        <v>[(Nxx_nox2_sens_cfm&lt;&gt;Nxx_nox2_sens_abst) and (Nbx_ign_cmd_eng_cfm=False)]</v>
      </c>
      <c r="K809" s="69" t="b">
        <f t="shared" si="63"/>
        <v>1</v>
      </c>
      <c r="L809" s="69" t="b">
        <f t="shared" si="64"/>
        <v>1</v>
      </c>
    </row>
    <row r="810" spans="1:12" ht="20.100000000000001" customHeight="1" thickBot="1" x14ac:dyDescent="0.3">
      <c r="A810" s="71" t="s">
        <v>5276</v>
      </c>
      <c r="B810" s="72" t="s">
        <v>5275</v>
      </c>
      <c r="C810" s="72" t="s">
        <v>12194</v>
      </c>
      <c r="E810" s="71" t="s">
        <v>5836</v>
      </c>
      <c r="F810" s="72" t="s">
        <v>5395</v>
      </c>
      <c r="G810" s="72" t="s">
        <v>12337</v>
      </c>
      <c r="H810" t="str">
        <f t="shared" si="60"/>
        <v>Vsx_df_elec_nox_tps</v>
      </c>
      <c r="I810" s="69" t="str">
        <f t="shared" si="61"/>
        <v>IN_ATI_NOX</v>
      </c>
      <c r="J810" s="72" t="str">
        <f t="shared" si="62"/>
        <v>[(Nxx_nox3_sens_cfm&lt;&gt;Nxx_nox3_sens_abst) and (Nbx_ign_cmd_eng_cfm=False)]</v>
      </c>
      <c r="K810" s="69" t="b">
        <f t="shared" si="63"/>
        <v>1</v>
      </c>
      <c r="L810" s="69" t="b">
        <f t="shared" si="64"/>
        <v>1</v>
      </c>
    </row>
    <row r="811" spans="1:12" ht="20.100000000000001" customHeight="1" thickBot="1" x14ac:dyDescent="0.3">
      <c r="A811" s="71" t="s">
        <v>2323</v>
      </c>
      <c r="B811" s="72" t="s">
        <v>5659</v>
      </c>
      <c r="C811" s="72" t="s">
        <v>12194</v>
      </c>
      <c r="E811" s="71" t="s">
        <v>4749</v>
      </c>
      <c r="F811" s="72" t="s">
        <v>5395</v>
      </c>
      <c r="G811" s="72" t="s">
        <v>12338</v>
      </c>
      <c r="H811" t="str">
        <f t="shared" si="60"/>
        <v>Vsx_df_elec_nox_ups</v>
      </c>
      <c r="I811" s="69" t="str">
        <f t="shared" si="61"/>
        <v>IN_ATI_NOX</v>
      </c>
      <c r="J811" s="72" t="str">
        <f t="shared" si="62"/>
        <v>[(Nxx_nox1_sens_cfm&lt;&gt;Nxx_nox1_sens_abst) and (Nbx_ign_cmd_eng_cfm=False)]</v>
      </c>
      <c r="K811" s="69" t="b">
        <f t="shared" si="63"/>
        <v>1</v>
      </c>
      <c r="L811" s="69" t="b">
        <f t="shared" si="64"/>
        <v>1</v>
      </c>
    </row>
    <row r="812" spans="1:12" ht="20.100000000000001" customHeight="1" thickBot="1" x14ac:dyDescent="0.3">
      <c r="A812" s="71" t="s">
        <v>5721</v>
      </c>
      <c r="B812" s="72" t="s">
        <v>5716</v>
      </c>
      <c r="C812" s="72" t="s">
        <v>12194</v>
      </c>
      <c r="E812" s="71" t="s">
        <v>4764</v>
      </c>
      <c r="F812" s="72" t="s">
        <v>5395</v>
      </c>
      <c r="G812" s="72" t="s">
        <v>12335</v>
      </c>
      <c r="H812" t="str">
        <f t="shared" si="60"/>
        <v>Vsx_df_elec_o2_dps_bin</v>
      </c>
      <c r="I812" s="69" t="str">
        <f t="shared" si="61"/>
        <v>IN_ATI_NOX</v>
      </c>
      <c r="J812" s="72" t="str">
        <f t="shared" si="62"/>
        <v>[(Nxx_nox2_sens_cfm&lt;&gt;Nxx_nox2_sens_abst) and (Nbx_ign_cmd_eng_cfm=False)]</v>
      </c>
      <c r="K812" s="69" t="b">
        <f t="shared" si="63"/>
        <v>1</v>
      </c>
      <c r="L812" s="69" t="b">
        <f t="shared" si="64"/>
        <v>1</v>
      </c>
    </row>
    <row r="813" spans="1:12" ht="20.100000000000001" customHeight="1" thickBot="1" x14ac:dyDescent="0.3">
      <c r="A813" s="71" t="s">
        <v>4833</v>
      </c>
      <c r="B813" s="72" t="s">
        <v>12806</v>
      </c>
      <c r="C813" s="72" t="s">
        <v>12228</v>
      </c>
      <c r="E813" s="71" t="s">
        <v>4762</v>
      </c>
      <c r="F813" s="72" t="s">
        <v>5395</v>
      </c>
      <c r="G813" s="72" t="s">
        <v>12335</v>
      </c>
      <c r="H813" t="str">
        <f t="shared" si="60"/>
        <v>Vsx_df_elec_o2_dps_lin</v>
      </c>
      <c r="I813" s="69" t="str">
        <f t="shared" si="61"/>
        <v>IN_ATI_NOX</v>
      </c>
      <c r="J813" s="72" t="str">
        <f t="shared" si="62"/>
        <v>[(Nxx_nox2_sens_cfm&lt;&gt;Nxx_nox2_sens_abst) and (Nbx_ign_cmd_eng_cfm=False)]</v>
      </c>
      <c r="K813" s="69" t="b">
        <f t="shared" si="63"/>
        <v>1</v>
      </c>
      <c r="L813" s="69" t="b">
        <f t="shared" si="64"/>
        <v>1</v>
      </c>
    </row>
    <row r="814" spans="1:12" ht="20.100000000000001" customHeight="1" thickBot="1" x14ac:dyDescent="0.3">
      <c r="A814" s="71" t="s">
        <v>874</v>
      </c>
      <c r="B814" s="72" t="s">
        <v>12231</v>
      </c>
      <c r="C814" s="74" t="s">
        <v>12801</v>
      </c>
      <c r="E814" s="71" t="s">
        <v>5837</v>
      </c>
      <c r="F814" s="72" t="s">
        <v>5395</v>
      </c>
      <c r="G814" s="72" t="s">
        <v>12337</v>
      </c>
      <c r="H814" t="str">
        <f t="shared" si="60"/>
        <v>Vsx_df_elec_o2_tps_bin</v>
      </c>
      <c r="I814" s="69" t="str">
        <f t="shared" si="61"/>
        <v>IN_ATI_NOX</v>
      </c>
      <c r="J814" s="72" t="str">
        <f t="shared" si="62"/>
        <v>[(Nxx_nox3_sens_cfm&lt;&gt;Nxx_nox3_sens_abst) and (Nbx_ign_cmd_eng_cfm=False)]</v>
      </c>
      <c r="K814" s="69" t="b">
        <f t="shared" si="63"/>
        <v>1</v>
      </c>
      <c r="L814" s="69" t="b">
        <f t="shared" si="64"/>
        <v>1</v>
      </c>
    </row>
    <row r="815" spans="1:12" ht="20.100000000000001" customHeight="1" thickBot="1" x14ac:dyDescent="0.3">
      <c r="A815" s="71" t="s">
        <v>874</v>
      </c>
      <c r="B815" s="74" t="s">
        <v>12807</v>
      </c>
      <c r="C815" s="74" t="s">
        <v>12295</v>
      </c>
      <c r="E815" s="71" t="s">
        <v>5754</v>
      </c>
      <c r="F815" s="72" t="s">
        <v>5395</v>
      </c>
      <c r="G815" s="72" t="s">
        <v>12337</v>
      </c>
      <c r="H815" t="str">
        <f t="shared" si="60"/>
        <v>Vsx_df_elec_o2_tps_lin</v>
      </c>
      <c r="I815" s="69" t="str">
        <f t="shared" si="61"/>
        <v>IN_ATI_NOX</v>
      </c>
      <c r="J815" s="72" t="str">
        <f t="shared" si="62"/>
        <v>[(Nxx_nox3_sens_cfm&lt;&gt;Nxx_nox3_sens_abst) and (Nbx_ign_cmd_eng_cfm=False)]</v>
      </c>
      <c r="K815" s="69" t="b">
        <f t="shared" si="63"/>
        <v>1</v>
      </c>
      <c r="L815" s="69" t="b">
        <f t="shared" si="64"/>
        <v>1</v>
      </c>
    </row>
    <row r="816" spans="1:12" ht="20.100000000000001" customHeight="1" thickBot="1" x14ac:dyDescent="0.3">
      <c r="A816" s="71" t="s">
        <v>5295</v>
      </c>
      <c r="B816" s="72" t="s">
        <v>5296</v>
      </c>
      <c r="C816" s="72" t="s">
        <v>12139</v>
      </c>
      <c r="E816" s="71" t="s">
        <v>4750</v>
      </c>
      <c r="F816" s="72" t="s">
        <v>5395</v>
      </c>
      <c r="G816" s="72" t="s">
        <v>12338</v>
      </c>
      <c r="H816" t="str">
        <f t="shared" si="60"/>
        <v>Vsx_df_elec_o2_ups_bin</v>
      </c>
      <c r="I816" s="69" t="str">
        <f t="shared" si="61"/>
        <v>IN_ATI_NOX</v>
      </c>
      <c r="J816" s="72" t="str">
        <f t="shared" si="62"/>
        <v>[(Nxx_nox1_sens_cfm&lt;&gt;Nxx_nox1_sens_abst) and (Nbx_ign_cmd_eng_cfm=False)]</v>
      </c>
      <c r="K816" s="69" t="b">
        <f t="shared" si="63"/>
        <v>1</v>
      </c>
      <c r="L816" s="69" t="b">
        <f t="shared" si="64"/>
        <v>1</v>
      </c>
    </row>
    <row r="817" spans="1:13" ht="20.100000000000001" customHeight="1" thickBot="1" x14ac:dyDescent="0.3">
      <c r="A817" s="71" t="s">
        <v>5705</v>
      </c>
      <c r="B817" s="72" t="s">
        <v>5472</v>
      </c>
      <c r="C817" s="72" t="s">
        <v>12185</v>
      </c>
      <c r="E817" s="71" t="s">
        <v>4748</v>
      </c>
      <c r="F817" s="72" t="s">
        <v>5395</v>
      </c>
      <c r="G817" s="72" t="s">
        <v>12338</v>
      </c>
      <c r="H817" t="str">
        <f t="shared" si="60"/>
        <v>Vsx_df_elec_o2_ups_lin</v>
      </c>
      <c r="I817" s="69" t="str">
        <f t="shared" si="61"/>
        <v>IN_ATI_NOX</v>
      </c>
      <c r="J817" s="72" t="str">
        <f t="shared" si="62"/>
        <v>[(Nxx_nox1_sens_cfm&lt;&gt;Nxx_nox1_sens_abst) and (Nbx_ign_cmd_eng_cfm=False)]</v>
      </c>
      <c r="K817" s="69" t="b">
        <f t="shared" si="63"/>
        <v>1</v>
      </c>
      <c r="L817" s="69" t="b">
        <f t="shared" si="64"/>
        <v>1</v>
      </c>
      <c r="M817" t="e">
        <f>VLOOKUP(E817,#REF!,1,FALSE)</f>
        <v>#REF!</v>
      </c>
    </row>
    <row r="818" spans="1:13" ht="20.100000000000001" customHeight="1" thickBot="1" x14ac:dyDescent="0.3">
      <c r="A818" s="71" t="s">
        <v>4883</v>
      </c>
      <c r="B818" s="72" t="s">
        <v>12371</v>
      </c>
      <c r="C818" s="72" t="s">
        <v>12372</v>
      </c>
      <c r="E818" s="71" t="s">
        <v>5753</v>
      </c>
      <c r="F818" s="72" t="s">
        <v>5395</v>
      </c>
      <c r="G818" s="72" t="s">
        <v>12337</v>
      </c>
      <c r="H818" t="str">
        <f t="shared" si="60"/>
        <v>Vsx_df_elec_tps_com</v>
      </c>
      <c r="I818" s="69" t="str">
        <f t="shared" si="61"/>
        <v>IN_ATI_NOX</v>
      </c>
      <c r="J818" s="72" t="str">
        <f t="shared" si="62"/>
        <v>[(Nxx_nox3_sens_cfm&lt;&gt;Nxx_nox3_sens_abst) and (Nbx_ign_cmd_eng_cfm=False)]</v>
      </c>
      <c r="K818" s="69" t="b">
        <f t="shared" si="63"/>
        <v>1</v>
      </c>
      <c r="L818" s="69" t="b">
        <f t="shared" si="64"/>
        <v>1</v>
      </c>
    </row>
    <row r="819" spans="1:13" ht="20.100000000000001" customHeight="1" thickBot="1" x14ac:dyDescent="0.3">
      <c r="A819" s="71" t="s">
        <v>4869</v>
      </c>
      <c r="B819" s="72" t="s">
        <v>12205</v>
      </c>
      <c r="C819" s="72" t="s">
        <v>12123</v>
      </c>
      <c r="E819" s="71" t="s">
        <v>4747</v>
      </c>
      <c r="F819" s="72" t="s">
        <v>5395</v>
      </c>
      <c r="G819" s="72" t="s">
        <v>12338</v>
      </c>
      <c r="H819" t="str">
        <f t="shared" si="60"/>
        <v>Vsx_df_elec_ups_com</v>
      </c>
      <c r="I819" s="69" t="str">
        <f t="shared" si="61"/>
        <v>IN_ATI_NOX</v>
      </c>
      <c r="J819" s="72" t="str">
        <f t="shared" si="62"/>
        <v>[(Nxx_nox1_sens_cfm&lt;&gt;Nxx_nox1_sens_abst) and (Nbx_ign_cmd_eng_cfm=False)]</v>
      </c>
      <c r="K819" s="69" t="b">
        <f t="shared" si="63"/>
        <v>1</v>
      </c>
      <c r="L819" s="69" t="b">
        <f t="shared" si="64"/>
        <v>1</v>
      </c>
    </row>
    <row r="820" spans="1:13" ht="20.100000000000001" customHeight="1" thickBot="1" x14ac:dyDescent="0.3">
      <c r="A820" s="71" t="s">
        <v>4357</v>
      </c>
      <c r="B820" s="72" t="s">
        <v>5952</v>
      </c>
      <c r="C820" s="72" t="s">
        <v>12164</v>
      </c>
      <c r="E820" s="71" t="s">
        <v>12785</v>
      </c>
      <c r="F820" s="72" t="s">
        <v>12246</v>
      </c>
      <c r="G820" s="72" t="s">
        <v>12247</v>
      </c>
      <c r="H820" t="str">
        <f t="shared" si="60"/>
        <v>Vsx_diag_sess</v>
      </c>
      <c r="I820" s="69" t="str">
        <f t="shared" si="61"/>
        <v>BI_DGI_DEM</v>
      </c>
      <c r="J820" s="72" t="str">
        <f t="shared" si="62"/>
        <v>[(Nxx_fm_typ_cfm=Nxx_dem_wrap)]</v>
      </c>
      <c r="K820" s="69" t="b">
        <f t="shared" si="63"/>
        <v>1</v>
      </c>
      <c r="L820" s="69" t="b">
        <f t="shared" si="64"/>
        <v>1</v>
      </c>
      <c r="M820" t="e">
        <f>VLOOKUP(E820,#REF!,1,FALSE)</f>
        <v>#REF!</v>
      </c>
    </row>
    <row r="821" spans="1:13" ht="20.100000000000001" customHeight="1" thickBot="1" x14ac:dyDescent="0.3">
      <c r="A821" s="71" t="s">
        <v>4357</v>
      </c>
      <c r="B821" s="74" t="s">
        <v>12808</v>
      </c>
      <c r="C821" s="74" t="s">
        <v>12150</v>
      </c>
      <c r="E821" s="71" t="s">
        <v>12785</v>
      </c>
      <c r="F821" s="74" t="s">
        <v>6215</v>
      </c>
      <c r="G821" s="74" t="s">
        <v>12809</v>
      </c>
      <c r="H821" t="str">
        <f t="shared" si="60"/>
        <v>Vsx_diag_sess</v>
      </c>
      <c r="I821" s="69" t="str">
        <f t="shared" si="61"/>
        <v>BI_DGI_DEM</v>
      </c>
      <c r="J821" s="72" t="str">
        <f t="shared" si="62"/>
        <v>[(Nxx_fm_typ_cfm=Nxx_dem_wrap)]</v>
      </c>
      <c r="K821" s="69" t="b">
        <f t="shared" si="63"/>
        <v>0</v>
      </c>
      <c r="L821" s="69" t="b">
        <f t="shared" si="64"/>
        <v>0</v>
      </c>
    </row>
    <row r="822" spans="1:13" ht="20.100000000000001" customHeight="1" thickBot="1" x14ac:dyDescent="0.3">
      <c r="A822" s="71" t="s">
        <v>5698</v>
      </c>
      <c r="B822" s="72" t="s">
        <v>5668</v>
      </c>
      <c r="C822" s="72" t="s">
        <v>12141</v>
      </c>
      <c r="E822" s="71" t="s">
        <v>5284</v>
      </c>
      <c r="F822" s="72" t="s">
        <v>5285</v>
      </c>
      <c r="G822" s="72" t="s">
        <v>12141</v>
      </c>
      <c r="H822" t="str">
        <f t="shared" si="60"/>
        <v>Vsx_dls_tgt</v>
      </c>
      <c r="I822" s="69" t="str">
        <f t="shared" si="61"/>
        <v>AG_ASC_OUT</v>
      </c>
      <c r="J822" s="72" t="str">
        <f t="shared" si="62"/>
        <v>[(Nxx_ecu_typ_cfm=Nxx_hevc)]</v>
      </c>
      <c r="K822" s="69" t="b">
        <f t="shared" si="63"/>
        <v>1</v>
      </c>
      <c r="L822" s="69" t="b">
        <f t="shared" si="64"/>
        <v>1</v>
      </c>
    </row>
    <row r="823" spans="1:13" ht="20.100000000000001" customHeight="1" thickBot="1" x14ac:dyDescent="0.3">
      <c r="A823" s="71" t="s">
        <v>5730</v>
      </c>
      <c r="B823" s="72" t="s">
        <v>5668</v>
      </c>
      <c r="C823" s="72" t="s">
        <v>12141</v>
      </c>
      <c r="E823" s="71" t="s">
        <v>5284</v>
      </c>
      <c r="F823" s="74" t="s">
        <v>12789</v>
      </c>
      <c r="G823" s="74" t="s">
        <v>12790</v>
      </c>
      <c r="H823" t="str">
        <f t="shared" si="60"/>
        <v>Vsx_dls_tgt</v>
      </c>
      <c r="I823" s="69" t="str">
        <f t="shared" si="61"/>
        <v>AG_ASC_OUT</v>
      </c>
      <c r="J823" s="72" t="str">
        <f t="shared" si="62"/>
        <v>[(Nxx_ecu_typ_cfm=Nxx_hevc)]</v>
      </c>
      <c r="K823" s="69" t="b">
        <f t="shared" si="63"/>
        <v>0</v>
      </c>
      <c r="L823" s="69" t="b">
        <f t="shared" si="64"/>
        <v>0</v>
      </c>
    </row>
    <row r="824" spans="1:13" ht="20.100000000000001" customHeight="1" thickBot="1" x14ac:dyDescent="0.3">
      <c r="A824" s="71" t="s">
        <v>5699</v>
      </c>
      <c r="B824" s="72" t="s">
        <v>5668</v>
      </c>
      <c r="C824" s="72" t="s">
        <v>12141</v>
      </c>
      <c r="E824" s="71" t="s">
        <v>4958</v>
      </c>
      <c r="F824" s="72" t="s">
        <v>5395</v>
      </c>
      <c r="G824" s="72" t="s">
        <v>12228</v>
      </c>
      <c r="H824" t="str">
        <f t="shared" si="60"/>
        <v>Vsx_down_nox_volc_vld</v>
      </c>
      <c r="I824" s="69" t="str">
        <f t="shared" si="61"/>
        <v>IN_ATI_NOX</v>
      </c>
      <c r="J824" s="72" t="str">
        <f t="shared" si="62"/>
        <v>[(Nbx_ign_cmd_eng_cfm=False)]</v>
      </c>
      <c r="K824" s="69" t="b">
        <f t="shared" si="63"/>
        <v>1</v>
      </c>
      <c r="L824" s="69" t="b">
        <f t="shared" si="64"/>
        <v>1</v>
      </c>
    </row>
    <row r="825" spans="1:13" ht="20.100000000000001" customHeight="1" thickBot="1" x14ac:dyDescent="0.3">
      <c r="A825" s="71" t="s">
        <v>5731</v>
      </c>
      <c r="B825" s="72" t="s">
        <v>5668</v>
      </c>
      <c r="C825" s="72" t="s">
        <v>12141</v>
      </c>
      <c r="E825" s="71" t="s">
        <v>3087</v>
      </c>
      <c r="F825" s="72" t="s">
        <v>12167</v>
      </c>
      <c r="G825" s="72" t="s">
        <v>12792</v>
      </c>
      <c r="H825" t="str">
        <f t="shared" si="60"/>
        <v>Vsx_driv_mod_stt_det</v>
      </c>
      <c r="I825" s="69" t="str">
        <f t="shared" si="61"/>
        <v>PC_DRV_DIT</v>
      </c>
      <c r="J825" s="72" t="str">
        <f t="shared" si="62"/>
        <v>[(Nxx_spv_ecu_cfm=Nxx_spv_ecu_abst) and (Nxx_ecu_typ_cfm=Nxx_ecm or Nxx_ecu_typ_cfm=Nxx_ptcu)] OR [(Nxx_ecu_typ_cfm=Nxx_hevc)]</v>
      </c>
      <c r="K825" s="69" t="b">
        <f t="shared" si="63"/>
        <v>1</v>
      </c>
      <c r="L825" s="69" t="b">
        <f t="shared" si="64"/>
        <v>1</v>
      </c>
    </row>
    <row r="826" spans="1:13" ht="20.100000000000001" customHeight="1" thickBot="1" x14ac:dyDescent="0.3">
      <c r="A826" s="73" t="s">
        <v>5913</v>
      </c>
      <c r="B826" s="74" t="s">
        <v>5898</v>
      </c>
      <c r="C826" s="74" t="s">
        <v>12383</v>
      </c>
      <c r="E826" s="71" t="s">
        <v>5419</v>
      </c>
      <c r="F826" s="72" t="s">
        <v>5421</v>
      </c>
      <c r="G826" s="74" t="s">
        <v>12314</v>
      </c>
      <c r="H826" t="str">
        <f t="shared" si="60"/>
        <v>Vsx_drv_stm_stt</v>
      </c>
      <c r="I826" s="69" t="str">
        <f t="shared" si="61"/>
        <v>OU_CBO_HTG</v>
      </c>
      <c r="J826" s="72" t="str">
        <f t="shared" si="62"/>
        <v>[(Nxx_alco_htg_cfm&lt;&gt;Nxx_alco_htg_abst) and (Nbx_ign_cmd_eng_cfm=True)] OR [(Nxx_alco_htg_cfm=Nxx_alco_htg_abst) and (Nbx_ign_cmd_eng_cfm=True)]</v>
      </c>
      <c r="K826" s="69" t="b">
        <f t="shared" si="63"/>
        <v>1</v>
      </c>
      <c r="L826" s="69" t="b">
        <f t="shared" si="64"/>
        <v>0</v>
      </c>
    </row>
    <row r="827" spans="1:13" ht="20.100000000000001" customHeight="1" thickBot="1" x14ac:dyDescent="0.3">
      <c r="A827" s="73" t="s">
        <v>5896</v>
      </c>
      <c r="B827" s="74" t="s">
        <v>5898</v>
      </c>
      <c r="C827" s="74" t="s">
        <v>12383</v>
      </c>
      <c r="E827" s="71" t="s">
        <v>5454</v>
      </c>
      <c r="F827" s="72" t="s">
        <v>5421</v>
      </c>
      <c r="G827" s="72" t="s">
        <v>12235</v>
      </c>
      <c r="H827" t="str">
        <f t="shared" si="60"/>
        <v>Vsx_ecu_sub_stt</v>
      </c>
      <c r="I827" s="69" t="str">
        <f t="shared" si="61"/>
        <v>OU_CBO_HTG</v>
      </c>
      <c r="J827" s="72" t="str">
        <f t="shared" si="62"/>
        <v>[(Nxx_alco_htg_cfm&lt;&gt;Nxx_alco_htg_abst) and (Nbx_ign_cmd_eng_cfm=True)] OR [(Nxx_alco_htg_cfm=Nxx_alco_htg_abst) and (Nbx_ign_cmd_eng_cfm=True)]</v>
      </c>
      <c r="K827" s="69" t="b">
        <f t="shared" si="63"/>
        <v>1</v>
      </c>
      <c r="L827" s="69" t="b">
        <f t="shared" si="64"/>
        <v>1</v>
      </c>
    </row>
    <row r="828" spans="1:13" ht="20.100000000000001" customHeight="1" thickBot="1" x14ac:dyDescent="0.3">
      <c r="A828" s="71" t="s">
        <v>4568</v>
      </c>
      <c r="B828" s="72" t="s">
        <v>12780</v>
      </c>
      <c r="C828" s="74" t="s">
        <v>12810</v>
      </c>
      <c r="E828" s="71" t="s">
        <v>1958</v>
      </c>
      <c r="F828" s="72" t="s">
        <v>12778</v>
      </c>
      <c r="G828" s="74" t="s">
        <v>12779</v>
      </c>
      <c r="H828" t="str">
        <f t="shared" si="60"/>
        <v>Vsx_eem_dcdc_stt</v>
      </c>
      <c r="I828" s="69" t="str">
        <f t="shared" si="61"/>
        <v>IN_HVI_DCC</v>
      </c>
      <c r="J828" s="72" t="str">
        <f t="shared" si="62"/>
        <v>[(Nxx_hev_cfm=Nxx_hev_abst) and (Nxx_ecu_typ_cfm&lt;&gt;Nxx_atcu)] OR [(Nxx_spv_ecu_cfm=Nxx_spv_ecu_abst or Nxx_ecu_typ_cfm=Nxx_hevc) and (Nxx_hev_cfm&lt;&gt;Nxx_hev_abst) and (Nxx_ecu_typ_cfm&lt;&gt;Nxx_atcu)]</v>
      </c>
      <c r="K828" s="69" t="b">
        <f t="shared" si="63"/>
        <v>1</v>
      </c>
      <c r="L828" s="69" t="b">
        <f t="shared" si="64"/>
        <v>0</v>
      </c>
    </row>
    <row r="829" spans="1:13" ht="20.100000000000001" customHeight="1" thickBot="1" x14ac:dyDescent="0.3">
      <c r="A829" s="71" t="s">
        <v>4565</v>
      </c>
      <c r="B829" s="72" t="s">
        <v>12780</v>
      </c>
      <c r="C829" s="72" t="s">
        <v>12781</v>
      </c>
      <c r="E829" s="71" t="s">
        <v>4544</v>
      </c>
      <c r="F829" s="72" t="s">
        <v>12780</v>
      </c>
      <c r="G829" s="74" t="s">
        <v>12350</v>
      </c>
      <c r="H829" t="str">
        <f t="shared" si="60"/>
        <v>Vsx_eem_gnt_loss_vld</v>
      </c>
      <c r="I829" s="69" t="str">
        <f t="shared" si="61"/>
        <v>VF_EEM_DIA</v>
      </c>
      <c r="J829" s="72" t="str">
        <f t="shared" si="62"/>
        <v>[(Nxx_hev_cfm=Nxx_hev_abst) and (Nxx_ecu_typ_cfm=Nxx_hevc or Nxx_spv_ecu_cfm=Nxx_spv_ecu_abst) and (Nxx_ecu_typ_cfm&lt;&gt;Nxx_atcu)] OR [(Nxx_hev_cfm&lt;&gt;Nxx_hev_abst) and (Nxx_ecu_typ_cfm=Nxx_hevc or Nxx_spv_ecu_cfm=Nxx_spv_ecu_abst) and (Nxx_ecu_typ_cfm&lt;&gt;Nxx_atcu)]</v>
      </c>
      <c r="K829" s="69" t="b">
        <f t="shared" si="63"/>
        <v>1</v>
      </c>
      <c r="L829" s="69" t="b">
        <f t="shared" si="64"/>
        <v>0</v>
      </c>
    </row>
    <row r="830" spans="1:13" ht="20.100000000000001" customHeight="1" thickBot="1" x14ac:dyDescent="0.3">
      <c r="A830" s="71" t="s">
        <v>4805</v>
      </c>
      <c r="B830" s="72" t="s">
        <v>12264</v>
      </c>
      <c r="C830" s="74" t="s">
        <v>12781</v>
      </c>
      <c r="E830" s="71" t="s">
        <v>4951</v>
      </c>
      <c r="F830" s="72" t="s">
        <v>12795</v>
      </c>
      <c r="G830" s="74" t="s">
        <v>12811</v>
      </c>
      <c r="H830" t="str">
        <f t="shared" si="60"/>
        <v>Vsx_eem_min_sail_is_vld</v>
      </c>
      <c r="I830" s="69" t="str">
        <f t="shared" si="61"/>
        <v>VF_EEM_SYS</v>
      </c>
      <c r="J830" s="72" t="str">
        <f t="shared" si="62"/>
        <v>[(Nxx_sail_is_itl_cfm=Nxx_sail_is_itl_abst) and (Nxx_ecu_typ_cfm=Nxx_hevc or Nxx_spv_ecu_cfm=Nxx_spv_ecu_abst) and (Nxx_ecu_typ_cfm&lt;&gt;Nxx_atcu)] OR [(Nxx_sail_is_itl_cfm&lt;&gt;Nxx_sail_is_itl_abst) and (Nxx_ecu_typ_cfm=Nxx_hevc or Nxx_spv_ecu_cfm=Nxx_spv_ecu_abst) and (Nxx_ecu_typ_cfm&lt;&gt;Nxx_atcu)]</v>
      </c>
      <c r="K830" s="69" t="b">
        <f t="shared" si="63"/>
        <v>1</v>
      </c>
      <c r="L830" s="69" t="b">
        <f t="shared" si="64"/>
        <v>0</v>
      </c>
    </row>
    <row r="831" spans="1:13" ht="20.100000000000001" customHeight="1" thickBot="1" x14ac:dyDescent="0.3">
      <c r="A831" s="71" t="s">
        <v>4814</v>
      </c>
      <c r="B831" s="72" t="s">
        <v>12264</v>
      </c>
      <c r="C831" s="74" t="s">
        <v>12781</v>
      </c>
      <c r="E831" s="71" t="s">
        <v>4784</v>
      </c>
      <c r="F831" s="72" t="s">
        <v>12266</v>
      </c>
      <c r="G831" s="74" t="s">
        <v>12773</v>
      </c>
      <c r="H831" t="str">
        <f t="shared" si="60"/>
        <v>Vsx_eem_reg_loop_req</v>
      </c>
      <c r="I831" s="69" t="str">
        <f t="shared" si="61"/>
        <v>IN_VFI_EEI</v>
      </c>
      <c r="J831" s="72" t="str">
        <f t="shared" si="62"/>
        <v>[(Nxx_ecu_typ_cfm=Nxx_hevc) and (Nxx_ecu_typ_cfm&lt;&gt;Nxx_atcu)] OR [(Nxx_hev_cfm&lt;&gt;Nxx_hev_abst or Nxx_alt_lin_cmd_cfm&lt;&gt;Nxx_alt_lin_cmd_abst) and (Nxx_ecu_typ_cfm&lt;&gt;Nxx_hevc) and (Nxx_ecu_typ_cfm&lt;&gt;Nxx_atcu)]</v>
      </c>
      <c r="K831" s="69" t="b">
        <f t="shared" si="63"/>
        <v>1</v>
      </c>
      <c r="L831" s="69" t="b">
        <f t="shared" si="64"/>
        <v>0</v>
      </c>
    </row>
    <row r="832" spans="1:13" ht="20.100000000000001" customHeight="1" thickBot="1" x14ac:dyDescent="0.3">
      <c r="A832" s="71" t="s">
        <v>1970</v>
      </c>
      <c r="B832" s="72" t="s">
        <v>12812</v>
      </c>
      <c r="C832" s="72" t="s">
        <v>12194</v>
      </c>
      <c r="E832" s="71" t="s">
        <v>4787</v>
      </c>
      <c r="F832" s="72" t="s">
        <v>12266</v>
      </c>
      <c r="G832" s="72" t="s">
        <v>12788</v>
      </c>
      <c r="H832" t="str">
        <f t="shared" si="60"/>
        <v>Vsx_eem_vh_stt</v>
      </c>
      <c r="I832" s="69" t="str">
        <f t="shared" si="61"/>
        <v>IN_VFI_EEI</v>
      </c>
      <c r="J832" s="72" t="str">
        <f t="shared" si="62"/>
        <v>[(Nxx_ecu_typ_cfm=Nxx_hevc) and (Nxx_ecu_typ_cfm&lt;&gt;Nxx_atcu)] OR [(Nxx_hev_cfm&lt;&gt;Nxx_hev_abst or Nxx_alt_lin_cmd_cfm&lt;&gt;Nxx_alt_lin_cmd_abst) and (Nxx_ecu_typ_cfm&lt;&gt;Nxx_hevc) and (Nxx_ecu_typ_cfm&lt;&gt;Nxx_atcu)]</v>
      </c>
      <c r="K832" s="69" t="b">
        <f t="shared" si="63"/>
        <v>1</v>
      </c>
      <c r="L832" s="69" t="b">
        <f t="shared" si="64"/>
        <v>1</v>
      </c>
    </row>
    <row r="833" spans="1:12" ht="20.100000000000001" customHeight="1" thickBot="1" x14ac:dyDescent="0.3">
      <c r="A833" s="71" t="s">
        <v>1770</v>
      </c>
      <c r="B833" s="72" t="s">
        <v>5952</v>
      </c>
      <c r="C833" s="72" t="s">
        <v>12164</v>
      </c>
      <c r="E833" s="71" t="s">
        <v>2914</v>
      </c>
      <c r="F833" s="72" t="s">
        <v>12274</v>
      </c>
      <c r="G833" s="72" t="s">
        <v>12228</v>
      </c>
      <c r="H833" t="str">
        <f t="shared" si="60"/>
        <v>Vsx_egr_off</v>
      </c>
      <c r="I833" s="69" t="str">
        <f t="shared" si="61"/>
        <v>AS_SPV_COO</v>
      </c>
      <c r="J833" s="72" t="str">
        <f t="shared" si="62"/>
        <v>[(Nbx_ign_cmd_eng_cfm=False)]</v>
      </c>
      <c r="K833" s="69" t="b">
        <f t="shared" si="63"/>
        <v>1</v>
      </c>
      <c r="L833" s="69" t="b">
        <f t="shared" si="64"/>
        <v>1</v>
      </c>
    </row>
    <row r="834" spans="1:12" ht="20.100000000000001" customHeight="1" thickBot="1" x14ac:dyDescent="0.3">
      <c r="A834" s="71" t="s">
        <v>1770</v>
      </c>
      <c r="B834" s="74" t="s">
        <v>12140</v>
      </c>
      <c r="C834" s="74" t="s">
        <v>12141</v>
      </c>
      <c r="E834" s="71" t="s">
        <v>1960</v>
      </c>
      <c r="F834" s="72" t="s">
        <v>5659</v>
      </c>
      <c r="G834" s="72" t="s">
        <v>12194</v>
      </c>
      <c r="H834" t="str">
        <f t="shared" ref="H834:H897" si="65">VLOOKUP(E834,A:C,1,FALSE)</f>
        <v>Vsx_emot_1_invt_req</v>
      </c>
      <c r="I834" s="69" t="str">
        <f t="shared" ref="I834:I897" si="66">VLOOKUP(E834,A:C,2,FALSE)</f>
        <v>HV_MNG_STA</v>
      </c>
      <c r="J834" s="72" t="str">
        <f t="shared" ref="J834:J897" si="67">VLOOKUP(E834,A:C,3,FALSE)</f>
        <v>[(Nxx_spv_ecu_cfm=Nxx_spv_ecu_abst or Nxx_ecu_typ_cfm=Nxx_hevc) and (Nxx_ecu_typ_cfm&lt;&gt;Nxx_atcu) and (Nxx_hev_cfm&lt;&gt;Nxx_hev_abst)]</v>
      </c>
      <c r="K834" s="69" t="b">
        <f t="shared" ref="K834:K897" si="68">VLOOKUP(E834,A:C,2,FALSE)=F834</f>
        <v>1</v>
      </c>
      <c r="L834" s="69" t="b">
        <f t="shared" ref="L834:L897" si="69">VLOOKUP(E834,A:C,3,FALSE)=G834</f>
        <v>1</v>
      </c>
    </row>
    <row r="835" spans="1:12" ht="20.100000000000001" customHeight="1" thickBot="1" x14ac:dyDescent="0.3">
      <c r="A835" s="71" t="s">
        <v>1770</v>
      </c>
      <c r="B835" s="74" t="s">
        <v>12142</v>
      </c>
      <c r="C835" s="74" t="s">
        <v>12143</v>
      </c>
      <c r="E835" s="71" t="s">
        <v>2075</v>
      </c>
      <c r="F835" s="72" t="s">
        <v>5751</v>
      </c>
      <c r="G835" s="72" t="s">
        <v>12194</v>
      </c>
      <c r="H835" t="str">
        <f t="shared" si="65"/>
        <v>Vsx_emot_1_invt_stt</v>
      </c>
      <c r="I835" s="69" t="str">
        <f t="shared" si="66"/>
        <v>IN_HVI_INV</v>
      </c>
      <c r="J835" s="72" t="str">
        <f t="shared" si="67"/>
        <v>[(Nxx_spv_ecu_cfm=Nxx_spv_ecu_abst or Nxx_ecu_typ_cfm=Nxx_hevc) and (Nxx_ecu_typ_cfm&lt;&gt;Nxx_atcu) and (Nxx_hev_cfm&lt;&gt;Nxx_hev_abst)]</v>
      </c>
      <c r="K835" s="69" t="b">
        <f t="shared" si="68"/>
        <v>1</v>
      </c>
      <c r="L835" s="69" t="b">
        <f t="shared" si="69"/>
        <v>1</v>
      </c>
    </row>
    <row r="836" spans="1:12" ht="20.100000000000001" customHeight="1" thickBot="1" x14ac:dyDescent="0.3">
      <c r="A836" s="71" t="s">
        <v>1775</v>
      </c>
      <c r="B836" s="72" t="s">
        <v>12142</v>
      </c>
      <c r="C836" s="72" t="s">
        <v>12143</v>
      </c>
      <c r="E836" s="71" t="s">
        <v>5379</v>
      </c>
      <c r="F836" s="72" t="s">
        <v>5380</v>
      </c>
      <c r="G836" s="72" t="s">
        <v>12798</v>
      </c>
      <c r="H836" t="str">
        <f t="shared" si="65"/>
        <v>Vsx_emot_2_ctl_typ</v>
      </c>
      <c r="I836" s="69" t="str">
        <f t="shared" si="66"/>
        <v>AG_SCM_CTL</v>
      </c>
      <c r="J836" s="72" t="str">
        <f t="shared" si="67"/>
        <v>[(Nxx_ag_typ_cfm=Nxx_ag_lbx) and (Nxx_ecu_typ_cfm=Nxx_hevc)] OR [(Nxx_ag_typ_cfm&lt;&gt;Nxx_ag_lbx) and (Nxx_ecu_typ_cfm=Nxx_hevc)]</v>
      </c>
      <c r="K836" s="69" t="b">
        <f t="shared" si="68"/>
        <v>1</v>
      </c>
      <c r="L836" s="69" t="b">
        <f t="shared" si="69"/>
        <v>1</v>
      </c>
    </row>
    <row r="837" spans="1:12" ht="20.100000000000001" customHeight="1" thickBot="1" x14ac:dyDescent="0.3">
      <c r="A837" s="71" t="s">
        <v>1780</v>
      </c>
      <c r="B837" s="72" t="s">
        <v>5952</v>
      </c>
      <c r="C837" s="72" t="s">
        <v>12164</v>
      </c>
      <c r="E837" s="71" t="s">
        <v>5382</v>
      </c>
      <c r="F837" s="72" t="s">
        <v>5380</v>
      </c>
      <c r="G837" s="72" t="s">
        <v>12798</v>
      </c>
      <c r="H837" t="str">
        <f t="shared" si="65"/>
        <v>Vsx_emot_ctl_typ</v>
      </c>
      <c r="I837" s="69" t="str">
        <f t="shared" si="66"/>
        <v>AG_SCM_CTL</v>
      </c>
      <c r="J837" s="72" t="str">
        <f t="shared" si="67"/>
        <v>[(Nxx_ag_typ_cfm=Nxx_ag_lbx) and (Nxx_ecu_typ_cfm=Nxx_hevc)] OR [(Nxx_ag_typ_cfm&lt;&gt;Nxx_ag_lbx) and (Nxx_ecu_typ_cfm=Nxx_hevc)]</v>
      </c>
      <c r="K837" s="69" t="b">
        <f t="shared" si="68"/>
        <v>1</v>
      </c>
      <c r="L837" s="69" t="b">
        <f t="shared" si="69"/>
        <v>1</v>
      </c>
    </row>
    <row r="838" spans="1:12" ht="20.100000000000001" customHeight="1" thickBot="1" x14ac:dyDescent="0.3">
      <c r="A838" s="71" t="s">
        <v>1780</v>
      </c>
      <c r="B838" s="74" t="s">
        <v>12142</v>
      </c>
      <c r="C838" s="74" t="s">
        <v>12143</v>
      </c>
      <c r="E838" s="71" t="s">
        <v>5761</v>
      </c>
      <c r="F838" s="72" t="s">
        <v>5751</v>
      </c>
      <c r="G838" s="72" t="s">
        <v>12194</v>
      </c>
      <c r="H838" t="str">
        <f t="shared" si="65"/>
        <v>Vsx_emr_1_ft</v>
      </c>
      <c r="I838" s="69" t="str">
        <f t="shared" si="66"/>
        <v>IN_HVI_INV</v>
      </c>
      <c r="J838" s="72" t="str">
        <f t="shared" si="67"/>
        <v>[(Nxx_spv_ecu_cfm=Nxx_spv_ecu_abst or Nxx_ecu_typ_cfm=Nxx_hevc) and (Nxx_ecu_typ_cfm&lt;&gt;Nxx_atcu) and (Nxx_hev_cfm&lt;&gt;Nxx_hev_abst)]</v>
      </c>
      <c r="K838" s="69" t="b">
        <f t="shared" si="68"/>
        <v>1</v>
      </c>
      <c r="L838" s="69" t="b">
        <f t="shared" si="69"/>
        <v>1</v>
      </c>
    </row>
    <row r="839" spans="1:12" ht="20.100000000000001" customHeight="1" thickBot="1" x14ac:dyDescent="0.3">
      <c r="A839" s="71" t="s">
        <v>1780</v>
      </c>
      <c r="B839" s="74" t="s">
        <v>12789</v>
      </c>
      <c r="C839" s="74" t="s">
        <v>12813</v>
      </c>
      <c r="E839" s="71" t="s">
        <v>5761</v>
      </c>
      <c r="F839" s="74" t="s">
        <v>12780</v>
      </c>
      <c r="G839" s="74" t="s">
        <v>12814</v>
      </c>
      <c r="H839" t="str">
        <f t="shared" si="65"/>
        <v>Vsx_emr_1_ft</v>
      </c>
      <c r="I839" s="69" t="str">
        <f t="shared" si="66"/>
        <v>IN_HVI_INV</v>
      </c>
      <c r="J839" s="72" t="str">
        <f t="shared" si="67"/>
        <v>[(Nxx_spv_ecu_cfm=Nxx_spv_ecu_abst or Nxx_ecu_typ_cfm=Nxx_hevc) and (Nxx_ecu_typ_cfm&lt;&gt;Nxx_atcu) and (Nxx_hev_cfm&lt;&gt;Nxx_hev_abst)]</v>
      </c>
      <c r="K839" s="69" t="b">
        <f t="shared" si="68"/>
        <v>0</v>
      </c>
      <c r="L839" s="69" t="b">
        <f t="shared" si="69"/>
        <v>0</v>
      </c>
    </row>
    <row r="840" spans="1:12" ht="20.100000000000001" customHeight="1" thickBot="1" x14ac:dyDescent="0.3">
      <c r="A840" s="71" t="s">
        <v>709</v>
      </c>
      <c r="B840" s="72" t="s">
        <v>5832</v>
      </c>
      <c r="C840" s="72" t="s">
        <v>12662</v>
      </c>
      <c r="E840" s="71" t="s">
        <v>1110</v>
      </c>
      <c r="F840" s="72" t="s">
        <v>12365</v>
      </c>
      <c r="G840" s="72" t="s">
        <v>12230</v>
      </c>
      <c r="H840" t="str">
        <f t="shared" si="65"/>
        <v>Vsx_ena_sta_agb</v>
      </c>
      <c r="I840" s="69" t="str">
        <f t="shared" si="66"/>
        <v>IN_VFI_CRI</v>
      </c>
      <c r="J840" s="72" t="str">
        <f t="shared" si="67"/>
        <v>[(Nxx_ecu_typ_cfm&lt;&gt;Nxx_hevc)]</v>
      </c>
      <c r="K840" s="69" t="b">
        <f t="shared" si="68"/>
        <v>1</v>
      </c>
      <c r="L840" s="69" t="b">
        <f t="shared" si="69"/>
        <v>1</v>
      </c>
    </row>
    <row r="841" spans="1:12" ht="20.100000000000001" customHeight="1" thickBot="1" x14ac:dyDescent="0.3">
      <c r="A841" s="71" t="s">
        <v>1151</v>
      </c>
      <c r="B841" s="72" t="s">
        <v>12140</v>
      </c>
      <c r="C841" s="72" t="s">
        <v>12141</v>
      </c>
      <c r="E841" s="71" t="s">
        <v>1115</v>
      </c>
      <c r="F841" s="72" t="s">
        <v>12243</v>
      </c>
      <c r="G841" s="72" t="s">
        <v>12244</v>
      </c>
      <c r="H841" t="str">
        <f t="shared" si="65"/>
        <v>Vsx_ena_sta_agb_ecm</v>
      </c>
      <c r="I841" s="69" t="str">
        <f t="shared" si="66"/>
        <v>VF_CRK_MNG</v>
      </c>
      <c r="J841" s="72" t="str">
        <f t="shared" si="67"/>
        <v>[(Nxx_ecu_typ_cfm&lt;&gt;Nxx_hevc) and (Nxx_ecu_typ_cfm&lt;&gt;Nxx_atcu)]</v>
      </c>
      <c r="K841" s="69" t="b">
        <f t="shared" si="68"/>
        <v>1</v>
      </c>
      <c r="L841" s="69" t="b">
        <f t="shared" si="69"/>
        <v>1</v>
      </c>
    </row>
    <row r="842" spans="1:12" ht="20.100000000000001" customHeight="1" thickBot="1" x14ac:dyDescent="0.3">
      <c r="A842" s="71" t="s">
        <v>1151</v>
      </c>
      <c r="B842" s="74" t="s">
        <v>12142</v>
      </c>
      <c r="C842" s="74" t="s">
        <v>12143</v>
      </c>
      <c r="E842" s="71" t="s">
        <v>812</v>
      </c>
      <c r="F842" s="72" t="s">
        <v>12243</v>
      </c>
      <c r="G842" s="72" t="s">
        <v>12244</v>
      </c>
      <c r="H842" t="str">
        <f t="shared" si="65"/>
        <v>Vsx_ena_sta_ecm</v>
      </c>
      <c r="I842" s="69" t="str">
        <f t="shared" si="66"/>
        <v>VF_CRK_MNG</v>
      </c>
      <c r="J842" s="72" t="str">
        <f t="shared" si="67"/>
        <v>[(Nxx_ecu_typ_cfm&lt;&gt;Nxx_hevc) and (Nxx_ecu_typ_cfm&lt;&gt;Nxx_atcu)]</v>
      </c>
      <c r="K842" s="69" t="b">
        <f t="shared" si="68"/>
        <v>1</v>
      </c>
      <c r="L842" s="69" t="b">
        <f t="shared" si="69"/>
        <v>1</v>
      </c>
    </row>
    <row r="843" spans="1:12" ht="20.100000000000001" customHeight="1" thickBot="1" x14ac:dyDescent="0.3">
      <c r="A843" s="71" t="s">
        <v>1224</v>
      </c>
      <c r="B843" s="72" t="s">
        <v>12402</v>
      </c>
      <c r="C843" s="72" t="s">
        <v>12403</v>
      </c>
      <c r="E843" s="71" t="s">
        <v>798</v>
      </c>
      <c r="F843" s="72" t="s">
        <v>5832</v>
      </c>
      <c r="G843" s="74" t="s">
        <v>12815</v>
      </c>
      <c r="H843" t="str">
        <f t="shared" si="65"/>
        <v>Vsx_end_str_clu_cnt</v>
      </c>
      <c r="I843" s="69" t="str">
        <f t="shared" si="66"/>
        <v>IN_PCI_DLS</v>
      </c>
      <c r="J843" s="72" t="str">
        <f t="shared" si="67"/>
        <v>[(Nxx_mux_end_str_clu_cnt_cfm&lt;&gt;Nxx_mux_end_str_clu_cnt_abst) and (Nxx_ecu_typ_cfm=Nxx_hevc or Nxx_spv_ecu_cfm=Nxx_spv_ecu_abst) and (Nxx_ecu_typ_cfm&lt;&gt;Nxx_atcu)] OR [(Nxx_mux_end_str_clu_cnt_cfm=Nxx_mux_end_str_clu_cnt_abst) and (Nxx_ecu_typ_cfm=Nxx_hevc or Nxx_spv_ecu_cfm=Nxx_spv_ecu_abst) and (Nxx_ecu_typ_cfm&lt;&gt;Nxx_atcu)]</v>
      </c>
      <c r="K843" s="69" t="b">
        <f t="shared" si="68"/>
        <v>1</v>
      </c>
      <c r="L843" s="69" t="b">
        <f t="shared" si="69"/>
        <v>0</v>
      </c>
    </row>
    <row r="844" spans="1:12" ht="20.100000000000001" customHeight="1" thickBot="1" x14ac:dyDescent="0.3">
      <c r="A844" s="71" t="s">
        <v>1224</v>
      </c>
      <c r="B844" s="74" t="s">
        <v>12400</v>
      </c>
      <c r="C844" s="74" t="s">
        <v>12141</v>
      </c>
      <c r="E844" s="71" t="s">
        <v>657</v>
      </c>
      <c r="F844" s="72" t="s">
        <v>12231</v>
      </c>
      <c r="G844" s="72" t="s">
        <v>12801</v>
      </c>
      <c r="H844" t="str">
        <f t="shared" si="65"/>
        <v>Vsx_eng</v>
      </c>
      <c r="I844" s="69" t="str">
        <f t="shared" si="66"/>
        <v>IN_PCI_ECM</v>
      </c>
      <c r="J844" s="72" t="str">
        <f t="shared" si="67"/>
        <v>[(Nxx_ag_typ_cfm=Nxx_ag_abst) and (Nxx_ecu_typ_cfm=Nxx_hevc)] OR [(Nxx_ag_typ_cfm&lt;&gt;Nxx_ag_abst) and (Nxx_ecu_typ_cfm=Nxx_hevc)]</v>
      </c>
      <c r="K844" s="69" t="b">
        <f t="shared" si="68"/>
        <v>1</v>
      </c>
      <c r="L844" s="69" t="b">
        <f t="shared" si="69"/>
        <v>1</v>
      </c>
    </row>
    <row r="845" spans="1:12" ht="20.100000000000001" customHeight="1" thickBot="1" x14ac:dyDescent="0.3">
      <c r="A845" s="71" t="s">
        <v>1228</v>
      </c>
      <c r="B845" s="72" t="s">
        <v>12402</v>
      </c>
      <c r="C845" s="72" t="s">
        <v>12403</v>
      </c>
      <c r="E845" s="71" t="s">
        <v>657</v>
      </c>
      <c r="F845" s="74" t="s">
        <v>12325</v>
      </c>
      <c r="G845" s="74" t="s">
        <v>12295</v>
      </c>
      <c r="H845" t="str">
        <f t="shared" si="65"/>
        <v>Vsx_eng</v>
      </c>
      <c r="I845" s="69" t="str">
        <f t="shared" si="66"/>
        <v>IN_PCI_ECM</v>
      </c>
      <c r="J845" s="72" t="str">
        <f t="shared" si="67"/>
        <v>[(Nxx_ag_typ_cfm=Nxx_ag_abst) and (Nxx_ecu_typ_cfm=Nxx_hevc)] OR [(Nxx_ag_typ_cfm&lt;&gt;Nxx_ag_abst) and (Nxx_ecu_typ_cfm=Nxx_hevc)]</v>
      </c>
      <c r="K845" s="69" t="b">
        <f t="shared" si="68"/>
        <v>0</v>
      </c>
      <c r="L845" s="69" t="b">
        <f t="shared" si="69"/>
        <v>0</v>
      </c>
    </row>
    <row r="846" spans="1:12" ht="20.100000000000001" customHeight="1" thickBot="1" x14ac:dyDescent="0.3">
      <c r="A846" s="71" t="s">
        <v>1228</v>
      </c>
      <c r="B846" s="74" t="s">
        <v>12400</v>
      </c>
      <c r="C846" s="74" t="s">
        <v>12141</v>
      </c>
      <c r="E846" s="71" t="s">
        <v>5308</v>
      </c>
      <c r="F846" s="72" t="s">
        <v>5310</v>
      </c>
      <c r="G846" s="74" t="s">
        <v>12816</v>
      </c>
      <c r="H846" t="str">
        <f t="shared" si="65"/>
        <v>Vsx_ev_hlc_req</v>
      </c>
      <c r="I846" s="69" t="str">
        <f t="shared" si="66"/>
        <v>OU_HVO_CHG</v>
      </c>
      <c r="J846" s="72" t="str">
        <f t="shared" si="67"/>
        <v>[(Nxx_hv_ext_chg_typ_cfm=Nxx_hv_ext_chg_typ_cdmo) and (Nxx_hv_bcb_cfm&lt;&gt;Nxx_hv_bcb_abst and Nxx_ecu_typ_cfm=Nxx_hevc) and (Nxx_hev_cfm&lt;&gt;Nxx_hev_abst)] OR [(Nxx_hv_ext_chg_typ_cfm=Nxx_hv_ext_chg_typ_abst) and (Nxx_hv_bcb_cfm&lt;&gt;Nxx_hv_bcb_abst and Nxx_ecu_typ_cfm=Nxx_hevc) and (Nxx_hev_cfm&lt;&gt;Nxx_hev_abst)] OR [(Nxx_hv_ext_chg_typ_cfm=Nxx_hv_ext_chg_typ_cho) and (Nxx_hv_bcb_cfm&lt;&gt;Nxx_hv_bcb_abst and Nxx_ecu_typ_cfm=Nxx_hevc) and (Nxx_hev_cfm&lt;&gt;Nxx_hev_abst)] OR [(Nxx_hv_ext_chg_typ_cfm=Nxx_hv_ext_chg_typ_cmbo) and (Nxx_hv_bcb_cfm&lt;&gt;Nxx_hv_bcb_abst and Nxx_ecu_typ_cfm=Nxx_hevc) and (Nxx_hev_cfm&lt;&gt;Nxx_hev_abst)]</v>
      </c>
      <c r="K846" s="69" t="b">
        <f t="shared" si="68"/>
        <v>1</v>
      </c>
      <c r="L846" s="69" t="b">
        <f t="shared" si="69"/>
        <v>0</v>
      </c>
    </row>
    <row r="847" spans="1:12" ht="20.100000000000001" customHeight="1" thickBot="1" x14ac:dyDescent="0.3">
      <c r="A847" s="71" t="s">
        <v>3982</v>
      </c>
      <c r="B847" s="72" t="s">
        <v>12142</v>
      </c>
      <c r="C847" s="72" t="s">
        <v>12143</v>
      </c>
      <c r="E847" s="71" t="s">
        <v>5311</v>
      </c>
      <c r="F847" s="72" t="s">
        <v>5226</v>
      </c>
      <c r="G847" s="74" t="s">
        <v>12817</v>
      </c>
      <c r="H847" t="str">
        <f t="shared" si="65"/>
        <v>Vsx_evse_plc_stt</v>
      </c>
      <c r="I847" s="69" t="str">
        <f t="shared" si="66"/>
        <v>IN_HVI_CHG</v>
      </c>
      <c r="J847" s="72" t="str">
        <f t="shared" si="67"/>
        <v>[(Nxx_hv_ext_chg_typ_cfm=Nxx_hv_ext_chg_typ_abst) and (Nxx_hv_bcb_cfm&lt;&gt;Nxx_hv_bcb_abst and Nxx_ecu_typ_cfm=Nxx_hevc) and (Nxx_hev_cfm&lt;&gt;Nxx_hev_abst)] OR [(Nxx_hv_ext_chg_typ_cfm=Nxx_hv_ext_chg_typ_cdmo) and (Nxx_hv_bcb_cfm&lt;&gt;Nxx_hv_bcb_abst and Nxx_ecu_typ_cfm=Nxx_hevc) and (Nxx_hev_cfm&lt;&gt;Nxx_hev_abst)] OR [(Nxx_hv_ext_chg_typ_cfm=Nxx_hv_ext_chg_typ_cmbo) and (Nxx_hv_bcb_cfm&lt;&gt;Nxx_hv_bcb_abst and Nxx_ecu_typ_cfm=Nxx_hevc) and (Nxx_hev_cfm&lt;&gt;Nxx_hev_abst)] OR [(Nxx_hv_ext_chg_typ_cfm=Nxx_hv_ext_chg_typ_cho) and (Nxx_hv_bcb_cfm&lt;&gt;Nxx_hv_bcb_abst and Nxx_ecu_typ_cfm=Nxx_hevc) and (Nxx_hev_cfm&lt;&gt;Nxx_hev_abst)]</v>
      </c>
      <c r="K847" s="69" t="b">
        <f t="shared" si="68"/>
        <v>1</v>
      </c>
      <c r="L847" s="69" t="b">
        <f t="shared" si="69"/>
        <v>0</v>
      </c>
    </row>
    <row r="848" spans="1:12" ht="20.100000000000001" customHeight="1" thickBot="1" x14ac:dyDescent="0.3">
      <c r="A848" s="71" t="s">
        <v>2500</v>
      </c>
      <c r="B848" s="72" t="s">
        <v>12140</v>
      </c>
      <c r="C848" s="72" t="s">
        <v>12141</v>
      </c>
      <c r="E848" s="71" t="s">
        <v>5891</v>
      </c>
      <c r="F848" s="72" t="s">
        <v>5421</v>
      </c>
      <c r="G848" s="74" t="s">
        <v>12314</v>
      </c>
      <c r="H848" t="str">
        <f t="shared" si="65"/>
        <v>Vsx_fhs_ctrl_log_stt</v>
      </c>
      <c r="I848" s="69" t="str">
        <f t="shared" si="66"/>
        <v>OU_CBO_HTG</v>
      </c>
      <c r="J848" s="72" t="str">
        <f t="shared" si="67"/>
        <v>[(Nxx_alco_htg_cfm&lt;&gt;Nxx_alco_htg_abst) and (Nbx_ign_cmd_eng_cfm=True)] OR [(Nxx_alco_htg_cfm=Nxx_alco_htg_abst) and (Nbx_ign_cmd_eng_cfm=True)]</v>
      </c>
      <c r="K848" s="69" t="b">
        <f t="shared" si="68"/>
        <v>1</v>
      </c>
      <c r="L848" s="69" t="b">
        <f t="shared" si="69"/>
        <v>0</v>
      </c>
    </row>
    <row r="849" spans="1:13" ht="20.100000000000001" customHeight="1" thickBot="1" x14ac:dyDescent="0.3">
      <c r="A849" s="71" t="s">
        <v>2500</v>
      </c>
      <c r="B849" s="74" t="s">
        <v>12142</v>
      </c>
      <c r="C849" s="74" t="s">
        <v>12143</v>
      </c>
      <c r="E849" s="71" t="s">
        <v>5866</v>
      </c>
      <c r="F849" s="72" t="s">
        <v>5421</v>
      </c>
      <c r="G849" s="74" t="s">
        <v>12235</v>
      </c>
      <c r="H849" t="str">
        <f t="shared" si="65"/>
        <v>Vsx_fhs_ext_rls_cdn_stt</v>
      </c>
      <c r="I849" s="69" t="str">
        <f t="shared" si="66"/>
        <v>OU_CBO_HTG</v>
      </c>
      <c r="J849" s="72" t="str">
        <f t="shared" si="67"/>
        <v>[(Nxx_alco_htg_cfm=Nxx_alco_htg_abst) and (Nbx_ign_cmd_eng_cfm=True)] OR [(Nxx_alco_htg_cfm&lt;&gt;Nxx_alco_htg_abst) and (Nbx_ign_cmd_eng_cfm=True)]</v>
      </c>
      <c r="K849" s="69" t="b">
        <f t="shared" si="68"/>
        <v>1</v>
      </c>
      <c r="L849" s="69" t="b">
        <f t="shared" si="69"/>
        <v>0</v>
      </c>
    </row>
    <row r="850" spans="1:13" ht="20.100000000000001" customHeight="1" thickBot="1" x14ac:dyDescent="0.3">
      <c r="A850" s="71" t="s">
        <v>1180</v>
      </c>
      <c r="B850" s="72" t="s">
        <v>12142</v>
      </c>
      <c r="C850" s="72" t="s">
        <v>12143</v>
      </c>
      <c r="E850" s="71" t="s">
        <v>3808</v>
      </c>
      <c r="F850" s="72" t="s">
        <v>12181</v>
      </c>
      <c r="G850" s="74" t="s">
        <v>12818</v>
      </c>
      <c r="H850" t="str">
        <f t="shared" si="65"/>
        <v>Vsx_fuel_ign_cho</v>
      </c>
      <c r="I850" s="69" t="str">
        <f t="shared" si="66"/>
        <v>CB_IGN_ADA</v>
      </c>
      <c r="J850" s="72" t="str">
        <f t="shared" si="67"/>
        <v>[(Nxx_adoc_cfm&lt;&gt;Nxx_adoc_abst) and (Nbx_ign_cmd_eng_cfm=True)] OR [(Nxx_adoc_cfm=Nxx_adoc_abst) and (Nbx_ign_cmd_eng_cfm=True)]</v>
      </c>
      <c r="K850" s="69" t="b">
        <f t="shared" si="68"/>
        <v>1</v>
      </c>
      <c r="L850" s="69" t="b">
        <f t="shared" si="69"/>
        <v>0</v>
      </c>
    </row>
    <row r="851" spans="1:13" ht="20.100000000000001" customHeight="1" thickBot="1" x14ac:dyDescent="0.3">
      <c r="A851" s="71" t="s">
        <v>1401</v>
      </c>
      <c r="B851" s="72" t="s">
        <v>12402</v>
      </c>
      <c r="C851" s="72" t="s">
        <v>12403</v>
      </c>
      <c r="E851" s="71" t="s">
        <v>3468</v>
      </c>
      <c r="F851" s="72" t="s">
        <v>12327</v>
      </c>
      <c r="G851" s="74" t="s">
        <v>12819</v>
      </c>
      <c r="H851" t="str">
        <f t="shared" si="65"/>
        <v>Vsx_fuel_pump_diag</v>
      </c>
      <c r="I851" s="69" t="str">
        <f t="shared" si="66"/>
        <v>OU_CBO_FLO</v>
      </c>
      <c r="J851" s="72" t="str">
        <f t="shared" si="67"/>
        <v>[(Nxx_pcu_diag_cfm&lt;&gt;Nxx_pcu_pwm_diag_abst)]</v>
      </c>
      <c r="K851" s="69" t="b">
        <f t="shared" si="68"/>
        <v>1</v>
      </c>
      <c r="L851" s="69" t="b">
        <f t="shared" si="69"/>
        <v>0</v>
      </c>
    </row>
    <row r="852" spans="1:13" ht="20.100000000000001" customHeight="1" thickBot="1" x14ac:dyDescent="0.3">
      <c r="A852" s="71" t="s">
        <v>1184</v>
      </c>
      <c r="B852" s="72" t="s">
        <v>12405</v>
      </c>
      <c r="C852" s="74" t="s">
        <v>12820</v>
      </c>
      <c r="E852" s="71" t="s">
        <v>5587</v>
      </c>
      <c r="F852" s="72" t="s">
        <v>12208</v>
      </c>
      <c r="G852" s="72" t="s">
        <v>12209</v>
      </c>
      <c r="H852" t="str">
        <f t="shared" si="65"/>
        <v>Vsx_gear_levr_pos</v>
      </c>
      <c r="I852" s="69" t="str">
        <f t="shared" si="66"/>
        <v>BI_AGI_SCI</v>
      </c>
      <c r="J852" s="72" t="str">
        <f t="shared" si="67"/>
        <v>[(Nxx_ecu_typ_cfm=Nxx_ptcu)]</v>
      </c>
      <c r="K852" s="69" t="b">
        <f t="shared" si="68"/>
        <v>1</v>
      </c>
      <c r="L852" s="69" t="b">
        <f t="shared" si="69"/>
        <v>1</v>
      </c>
    </row>
    <row r="853" spans="1:13" ht="20.100000000000001" customHeight="1" thickBot="1" x14ac:dyDescent="0.3">
      <c r="A853" s="71" t="s">
        <v>2138</v>
      </c>
      <c r="B853" s="72" t="s">
        <v>5832</v>
      </c>
      <c r="C853" s="72" t="s">
        <v>12821</v>
      </c>
      <c r="E853" s="71" t="s">
        <v>5883</v>
      </c>
      <c r="F853" s="72" t="s">
        <v>5421</v>
      </c>
      <c r="G853" s="72" t="s">
        <v>12235</v>
      </c>
      <c r="H853" t="str">
        <f t="shared" si="65"/>
        <v>Vsx_hcu_stt_req</v>
      </c>
      <c r="I853" s="69" t="str">
        <f t="shared" si="66"/>
        <v>OU_CBO_HTG</v>
      </c>
      <c r="J853" s="72" t="str">
        <f t="shared" si="67"/>
        <v>[(Nxx_alco_htg_cfm&lt;&gt;Nxx_alco_htg_abst) and (Nbx_ign_cmd_eng_cfm=True)] OR [(Nxx_alco_htg_cfm=Nxx_alco_htg_abst) and (Nbx_ign_cmd_eng_cfm=True)]</v>
      </c>
      <c r="K853" s="69" t="b">
        <f t="shared" si="68"/>
        <v>1</v>
      </c>
      <c r="L853" s="69" t="b">
        <f t="shared" si="69"/>
        <v>1</v>
      </c>
    </row>
    <row r="854" spans="1:13" ht="20.100000000000001" customHeight="1" thickBot="1" x14ac:dyDescent="0.3">
      <c r="A854" s="71" t="s">
        <v>5649</v>
      </c>
      <c r="B854" s="72" t="s">
        <v>5226</v>
      </c>
      <c r="C854" s="72" t="s">
        <v>12139</v>
      </c>
      <c r="E854" s="71" t="s">
        <v>5887</v>
      </c>
      <c r="F854" s="72" t="s">
        <v>5421</v>
      </c>
      <c r="G854" s="74" t="s">
        <v>12235</v>
      </c>
      <c r="H854" t="str">
        <f t="shared" si="65"/>
        <v>Vsx_htg_fuel_heat_lght_stt</v>
      </c>
      <c r="I854" s="69" t="str">
        <f t="shared" si="66"/>
        <v>OU_CBO_HTG</v>
      </c>
      <c r="J854" s="72" t="str">
        <f t="shared" si="67"/>
        <v>[(Nxx_alco_htg_cfm=Nxx_alco_htg_abst) and (Nbx_ign_cmd_eng_cfm=True)] OR [(Nxx_alco_htg_cfm&lt;&gt;Nxx_alco_htg_abst) and (Nbx_ign_cmd_eng_cfm=True)]</v>
      </c>
      <c r="K854" s="69" t="b">
        <f t="shared" si="68"/>
        <v>1</v>
      </c>
      <c r="L854" s="69" t="b">
        <f t="shared" si="69"/>
        <v>0</v>
      </c>
    </row>
    <row r="855" spans="1:13" ht="20.100000000000001" customHeight="1" thickBot="1" x14ac:dyDescent="0.3">
      <c r="A855" s="71" t="s">
        <v>2403</v>
      </c>
      <c r="B855" s="72" t="s">
        <v>12822</v>
      </c>
      <c r="C855" s="72" t="s">
        <v>12823</v>
      </c>
      <c r="E855" s="71" t="s">
        <v>5727</v>
      </c>
      <c r="F855" s="72" t="s">
        <v>5728</v>
      </c>
      <c r="G855" s="72" t="s">
        <v>12194</v>
      </c>
      <c r="H855" t="str">
        <f t="shared" si="65"/>
        <v>Vsx_hv_cnt_req</v>
      </c>
      <c r="I855" s="69" t="str">
        <f t="shared" si="66"/>
        <v>HV_MNG_CNT</v>
      </c>
      <c r="J855" s="72" t="str">
        <f t="shared" si="67"/>
        <v>[(Nxx_spv_ecu_cfm=Nxx_spv_ecu_abst or Nxx_ecu_typ_cfm=Nxx_hevc) and (Nxx_ecu_typ_cfm&lt;&gt;Nxx_atcu) and (Nxx_hev_cfm&lt;&gt;Nxx_hev_abst)]</v>
      </c>
      <c r="K855" s="69" t="b">
        <f t="shared" si="68"/>
        <v>1</v>
      </c>
      <c r="L855" s="69" t="b">
        <f t="shared" si="69"/>
        <v>1</v>
      </c>
    </row>
    <row r="856" spans="1:13" ht="20.100000000000001" customHeight="1" thickBot="1" x14ac:dyDescent="0.3">
      <c r="A856" s="71" t="s">
        <v>5693</v>
      </c>
      <c r="B856" s="72" t="s">
        <v>5268</v>
      </c>
      <c r="C856" s="72" t="s">
        <v>12417</v>
      </c>
      <c r="E856" s="71" t="s">
        <v>2053</v>
      </c>
      <c r="F856" s="72" t="s">
        <v>5728</v>
      </c>
      <c r="G856" s="72" t="s">
        <v>12194</v>
      </c>
      <c r="H856" t="str">
        <f t="shared" si="65"/>
        <v>Vsx_hv_cnt_stt</v>
      </c>
      <c r="I856" s="69" t="str">
        <f t="shared" si="66"/>
        <v>HV_MNG_CNT</v>
      </c>
      <c r="J856" s="72" t="str">
        <f t="shared" si="67"/>
        <v>[(Nxx_spv_ecu_cfm=Nxx_spv_ecu_abst or Nxx_ecu_typ_cfm=Nxx_hevc) and (Nxx_ecu_typ_cfm&lt;&gt;Nxx_atcu) and (Nxx_hev_cfm&lt;&gt;Nxx_hev_abst)]</v>
      </c>
      <c r="K856" s="69" t="b">
        <f t="shared" si="68"/>
        <v>1</v>
      </c>
      <c r="L856" s="69" t="b">
        <f t="shared" si="69"/>
        <v>1</v>
      </c>
    </row>
    <row r="857" spans="1:13" ht="20.100000000000001" customHeight="1" thickBot="1" x14ac:dyDescent="0.3">
      <c r="A857" s="71" t="s">
        <v>3089</v>
      </c>
      <c r="B857" s="72" t="s">
        <v>12824</v>
      </c>
      <c r="C857" s="74" t="s">
        <v>12825</v>
      </c>
      <c r="E857" s="71" t="s">
        <v>5276</v>
      </c>
      <c r="F857" s="72" t="s">
        <v>5275</v>
      </c>
      <c r="G857" s="72" t="s">
        <v>12194</v>
      </c>
      <c r="H857" t="str">
        <f t="shared" si="65"/>
        <v>Vsx_hvb_cond_req</v>
      </c>
      <c r="I857" s="69" t="str">
        <f t="shared" si="66"/>
        <v>HV_MCS_SPT</v>
      </c>
      <c r="J857" s="72" t="str">
        <f t="shared" si="67"/>
        <v>[(Nxx_spv_ecu_cfm=Nxx_spv_ecu_abst or Nxx_ecu_typ_cfm=Nxx_hevc) and (Nxx_ecu_typ_cfm&lt;&gt;Nxx_atcu) and (Nxx_hev_cfm&lt;&gt;Nxx_hev_abst)]</v>
      </c>
      <c r="K857" s="69" t="b">
        <f t="shared" si="68"/>
        <v>1</v>
      </c>
      <c r="L857" s="69" t="b">
        <f t="shared" si="69"/>
        <v>1</v>
      </c>
      <c r="M857" t="e">
        <f>VLOOKUP(E857,#REF!,1,FALSE)</f>
        <v>#REF!</v>
      </c>
    </row>
    <row r="858" spans="1:13" ht="20.100000000000001" customHeight="1" thickBot="1" x14ac:dyDescent="0.3">
      <c r="A858" s="71" t="s">
        <v>2569</v>
      </c>
      <c r="B858" s="72" t="s">
        <v>12824</v>
      </c>
      <c r="C858" s="72" t="s">
        <v>12637</v>
      </c>
      <c r="E858" s="71" t="s">
        <v>2323</v>
      </c>
      <c r="F858" s="72" t="s">
        <v>5659</v>
      </c>
      <c r="G858" s="72" t="s">
        <v>12194</v>
      </c>
      <c r="H858" t="str">
        <f t="shared" si="65"/>
        <v>Vsx_hvb_ets_stt_req</v>
      </c>
      <c r="I858" s="69" t="str">
        <f t="shared" si="66"/>
        <v>HV_MNG_STA</v>
      </c>
      <c r="J858" s="72" t="str">
        <f t="shared" si="67"/>
        <v>[(Nxx_spv_ecu_cfm=Nxx_spv_ecu_abst or Nxx_ecu_typ_cfm=Nxx_hevc) and (Nxx_ecu_typ_cfm&lt;&gt;Nxx_atcu) and (Nxx_hev_cfm&lt;&gt;Nxx_hev_abst)]</v>
      </c>
      <c r="K858" s="69" t="b">
        <f t="shared" si="68"/>
        <v>1</v>
      </c>
      <c r="L858" s="69" t="b">
        <f t="shared" si="69"/>
        <v>1</v>
      </c>
    </row>
    <row r="859" spans="1:13" ht="20.100000000000001" customHeight="1" thickBot="1" x14ac:dyDescent="0.3">
      <c r="A859" s="71" t="s">
        <v>2987</v>
      </c>
      <c r="B859" s="72" t="s">
        <v>12826</v>
      </c>
      <c r="C859" s="72" t="s">
        <v>12323</v>
      </c>
      <c r="E859" s="71" t="s">
        <v>5721</v>
      </c>
      <c r="F859" s="72" t="s">
        <v>5716</v>
      </c>
      <c r="G859" s="72" t="s">
        <v>12194</v>
      </c>
      <c r="H859" t="str">
        <f t="shared" si="65"/>
        <v>Vsx_hvb_stt_vld</v>
      </c>
      <c r="I859" s="69" t="str">
        <f t="shared" si="66"/>
        <v>IN_HVI_BAT</v>
      </c>
      <c r="J859" s="72" t="str">
        <f t="shared" si="67"/>
        <v>[(Nxx_spv_ecu_cfm=Nxx_spv_ecu_abst or Nxx_ecu_typ_cfm=Nxx_hevc) and (Nxx_ecu_typ_cfm&lt;&gt;Nxx_atcu) and (Nxx_hev_cfm&lt;&gt;Nxx_hev_abst)]</v>
      </c>
      <c r="K859" s="69" t="b">
        <f t="shared" si="68"/>
        <v>1</v>
      </c>
      <c r="L859" s="69" t="b">
        <f t="shared" si="69"/>
        <v>1</v>
      </c>
    </row>
    <row r="860" spans="1:13" ht="20.100000000000001" customHeight="1" thickBot="1" x14ac:dyDescent="0.3">
      <c r="A860" s="71" t="s">
        <v>2798</v>
      </c>
      <c r="B860" s="72" t="s">
        <v>12176</v>
      </c>
      <c r="C860" s="72" t="s">
        <v>12323</v>
      </c>
      <c r="E860" s="71" t="s">
        <v>4833</v>
      </c>
      <c r="F860" s="72" t="s">
        <v>12806</v>
      </c>
      <c r="G860" s="72" t="s">
        <v>12228</v>
      </c>
      <c r="H860" t="str">
        <f t="shared" si="65"/>
        <v>Vsx_inj_ndl_ft</v>
      </c>
      <c r="I860" s="69" t="str">
        <f t="shared" si="66"/>
        <v>BO_CBO_INJ</v>
      </c>
      <c r="J860" s="72" t="str">
        <f t="shared" si="67"/>
        <v>[(Nbx_ign_cmd_eng_cfm=False)]</v>
      </c>
      <c r="K860" s="69" t="b">
        <f t="shared" si="68"/>
        <v>1</v>
      </c>
      <c r="L860" s="69" t="b">
        <f t="shared" si="69"/>
        <v>1</v>
      </c>
    </row>
    <row r="861" spans="1:13" ht="20.100000000000001" customHeight="1" thickBot="1" x14ac:dyDescent="0.3">
      <c r="A861" s="71" t="s">
        <v>12827</v>
      </c>
      <c r="B861" s="72" t="s">
        <v>12176</v>
      </c>
      <c r="C861" s="72" t="s">
        <v>12323</v>
      </c>
      <c r="E861" s="71" t="s">
        <v>874</v>
      </c>
      <c r="F861" s="72" t="s">
        <v>12231</v>
      </c>
      <c r="G861" s="74" t="s">
        <v>12828</v>
      </c>
      <c r="H861" t="str">
        <f t="shared" si="65"/>
        <v>Vsx_is</v>
      </c>
      <c r="I861" s="69" t="str">
        <f t="shared" si="66"/>
        <v>IN_PCI_ECM</v>
      </c>
      <c r="J861" s="72" t="str">
        <f t="shared" si="67"/>
        <v>[(Nxx_ag_typ_cfm=Nxx_ag_abst) and (Nxx_ecu_typ_cfm=Nxx_hevc)] OR [(Nxx_ag_typ_cfm&lt;&gt;Nxx_ag_abst) and (Nxx_ecu_typ_cfm=Nxx_hevc)]</v>
      </c>
      <c r="K861" s="69" t="b">
        <f t="shared" si="68"/>
        <v>1</v>
      </c>
      <c r="L861" s="69" t="b">
        <f t="shared" si="69"/>
        <v>0</v>
      </c>
    </row>
    <row r="862" spans="1:13" ht="20.100000000000001" customHeight="1" thickBot="1" x14ac:dyDescent="0.3">
      <c r="A862" s="71" t="s">
        <v>2976</v>
      </c>
      <c r="B862" s="72" t="s">
        <v>12322</v>
      </c>
      <c r="C862" s="72" t="s">
        <v>12323</v>
      </c>
      <c r="E862" s="71" t="s">
        <v>5295</v>
      </c>
      <c r="F862" s="72" t="s">
        <v>5296</v>
      </c>
      <c r="G862" s="72" t="s">
        <v>12139</v>
      </c>
      <c r="H862" t="str">
        <f t="shared" si="65"/>
        <v>Vsx_itl_chg_req</v>
      </c>
      <c r="I862" s="69" t="str">
        <f t="shared" si="66"/>
        <v>HV_CHG_CTL</v>
      </c>
      <c r="J862" s="72" t="str">
        <f t="shared" si="67"/>
        <v>[(Nxx_hv_bcb_cfm&lt;&gt;Nxx_hv_bcb_abst and Nxx_ecu_typ_cfm=Nxx_hevc) and (Nxx_hev_cfm&lt;&gt;Nxx_hev_abst)]</v>
      </c>
      <c r="K862" s="69" t="b">
        <f t="shared" si="68"/>
        <v>1</v>
      </c>
      <c r="L862" s="69" t="b">
        <f t="shared" si="69"/>
        <v>1</v>
      </c>
      <c r="M862" t="e">
        <f>VLOOKUP(E862,#REF!,1,FALSE)</f>
        <v>#REF!</v>
      </c>
    </row>
    <row r="863" spans="1:13" ht="20.100000000000001" customHeight="1" thickBot="1" x14ac:dyDescent="0.3">
      <c r="A863" s="71" t="s">
        <v>5317</v>
      </c>
      <c r="B863" s="72" t="s">
        <v>5310</v>
      </c>
      <c r="C863" s="72" t="s">
        <v>12829</v>
      </c>
      <c r="E863" s="71" t="s">
        <v>5705</v>
      </c>
      <c r="F863" s="72" t="s">
        <v>5472</v>
      </c>
      <c r="G863" s="72" t="s">
        <v>12185</v>
      </c>
      <c r="H863" t="str">
        <f t="shared" si="65"/>
        <v>Vsx_kin_mod_tgt_med</v>
      </c>
      <c r="I863" s="69" t="str">
        <f t="shared" si="66"/>
        <v>AG_SCM_MNG</v>
      </c>
      <c r="J863" s="72" t="str">
        <f t="shared" si="67"/>
        <v>[(Nxx_ag_typ_cfm=Nxx_ag_lbx) and (Nxx_ecu_typ_cfm=Nxx_hevc or Nxx_spv_ecu_cfm=Nxx_spv_ecu_abst)]</v>
      </c>
      <c r="K863" s="69" t="b">
        <f t="shared" si="68"/>
        <v>1</v>
      </c>
      <c r="L863" s="69" t="b">
        <f t="shared" si="69"/>
        <v>1</v>
      </c>
      <c r="M863" t="e">
        <f>VLOOKUP(E863,#REF!,1,FALSE)</f>
        <v>#REF!</v>
      </c>
    </row>
    <row r="864" spans="1:13" ht="20.100000000000001" customHeight="1" thickBot="1" x14ac:dyDescent="0.3">
      <c r="A864" s="71" t="s">
        <v>5312</v>
      </c>
      <c r="B864" s="72" t="s">
        <v>5226</v>
      </c>
      <c r="C864" s="74" t="s">
        <v>12830</v>
      </c>
      <c r="E864" s="71" t="s">
        <v>4883</v>
      </c>
      <c r="F864" s="72" t="s">
        <v>12371</v>
      </c>
      <c r="G864" s="72" t="s">
        <v>12372</v>
      </c>
      <c r="H864" t="str">
        <f t="shared" si="65"/>
        <v>Vsx_lbdw_heat_stt</v>
      </c>
      <c r="I864" s="69" t="str">
        <f t="shared" si="66"/>
        <v>OU_ATO_DLO</v>
      </c>
      <c r="J864" s="72" t="str">
        <f t="shared" si="67"/>
        <v>[(Nbx_ign_cmd_eng_cfm=True and Nbx_lbdw_pres_cfm=True)]</v>
      </c>
      <c r="K864" s="69" t="b">
        <f t="shared" si="68"/>
        <v>1</v>
      </c>
      <c r="L864" s="69" t="b">
        <f t="shared" si="69"/>
        <v>1</v>
      </c>
    </row>
    <row r="865" spans="1:12" ht="20.100000000000001" customHeight="1" thickBot="1" x14ac:dyDescent="0.3">
      <c r="A865" s="71" t="s">
        <v>5306</v>
      </c>
      <c r="B865" s="72" t="s">
        <v>5226</v>
      </c>
      <c r="C865" s="74" t="s">
        <v>12830</v>
      </c>
      <c r="E865" s="71" t="s">
        <v>4869</v>
      </c>
      <c r="F865" s="72" t="s">
        <v>12205</v>
      </c>
      <c r="G865" s="74" t="s">
        <v>12148</v>
      </c>
      <c r="H865" t="str">
        <f t="shared" si="65"/>
        <v>Vsx_lbup_heat_stt</v>
      </c>
      <c r="I865" s="69" t="str">
        <f t="shared" si="66"/>
        <v>OU_CBO_ULO</v>
      </c>
      <c r="J865" s="72" t="str">
        <f t="shared" si="67"/>
        <v>[(Nbx_ign_cmd_eng_cfm=True)]</v>
      </c>
      <c r="K865" s="69" t="b">
        <f t="shared" si="68"/>
        <v>1</v>
      </c>
      <c r="L865" s="69" t="b">
        <f t="shared" si="69"/>
        <v>0</v>
      </c>
    </row>
    <row r="866" spans="1:12" ht="20.100000000000001" customHeight="1" thickBot="1" x14ac:dyDescent="0.3">
      <c r="A866" s="71" t="s">
        <v>5189</v>
      </c>
      <c r="B866" s="72" t="s">
        <v>5310</v>
      </c>
      <c r="C866" s="72" t="s">
        <v>12139</v>
      </c>
      <c r="E866" s="71" t="s">
        <v>4357</v>
      </c>
      <c r="F866" s="72" t="s">
        <v>5952</v>
      </c>
      <c r="G866" s="72" t="s">
        <v>12164</v>
      </c>
      <c r="H866" t="str">
        <f t="shared" si="65"/>
        <v>Vsx_levr_psn</v>
      </c>
      <c r="I866" s="69" t="str">
        <f t="shared" si="66"/>
        <v>BI_AGI_ASC</v>
      </c>
      <c r="J866" s="72" t="str">
        <f t="shared" si="67"/>
        <v>[(Nxx_ecu_typ_cfm=Nxx_atcu) and (Nxx_ecu_typ_cfm=Nxx_ptcu or Nxx_ecu_typ_cfm=Nxx_atcu or Nbx_manual_mode_cfm=False) and (Nxx_ecu_typ_cfm=Nxx_ptcu or Nxx_ecu_typ_cfm=Nxx_atcu or Nxx_ecu_typ_cfm=Nxx_hevc)]</v>
      </c>
      <c r="K866" s="69" t="b">
        <f t="shared" si="68"/>
        <v>1</v>
      </c>
      <c r="L866" s="69" t="b">
        <f t="shared" si="69"/>
        <v>1</v>
      </c>
    </row>
    <row r="867" spans="1:12" ht="20.100000000000001" customHeight="1" thickBot="1" x14ac:dyDescent="0.3">
      <c r="A867" s="71" t="s">
        <v>5782</v>
      </c>
      <c r="B867" s="72" t="s">
        <v>5654</v>
      </c>
      <c r="C867" s="72" t="s">
        <v>12198</v>
      </c>
      <c r="E867" s="71" t="s">
        <v>4357</v>
      </c>
      <c r="F867" s="74" t="s">
        <v>12808</v>
      </c>
      <c r="G867" s="74" t="s">
        <v>12150</v>
      </c>
      <c r="H867" t="str">
        <f t="shared" si="65"/>
        <v>Vsx_levr_psn</v>
      </c>
      <c r="I867" s="69" t="str">
        <f t="shared" si="66"/>
        <v>BI_AGI_ASC</v>
      </c>
      <c r="J867" s="72" t="str">
        <f t="shared" si="67"/>
        <v>[(Nxx_ecu_typ_cfm=Nxx_atcu) and (Nxx_ecu_typ_cfm=Nxx_ptcu or Nxx_ecu_typ_cfm=Nxx_atcu or Nbx_manual_mode_cfm=False) and (Nxx_ecu_typ_cfm=Nxx_ptcu or Nxx_ecu_typ_cfm=Nxx_atcu or Nxx_ecu_typ_cfm=Nxx_hevc)]</v>
      </c>
      <c r="K867" s="69" t="b">
        <f t="shared" si="68"/>
        <v>0</v>
      </c>
      <c r="L867" s="69" t="b">
        <f t="shared" si="69"/>
        <v>0</v>
      </c>
    </row>
    <row r="868" spans="1:12" ht="20.100000000000001" customHeight="1" thickBot="1" x14ac:dyDescent="0.3">
      <c r="A868" s="71" t="s">
        <v>3214</v>
      </c>
      <c r="B868" s="72" t="s">
        <v>12831</v>
      </c>
      <c r="C868" s="72" t="s">
        <v>12832</v>
      </c>
      <c r="E868" s="71" t="s">
        <v>5913</v>
      </c>
      <c r="F868" s="72" t="s">
        <v>5898</v>
      </c>
      <c r="G868" s="72" t="s">
        <v>12383</v>
      </c>
      <c r="H868" t="str">
        <f t="shared" si="65"/>
        <v>Vsx_lin_hcu_stt</v>
      </c>
      <c r="I868" s="69" t="str">
        <f t="shared" si="66"/>
        <v>CM_LEB_TRA</v>
      </c>
      <c r="J868" s="72" t="str">
        <f t="shared" si="67"/>
        <v>[(Nxx_ecu_typ_cfm=Nxx_ecm or Nxx_ecu_typ_cfm=Nxx_ptcu and Nxx_spv_ecu_cfm=Nxx_spv_ecu_abst and Nbx_lin_ecm_vers_2_cfm=True)]</v>
      </c>
      <c r="K868" s="69" t="b">
        <f t="shared" si="68"/>
        <v>1</v>
      </c>
      <c r="L868" s="69" t="b">
        <f t="shared" si="69"/>
        <v>1</v>
      </c>
    </row>
    <row r="869" spans="1:12" ht="20.100000000000001" customHeight="1" thickBot="1" x14ac:dyDescent="0.3">
      <c r="A869" s="71" t="s">
        <v>3322</v>
      </c>
      <c r="B869" s="72" t="s">
        <v>12202</v>
      </c>
      <c r="C869" s="72" t="s">
        <v>12123</v>
      </c>
      <c r="E869" s="71" t="s">
        <v>5896</v>
      </c>
      <c r="F869" s="72" t="s">
        <v>5898</v>
      </c>
      <c r="G869" s="72" t="s">
        <v>12383</v>
      </c>
      <c r="H869" t="str">
        <f t="shared" si="65"/>
        <v>Vsx_lin_htg_stt</v>
      </c>
      <c r="I869" s="69" t="str">
        <f t="shared" si="66"/>
        <v>CM_LEB_TRA</v>
      </c>
      <c r="J869" s="72" t="str">
        <f t="shared" si="67"/>
        <v>[(Nxx_ecu_typ_cfm=Nxx_ecm or Nxx_ecu_typ_cfm=Nxx_ptcu and Nxx_spv_ecu_cfm=Nxx_spv_ecu_abst and Nbx_lin_ecm_vers_2_cfm=True)]</v>
      </c>
      <c r="K869" s="69" t="b">
        <f t="shared" si="68"/>
        <v>1</v>
      </c>
      <c r="L869" s="69" t="b">
        <f t="shared" si="69"/>
        <v>1</v>
      </c>
    </row>
    <row r="870" spans="1:12" ht="20.100000000000001" customHeight="1" thickBot="1" x14ac:dyDescent="0.3">
      <c r="A870" s="71" t="s">
        <v>4908</v>
      </c>
      <c r="B870" s="72" t="s">
        <v>12625</v>
      </c>
      <c r="C870" s="72" t="s">
        <v>12833</v>
      </c>
      <c r="E870" s="71" t="s">
        <v>4568</v>
      </c>
      <c r="F870" s="72" t="s">
        <v>12780</v>
      </c>
      <c r="G870" s="72" t="s">
        <v>12810</v>
      </c>
      <c r="H870" t="str">
        <f t="shared" si="65"/>
        <v>Vsx_lvps_apl_down_abv_vld</v>
      </c>
      <c r="I870" s="69" t="str">
        <f t="shared" si="66"/>
        <v>VF_EEM_DIA</v>
      </c>
      <c r="J870" s="72" t="str">
        <f t="shared" si="67"/>
        <v>[(Nxx_alt_lin_cmd_cfm&lt;&gt;Nxx_alt_lin_cmd_abst) and (Nxx_ecu_typ_cfm=Nxx_hevc or Nxx_spv_ecu_cfm=Nxx_spv_ecu_abst) and (Nxx_ecu_typ_cfm&lt;&gt;Nxx_atcu)] OR [(Nxx_hev_cfm&lt;&gt;Nxx_hev_abst) and (Nxx_ecu_typ_cfm=Nxx_hevc or Nxx_spv_ecu_cfm=Nxx_spv_ecu_abst) and (Nxx_ecu_typ_cfm&lt;&gt;Nxx_atcu)]</v>
      </c>
      <c r="K870" s="69" t="b">
        <f t="shared" si="68"/>
        <v>1</v>
      </c>
      <c r="L870" s="69" t="b">
        <f t="shared" si="69"/>
        <v>1</v>
      </c>
    </row>
    <row r="871" spans="1:12" ht="20.100000000000001" customHeight="1" thickBot="1" x14ac:dyDescent="0.3">
      <c r="A871" s="71" t="s">
        <v>12834</v>
      </c>
      <c r="B871" s="72" t="s">
        <v>12254</v>
      </c>
      <c r="C871" s="74" t="s">
        <v>12835</v>
      </c>
      <c r="E871" s="71" t="s">
        <v>4565</v>
      </c>
      <c r="F871" s="72" t="s">
        <v>12780</v>
      </c>
      <c r="G871" s="74" t="s">
        <v>12810</v>
      </c>
      <c r="H871" t="str">
        <f t="shared" si="65"/>
        <v>Vsx_lvps_apl_down_rel_vld</v>
      </c>
      <c r="I871" s="69" t="str">
        <f t="shared" si="66"/>
        <v>VF_EEM_DIA</v>
      </c>
      <c r="J871" s="72" t="str">
        <f t="shared" si="67"/>
        <v>[(Nxx_hev_cfm&lt;&gt;Nxx_hev_abst) and (Nxx_ecu_typ_cfm=Nxx_hevc or Nxx_spv_ecu_cfm=Nxx_spv_ecu_abst) and (Nxx_ecu_typ_cfm&lt;&gt;Nxx_atcu)] OR [(Nxx_alt_lin_cmd_cfm&lt;&gt;Nxx_alt_lin_cmd_abst) and (Nxx_ecu_typ_cfm=Nxx_hevc or Nxx_spv_ecu_cfm=Nxx_spv_ecu_abst) and (Nxx_ecu_typ_cfm&lt;&gt;Nxx_atcu)]</v>
      </c>
      <c r="K871" s="69" t="b">
        <f t="shared" si="68"/>
        <v>1</v>
      </c>
      <c r="L871" s="69" t="b">
        <f t="shared" si="69"/>
        <v>0</v>
      </c>
    </row>
    <row r="872" spans="1:12" ht="20.100000000000001" customHeight="1" thickBot="1" x14ac:dyDescent="0.3">
      <c r="A872" s="71" t="s">
        <v>5113</v>
      </c>
      <c r="B872" s="72" t="s">
        <v>5832</v>
      </c>
      <c r="C872" s="72" t="s">
        <v>12836</v>
      </c>
      <c r="E872" s="71" t="s">
        <v>4805</v>
      </c>
      <c r="F872" s="72" t="s">
        <v>12264</v>
      </c>
      <c r="G872" s="74" t="s">
        <v>12810</v>
      </c>
      <c r="H872" t="str">
        <f t="shared" si="65"/>
        <v>Vsx_lvps_ctl_stt</v>
      </c>
      <c r="I872" s="69" t="str">
        <f t="shared" si="66"/>
        <v>VF_EEM_CTL</v>
      </c>
      <c r="J872" s="72" t="str">
        <f t="shared" si="67"/>
        <v>[(Nxx_hev_cfm&lt;&gt;Nxx_hev_abst) and (Nxx_ecu_typ_cfm=Nxx_hevc or Nxx_spv_ecu_cfm=Nxx_spv_ecu_abst) and (Nxx_ecu_typ_cfm&lt;&gt;Nxx_atcu)] OR [(Nxx_alt_lin_cmd_cfm&lt;&gt;Nxx_alt_lin_cmd_abst) and (Nxx_ecu_typ_cfm=Nxx_hevc or Nxx_spv_ecu_cfm=Nxx_spv_ecu_abst) and (Nxx_ecu_typ_cfm&lt;&gt;Nxx_atcu)]</v>
      </c>
      <c r="K872" s="69" t="b">
        <f t="shared" si="68"/>
        <v>1</v>
      </c>
      <c r="L872" s="69" t="b">
        <f t="shared" si="69"/>
        <v>0</v>
      </c>
    </row>
    <row r="873" spans="1:12" ht="20.100000000000001" customHeight="1" thickBot="1" x14ac:dyDescent="0.3">
      <c r="A873" s="71" t="s">
        <v>3843</v>
      </c>
      <c r="B873" s="72" t="s">
        <v>12837</v>
      </c>
      <c r="C873" s="72" t="s">
        <v>12838</v>
      </c>
      <c r="E873" s="71" t="s">
        <v>4814</v>
      </c>
      <c r="F873" s="72" t="s">
        <v>12264</v>
      </c>
      <c r="G873" s="72" t="s">
        <v>12781</v>
      </c>
      <c r="H873" t="str">
        <f t="shared" si="65"/>
        <v>Vsx_lvps_v_rate</v>
      </c>
      <c r="I873" s="69" t="str">
        <f t="shared" si="66"/>
        <v>VF_EEM_CTL</v>
      </c>
      <c r="J873" s="72" t="str">
        <f t="shared" si="67"/>
        <v>[(Nxx_hev_cfm&lt;&gt;Nxx_hev_abst) and (Nxx_ecu_typ_cfm=Nxx_hevc or Nxx_spv_ecu_cfm=Nxx_spv_ecu_abst) and (Nxx_ecu_typ_cfm&lt;&gt;Nxx_atcu)] OR [(Nxx_alt_lin_cmd_cfm&lt;&gt;Nxx_alt_lin_cmd_abst) and (Nxx_ecu_typ_cfm=Nxx_hevc or Nxx_spv_ecu_cfm=Nxx_spv_ecu_abst) and (Nxx_ecu_typ_cfm&lt;&gt;Nxx_atcu)]</v>
      </c>
      <c r="K873" s="69" t="b">
        <f t="shared" si="68"/>
        <v>1</v>
      </c>
      <c r="L873" s="69" t="b">
        <f t="shared" si="69"/>
        <v>1</v>
      </c>
    </row>
    <row r="874" spans="1:12" ht="20.100000000000001" customHeight="1" thickBot="1" x14ac:dyDescent="0.3">
      <c r="A874" s="71" t="s">
        <v>3843</v>
      </c>
      <c r="B874" s="74" t="s">
        <v>5654</v>
      </c>
      <c r="C874" s="74" t="s">
        <v>12839</v>
      </c>
      <c r="E874" s="71" t="s">
        <v>1970</v>
      </c>
      <c r="F874" s="72" t="s">
        <v>12812</v>
      </c>
      <c r="G874" s="72" t="s">
        <v>12194</v>
      </c>
      <c r="H874" t="str">
        <f t="shared" si="65"/>
        <v>Vsx_mstr_wkp_can_el_cmd</v>
      </c>
      <c r="I874" s="69" t="str">
        <f t="shared" si="66"/>
        <v>BO_HVO_WKP</v>
      </c>
      <c r="J874" s="72" t="str">
        <f t="shared" si="67"/>
        <v>[(Nxx_spv_ecu_cfm=Nxx_spv_ecu_abst or Nxx_ecu_typ_cfm=Nxx_hevc) and (Nxx_ecu_typ_cfm&lt;&gt;Nxx_atcu) and (Nxx_hev_cfm&lt;&gt;Nxx_hev_abst)]</v>
      </c>
      <c r="K874" s="69" t="b">
        <f t="shared" si="68"/>
        <v>1</v>
      </c>
      <c r="L874" s="69" t="b">
        <f t="shared" si="69"/>
        <v>1</v>
      </c>
    </row>
    <row r="875" spans="1:12" ht="20.100000000000001" customHeight="1" thickBot="1" x14ac:dyDescent="0.3">
      <c r="A875" s="71" t="s">
        <v>5794</v>
      </c>
      <c r="B875" s="72" t="s">
        <v>5654</v>
      </c>
      <c r="C875" s="74" t="s">
        <v>12840</v>
      </c>
      <c r="E875" s="71" t="s">
        <v>1770</v>
      </c>
      <c r="F875" s="72" t="s">
        <v>5952</v>
      </c>
      <c r="G875" s="72" t="s">
        <v>12164</v>
      </c>
      <c r="H875" t="str">
        <f t="shared" si="65"/>
        <v>Vsx_mux_acc</v>
      </c>
      <c r="I875" s="69" t="str">
        <f t="shared" si="66"/>
        <v>BI_AGI_ASC</v>
      </c>
      <c r="J875" s="72" t="str">
        <f t="shared" si="67"/>
        <v>[(Nxx_ecu_typ_cfm=Nxx_atcu) and (Nxx_ecu_typ_cfm=Nxx_ptcu or Nxx_ecu_typ_cfm=Nxx_atcu or Nbx_manual_mode_cfm=False) and (Nxx_ecu_typ_cfm=Nxx_ptcu or Nxx_ecu_typ_cfm=Nxx_atcu or Nxx_ecu_typ_cfm=Nxx_hevc)]</v>
      </c>
      <c r="K875" s="69" t="b">
        <f t="shared" si="68"/>
        <v>1</v>
      </c>
      <c r="L875" s="69" t="b">
        <f t="shared" si="69"/>
        <v>1</v>
      </c>
    </row>
    <row r="876" spans="1:12" ht="20.100000000000001" customHeight="1" thickBot="1" x14ac:dyDescent="0.3">
      <c r="A876" s="71" t="s">
        <v>4026</v>
      </c>
      <c r="B876" s="72" t="s">
        <v>5654</v>
      </c>
      <c r="C876" s="74" t="s">
        <v>12284</v>
      </c>
      <c r="E876" s="71" t="s">
        <v>1770</v>
      </c>
      <c r="F876" s="74" t="s">
        <v>12140</v>
      </c>
      <c r="G876" s="74" t="s">
        <v>12141</v>
      </c>
      <c r="H876" t="str">
        <f t="shared" si="65"/>
        <v>Vsx_mux_acc</v>
      </c>
      <c r="I876" s="69" t="str">
        <f t="shared" si="66"/>
        <v>BI_AGI_ASC</v>
      </c>
      <c r="J876" s="72" t="str">
        <f t="shared" si="67"/>
        <v>[(Nxx_ecu_typ_cfm=Nxx_atcu) and (Nxx_ecu_typ_cfm=Nxx_ptcu or Nxx_ecu_typ_cfm=Nxx_atcu or Nbx_manual_mode_cfm=False) and (Nxx_ecu_typ_cfm=Nxx_ptcu or Nxx_ecu_typ_cfm=Nxx_atcu or Nxx_ecu_typ_cfm=Nxx_hevc)]</v>
      </c>
      <c r="K876" s="69" t="b">
        <f t="shared" si="68"/>
        <v>0</v>
      </c>
      <c r="L876" s="69" t="b">
        <f t="shared" si="69"/>
        <v>0</v>
      </c>
    </row>
    <row r="877" spans="1:12" ht="20.100000000000001" customHeight="1" thickBot="1" x14ac:dyDescent="0.3">
      <c r="A877" s="71" t="s">
        <v>4349</v>
      </c>
      <c r="B877" s="72" t="s">
        <v>5654</v>
      </c>
      <c r="C877" s="74" t="s">
        <v>12841</v>
      </c>
      <c r="E877" s="71" t="s">
        <v>1770</v>
      </c>
      <c r="F877" s="74" t="s">
        <v>12142</v>
      </c>
      <c r="G877" s="74" t="s">
        <v>12143</v>
      </c>
      <c r="H877" t="str">
        <f t="shared" si="65"/>
        <v>Vsx_mux_acc</v>
      </c>
      <c r="I877" s="69" t="str">
        <f t="shared" si="66"/>
        <v>BI_AGI_ASC</v>
      </c>
      <c r="J877" s="72" t="str">
        <f t="shared" si="67"/>
        <v>[(Nxx_ecu_typ_cfm=Nxx_atcu) and (Nxx_ecu_typ_cfm=Nxx_ptcu or Nxx_ecu_typ_cfm=Nxx_atcu or Nbx_manual_mode_cfm=False) and (Nxx_ecu_typ_cfm=Nxx_ptcu or Nxx_ecu_typ_cfm=Nxx_atcu or Nxx_ecu_typ_cfm=Nxx_hevc)]</v>
      </c>
      <c r="K877" s="69" t="b">
        <f t="shared" si="68"/>
        <v>0</v>
      </c>
      <c r="L877" s="69" t="b">
        <f t="shared" si="69"/>
        <v>0</v>
      </c>
    </row>
    <row r="878" spans="1:12" ht="20.100000000000001" customHeight="1" thickBot="1" x14ac:dyDescent="0.3">
      <c r="A878" s="71" t="s">
        <v>5219</v>
      </c>
      <c r="B878" s="72" t="s">
        <v>5654</v>
      </c>
      <c r="C878" s="74" t="s">
        <v>12198</v>
      </c>
      <c r="E878" s="71" t="s">
        <v>1775</v>
      </c>
      <c r="F878" s="72" t="s">
        <v>12142</v>
      </c>
      <c r="G878" s="72" t="s">
        <v>12143</v>
      </c>
      <c r="H878" t="str">
        <f t="shared" si="65"/>
        <v>Vsx_mux_acc_acel_stt</v>
      </c>
      <c r="I878" s="69" t="str">
        <f t="shared" si="66"/>
        <v>CM_MUX_SER</v>
      </c>
      <c r="J878" s="72" t="str">
        <f t="shared" si="67"/>
        <v>[(Nbx_can_vers_2_cfm=True) and (Nxx_ecu_typ_cfm=Nxx_ecm or Nxx_ecu_typ_cfm=Nxx_ptcu and Nxx_spv_ecu_cfm=Nxx_spv_ecu_abst)]</v>
      </c>
      <c r="K878" s="69" t="b">
        <f t="shared" si="68"/>
        <v>1</v>
      </c>
      <c r="L878" s="69" t="b">
        <f t="shared" si="69"/>
        <v>1</v>
      </c>
    </row>
    <row r="879" spans="1:12" ht="20.100000000000001" customHeight="1" thickBot="1" x14ac:dyDescent="0.3">
      <c r="A879" s="71" t="s">
        <v>5777</v>
      </c>
      <c r="B879" s="72" t="s">
        <v>12640</v>
      </c>
      <c r="C879" s="72" t="s">
        <v>12842</v>
      </c>
      <c r="E879" s="71" t="s">
        <v>1780</v>
      </c>
      <c r="F879" s="72" t="s">
        <v>5952</v>
      </c>
      <c r="G879" s="72" t="s">
        <v>12164</v>
      </c>
      <c r="H879" t="str">
        <f t="shared" si="65"/>
        <v>Vsx_mux_acc_pres_req_act</v>
      </c>
      <c r="I879" s="69" t="str">
        <f t="shared" si="66"/>
        <v>BI_AGI_ASC</v>
      </c>
      <c r="J879" s="72" t="str">
        <f t="shared" si="67"/>
        <v>[(Nxx_ecu_typ_cfm=Nxx_atcu) and (Nxx_ecu_typ_cfm=Nxx_ptcu or Nxx_ecu_typ_cfm=Nxx_atcu or Nbx_manual_mode_cfm=False) and (Nxx_ecu_typ_cfm=Nxx_ptcu or Nxx_ecu_typ_cfm=Nxx_atcu or Nxx_ecu_typ_cfm=Nxx_hevc)]</v>
      </c>
      <c r="K879" s="69" t="b">
        <f t="shared" si="68"/>
        <v>1</v>
      </c>
      <c r="L879" s="69" t="b">
        <f t="shared" si="69"/>
        <v>1</v>
      </c>
    </row>
    <row r="880" spans="1:12" ht="20.100000000000001" customHeight="1" thickBot="1" x14ac:dyDescent="0.3">
      <c r="A880" s="71" t="s">
        <v>3871</v>
      </c>
      <c r="B880" s="72" t="s">
        <v>12156</v>
      </c>
      <c r="C880" s="74" t="s">
        <v>12370</v>
      </c>
      <c r="E880" s="71" t="s">
        <v>1780</v>
      </c>
      <c r="F880" s="74" t="s">
        <v>12142</v>
      </c>
      <c r="G880" s="74" t="s">
        <v>12143</v>
      </c>
      <c r="H880" t="str">
        <f t="shared" si="65"/>
        <v>Vsx_mux_acc_pres_req_act</v>
      </c>
      <c r="I880" s="69" t="str">
        <f t="shared" si="66"/>
        <v>BI_AGI_ASC</v>
      </c>
      <c r="J880" s="72" t="str">
        <f t="shared" si="67"/>
        <v>[(Nxx_ecu_typ_cfm=Nxx_atcu) and (Nxx_ecu_typ_cfm=Nxx_ptcu or Nxx_ecu_typ_cfm=Nxx_atcu or Nbx_manual_mode_cfm=False) and (Nxx_ecu_typ_cfm=Nxx_ptcu or Nxx_ecu_typ_cfm=Nxx_atcu or Nxx_ecu_typ_cfm=Nxx_hevc)]</v>
      </c>
      <c r="K880" s="69" t="b">
        <f t="shared" si="68"/>
        <v>0</v>
      </c>
      <c r="L880" s="69" t="b">
        <f t="shared" si="69"/>
        <v>0</v>
      </c>
    </row>
    <row r="881" spans="1:12" ht="20.100000000000001" customHeight="1" thickBot="1" x14ac:dyDescent="0.3">
      <c r="A881" s="71" t="s">
        <v>1240</v>
      </c>
      <c r="B881" s="72" t="s">
        <v>12276</v>
      </c>
      <c r="C881" s="72" t="s">
        <v>12843</v>
      </c>
      <c r="E881" s="71" t="s">
        <v>1780</v>
      </c>
      <c r="F881" s="74" t="s">
        <v>12789</v>
      </c>
      <c r="G881" s="74" t="s">
        <v>12813</v>
      </c>
      <c r="H881" t="str">
        <f t="shared" si="65"/>
        <v>Vsx_mux_acc_pres_req_act</v>
      </c>
      <c r="I881" s="69" t="str">
        <f t="shared" si="66"/>
        <v>BI_AGI_ASC</v>
      </c>
      <c r="J881" s="72" t="str">
        <f t="shared" si="67"/>
        <v>[(Nxx_ecu_typ_cfm=Nxx_atcu) and (Nxx_ecu_typ_cfm=Nxx_ptcu or Nxx_ecu_typ_cfm=Nxx_atcu or Nbx_manual_mode_cfm=False) and (Nxx_ecu_typ_cfm=Nxx_ptcu or Nxx_ecu_typ_cfm=Nxx_atcu or Nxx_ecu_typ_cfm=Nxx_hevc)]</v>
      </c>
      <c r="K881" s="69" t="b">
        <f t="shared" si="68"/>
        <v>0</v>
      </c>
      <c r="L881" s="69" t="b">
        <f t="shared" si="69"/>
        <v>0</v>
      </c>
    </row>
    <row r="882" spans="1:12" ht="20.100000000000001" customHeight="1" thickBot="1" x14ac:dyDescent="0.3">
      <c r="A882" s="71" t="s">
        <v>3881</v>
      </c>
      <c r="B882" s="72" t="s">
        <v>5654</v>
      </c>
      <c r="C882" s="72" t="s">
        <v>12144</v>
      </c>
      <c r="E882" s="71" t="s">
        <v>709</v>
      </c>
      <c r="F882" s="72" t="s">
        <v>5832</v>
      </c>
      <c r="G882" s="72" t="s">
        <v>12662</v>
      </c>
      <c r="H882" t="str">
        <f t="shared" si="65"/>
        <v>Vsx_mux_bgin_clu_cnt</v>
      </c>
      <c r="I882" s="69" t="str">
        <f t="shared" si="66"/>
        <v>IN_PCI_DLS</v>
      </c>
      <c r="J882" s="72" t="str">
        <f t="shared" si="67"/>
        <v>[(Nxx_ag_typ_cfm=Nxx_ag_lbx or Nxx_ag_typ_cfm=Nxx_ag_abst) and (Nxx_ecu_typ_cfm=Nxx_hevc or Nxx_spv_ecu_cfm=Nxx_spv_ecu_abst) and (Nxx_ecu_typ_cfm&lt;&gt;Nxx_atcu)] OR [(Nxx_ag_typ_cfm&lt;&gt;Nxx_ag_lbx and Nxx_ag_typ_cfm&lt;&gt;Nxx_ag_abst) and (Nxx_ecu_typ_cfm=Nxx_hevc or Nxx_spv_ecu_cfm=Nxx_spv_ecu_abst) and (Nxx_ecu_typ_cfm&lt;&gt;Nxx_atcu)]</v>
      </c>
      <c r="K882" s="69" t="b">
        <f t="shared" si="68"/>
        <v>1</v>
      </c>
      <c r="L882" s="69" t="b">
        <f t="shared" si="69"/>
        <v>1</v>
      </c>
    </row>
    <row r="883" spans="1:12" ht="20.100000000000001" customHeight="1" thickBot="1" x14ac:dyDescent="0.3">
      <c r="A883" s="71" t="s">
        <v>4028</v>
      </c>
      <c r="B883" s="72" t="s">
        <v>5654</v>
      </c>
      <c r="C883" s="74" t="s">
        <v>12844</v>
      </c>
      <c r="E883" s="71" t="s">
        <v>1151</v>
      </c>
      <c r="F883" s="72" t="s">
        <v>12140</v>
      </c>
      <c r="G883" s="72" t="s">
        <v>12141</v>
      </c>
      <c r="H883" t="str">
        <f t="shared" si="65"/>
        <v>Vsx_mux_brk_pdl</v>
      </c>
      <c r="I883" s="69" t="str">
        <f t="shared" si="66"/>
        <v>CM_MHA_TRA</v>
      </c>
      <c r="J883" s="72" t="str">
        <f t="shared" si="67"/>
        <v>[(Nxx_ecu_typ_cfm=Nxx_hevc)]</v>
      </c>
      <c r="K883" s="69" t="b">
        <f t="shared" si="68"/>
        <v>1</v>
      </c>
      <c r="L883" s="69" t="b">
        <f t="shared" si="69"/>
        <v>1</v>
      </c>
    </row>
    <row r="884" spans="1:12" ht="20.100000000000001" customHeight="1" thickBot="1" x14ac:dyDescent="0.3">
      <c r="A884" s="71" t="s">
        <v>4341</v>
      </c>
      <c r="B884" s="72" t="s">
        <v>5654</v>
      </c>
      <c r="C884" s="72" t="s">
        <v>12144</v>
      </c>
      <c r="E884" s="71" t="s">
        <v>1151</v>
      </c>
      <c r="F884" s="74" t="s">
        <v>12142</v>
      </c>
      <c r="G884" s="74" t="s">
        <v>12143</v>
      </c>
      <c r="H884" t="str">
        <f t="shared" si="65"/>
        <v>Vsx_mux_brk_pdl</v>
      </c>
      <c r="I884" s="69" t="str">
        <f t="shared" si="66"/>
        <v>CM_MHA_TRA</v>
      </c>
      <c r="J884" s="72" t="str">
        <f t="shared" si="67"/>
        <v>[(Nxx_ecu_typ_cfm=Nxx_hevc)]</v>
      </c>
      <c r="K884" s="69" t="b">
        <f t="shared" si="68"/>
        <v>0</v>
      </c>
      <c r="L884" s="69" t="b">
        <f t="shared" si="69"/>
        <v>0</v>
      </c>
    </row>
    <row r="885" spans="1:12" ht="20.100000000000001" customHeight="1" thickBot="1" x14ac:dyDescent="0.3">
      <c r="A885" s="71" t="s">
        <v>3848</v>
      </c>
      <c r="B885" s="72" t="s">
        <v>5654</v>
      </c>
      <c r="C885" s="72" t="s">
        <v>12638</v>
      </c>
      <c r="E885" s="71" t="s">
        <v>1224</v>
      </c>
      <c r="F885" s="72" t="s">
        <v>12402</v>
      </c>
      <c r="G885" s="72" t="s">
        <v>12403</v>
      </c>
      <c r="H885" t="str">
        <f t="shared" si="65"/>
        <v>Vsx_mux_dcdc_flt_typ</v>
      </c>
      <c r="I885" s="69" t="str">
        <f t="shared" si="66"/>
        <v>CM_PEA_TRA</v>
      </c>
      <c r="J885" s="72" t="str">
        <f t="shared" si="67"/>
        <v>[(Nxx_ecu_typ_cfm=Nxx_ecm and Nxx_spv_ecu_cfm=Nxx_spv_ecu_abst)]</v>
      </c>
      <c r="K885" s="69" t="b">
        <f t="shared" si="68"/>
        <v>1</v>
      </c>
      <c r="L885" s="69" t="b">
        <f t="shared" si="69"/>
        <v>1</v>
      </c>
    </row>
    <row r="886" spans="1:12" ht="20.100000000000001" customHeight="1" thickBot="1" x14ac:dyDescent="0.3">
      <c r="A886" s="71" t="s">
        <v>5691</v>
      </c>
      <c r="B886" s="72" t="s">
        <v>5268</v>
      </c>
      <c r="C886" s="72" t="s">
        <v>12417</v>
      </c>
      <c r="E886" s="71" t="s">
        <v>1224</v>
      </c>
      <c r="F886" s="74" t="s">
        <v>12400</v>
      </c>
      <c r="G886" s="74" t="s">
        <v>12141</v>
      </c>
      <c r="H886" t="str">
        <f t="shared" si="65"/>
        <v>Vsx_mux_dcdc_flt_typ</v>
      </c>
      <c r="I886" s="69" t="str">
        <f t="shared" si="66"/>
        <v>CM_PEA_TRA</v>
      </c>
      <c r="J886" s="72" t="str">
        <f t="shared" si="67"/>
        <v>[(Nxx_ecu_typ_cfm=Nxx_ecm and Nxx_spv_ecu_cfm=Nxx_spv_ecu_abst)]</v>
      </c>
      <c r="K886" s="69" t="b">
        <f t="shared" si="68"/>
        <v>0</v>
      </c>
      <c r="L886" s="69" t="b">
        <f t="shared" si="69"/>
        <v>0</v>
      </c>
    </row>
    <row r="887" spans="1:12" ht="20.100000000000001" customHeight="1" thickBot="1" x14ac:dyDescent="0.3">
      <c r="A887" s="71" t="s">
        <v>5694</v>
      </c>
      <c r="B887" s="72" t="s">
        <v>5268</v>
      </c>
      <c r="C887" s="72" t="s">
        <v>12417</v>
      </c>
      <c r="E887" s="71" t="s">
        <v>1228</v>
      </c>
      <c r="F887" s="72" t="s">
        <v>12402</v>
      </c>
      <c r="G887" s="72" t="s">
        <v>12403</v>
      </c>
      <c r="H887" t="str">
        <f t="shared" si="65"/>
        <v>Vsx_mux_dcdc_stt</v>
      </c>
      <c r="I887" s="69" t="str">
        <f t="shared" si="66"/>
        <v>CM_PEA_TRA</v>
      </c>
      <c r="J887" s="72" t="str">
        <f t="shared" si="67"/>
        <v>[(Nxx_ecu_typ_cfm=Nxx_ecm and Nxx_spv_ecu_cfm=Nxx_spv_ecu_abst)]</v>
      </c>
      <c r="K887" s="69" t="b">
        <f t="shared" si="68"/>
        <v>1</v>
      </c>
      <c r="L887" s="69" t="b">
        <f t="shared" si="69"/>
        <v>1</v>
      </c>
    </row>
    <row r="888" spans="1:12" ht="20.100000000000001" customHeight="1" thickBot="1" x14ac:dyDescent="0.3">
      <c r="A888" s="71" t="s">
        <v>5571</v>
      </c>
      <c r="B888" s="72" t="s">
        <v>12845</v>
      </c>
      <c r="C888" s="72" t="s">
        <v>12846</v>
      </c>
      <c r="E888" s="71" t="s">
        <v>1228</v>
      </c>
      <c r="F888" s="74" t="s">
        <v>12400</v>
      </c>
      <c r="G888" s="74" t="s">
        <v>12141</v>
      </c>
      <c r="H888" t="str">
        <f t="shared" si="65"/>
        <v>Vsx_mux_dcdc_stt</v>
      </c>
      <c r="I888" s="69" t="str">
        <f t="shared" si="66"/>
        <v>CM_PEA_TRA</v>
      </c>
      <c r="J888" s="72" t="str">
        <f t="shared" si="67"/>
        <v>[(Nxx_ecu_typ_cfm=Nxx_ecm and Nxx_spv_ecu_cfm=Nxx_spv_ecu_abst)]</v>
      </c>
      <c r="K888" s="69" t="b">
        <f t="shared" si="68"/>
        <v>0</v>
      </c>
      <c r="L888" s="69" t="b">
        <f t="shared" si="69"/>
        <v>0</v>
      </c>
    </row>
    <row r="889" spans="1:12" ht="20.100000000000001" customHeight="1" thickBot="1" x14ac:dyDescent="0.3">
      <c r="A889" s="71" t="s">
        <v>5571</v>
      </c>
      <c r="B889" s="74" t="s">
        <v>12789</v>
      </c>
      <c r="C889" s="74" t="s">
        <v>12847</v>
      </c>
      <c r="E889" s="71" t="s">
        <v>3982</v>
      </c>
      <c r="F889" s="72" t="s">
        <v>12142</v>
      </c>
      <c r="G889" s="72" t="s">
        <v>12143</v>
      </c>
      <c r="H889" t="str">
        <f t="shared" si="65"/>
        <v>Vsx_mux_driv_seat_belt_buz</v>
      </c>
      <c r="I889" s="69" t="str">
        <f t="shared" si="66"/>
        <v>CM_MUX_SER</v>
      </c>
      <c r="J889" s="72" t="str">
        <f t="shared" si="67"/>
        <v>[(Nbx_can_vers_2_cfm=True) and (Nxx_ecu_typ_cfm=Nxx_ecm or Nxx_ecu_typ_cfm=Nxx_ptcu and Nxx_spv_ecu_cfm=Nxx_spv_ecu_abst)]</v>
      </c>
      <c r="K889" s="69" t="b">
        <f t="shared" si="68"/>
        <v>1</v>
      </c>
      <c r="L889" s="69" t="b">
        <f t="shared" si="69"/>
        <v>1</v>
      </c>
    </row>
    <row r="890" spans="1:12" ht="20.100000000000001" customHeight="1" thickBot="1" x14ac:dyDescent="0.3">
      <c r="A890" s="71" t="s">
        <v>5580</v>
      </c>
      <c r="B890" s="72" t="s">
        <v>12845</v>
      </c>
      <c r="C890" s="72" t="s">
        <v>12846</v>
      </c>
      <c r="E890" s="71" t="s">
        <v>2500</v>
      </c>
      <c r="F890" s="72" t="s">
        <v>12140</v>
      </c>
      <c r="G890" s="72" t="s">
        <v>12141</v>
      </c>
      <c r="H890" t="str">
        <f t="shared" si="65"/>
        <v>Vsx_mux_mpl_drive_mod</v>
      </c>
      <c r="I890" s="69" t="str">
        <f t="shared" si="66"/>
        <v>CM_MHA_TRA</v>
      </c>
      <c r="J890" s="72" t="str">
        <f t="shared" si="67"/>
        <v>[(Nxx_ecu_typ_cfm=Nxx_hevc)]</v>
      </c>
      <c r="K890" s="69" t="b">
        <f t="shared" si="68"/>
        <v>1</v>
      </c>
      <c r="L890" s="69" t="b">
        <f t="shared" si="69"/>
        <v>1</v>
      </c>
    </row>
    <row r="891" spans="1:12" ht="20.100000000000001" customHeight="1" thickBot="1" x14ac:dyDescent="0.3">
      <c r="A891" s="71" t="s">
        <v>5580</v>
      </c>
      <c r="B891" s="74" t="s">
        <v>5324</v>
      </c>
      <c r="C891" s="74" t="s">
        <v>12197</v>
      </c>
      <c r="E891" s="71" t="s">
        <v>2500</v>
      </c>
      <c r="F891" s="74" t="s">
        <v>12142</v>
      </c>
      <c r="G891" s="74" t="s">
        <v>12143</v>
      </c>
      <c r="H891" t="str">
        <f t="shared" si="65"/>
        <v>Vsx_mux_mpl_drive_mod</v>
      </c>
      <c r="I891" s="69" t="str">
        <f t="shared" si="66"/>
        <v>CM_MHA_TRA</v>
      </c>
      <c r="J891" s="72" t="str">
        <f t="shared" si="67"/>
        <v>[(Nxx_ecu_typ_cfm=Nxx_hevc)]</v>
      </c>
      <c r="K891" s="69" t="b">
        <f t="shared" si="68"/>
        <v>0</v>
      </c>
      <c r="L891" s="69" t="b">
        <f t="shared" si="69"/>
        <v>0</v>
      </c>
    </row>
    <row r="892" spans="1:12" ht="20.100000000000001" customHeight="1" thickBot="1" x14ac:dyDescent="0.3">
      <c r="A892" s="71" t="s">
        <v>5580</v>
      </c>
      <c r="B892" s="74" t="s">
        <v>12789</v>
      </c>
      <c r="C892" s="74" t="s">
        <v>12848</v>
      </c>
      <c r="E892" s="71" t="s">
        <v>1180</v>
      </c>
      <c r="F892" s="72" t="s">
        <v>12142</v>
      </c>
      <c r="G892" s="72" t="s">
        <v>12143</v>
      </c>
      <c r="H892" t="str">
        <f t="shared" si="65"/>
        <v>Vsx_mux_mvac_stt</v>
      </c>
      <c r="I892" s="69" t="str">
        <f t="shared" si="66"/>
        <v>CM_MUX_SER</v>
      </c>
      <c r="J892" s="72" t="str">
        <f t="shared" si="67"/>
        <v>[(Nbx_can_vers_2_cfm=True) and (Nxx_ecu_typ_cfm=Nxx_ecm or Nxx_ecu_typ_cfm=Nxx_ptcu and Nxx_spv_ecu_cfm=Nxx_spv_ecu_abst)]</v>
      </c>
      <c r="K892" s="69" t="b">
        <f t="shared" si="68"/>
        <v>1</v>
      </c>
      <c r="L892" s="69" t="b">
        <f t="shared" si="69"/>
        <v>1</v>
      </c>
    </row>
    <row r="893" spans="1:12" ht="20.100000000000001" customHeight="1" thickBot="1" x14ac:dyDescent="0.3">
      <c r="A893" s="71" t="s">
        <v>5576</v>
      </c>
      <c r="B893" s="72" t="s">
        <v>12845</v>
      </c>
      <c r="C893" s="72" t="s">
        <v>12846</v>
      </c>
      <c r="E893" s="71" t="s">
        <v>1401</v>
      </c>
      <c r="F893" s="72" t="s">
        <v>12402</v>
      </c>
      <c r="G893" s="72" t="s">
        <v>12403</v>
      </c>
      <c r="H893" t="str">
        <f t="shared" si="65"/>
        <v>Vsx_mux_rly_elec_fail</v>
      </c>
      <c r="I893" s="69" t="str">
        <f t="shared" si="66"/>
        <v>CM_PEA_TRA</v>
      </c>
      <c r="J893" s="72" t="str">
        <f t="shared" si="67"/>
        <v>[(Nxx_ecu_typ_cfm=Nxx_ecm and Nxx_spv_ecu_cfm=Nxx_spv_ecu_abst)]</v>
      </c>
      <c r="K893" s="69" t="b">
        <f t="shared" si="68"/>
        <v>1</v>
      </c>
      <c r="L893" s="69" t="b">
        <f t="shared" si="69"/>
        <v>1</v>
      </c>
    </row>
    <row r="894" spans="1:12" ht="20.100000000000001" customHeight="1" thickBot="1" x14ac:dyDescent="0.3">
      <c r="A894" s="71" t="s">
        <v>5576</v>
      </c>
      <c r="B894" s="74" t="s">
        <v>12789</v>
      </c>
      <c r="C894" s="74" t="s">
        <v>12848</v>
      </c>
      <c r="E894" s="71" t="s">
        <v>1184</v>
      </c>
      <c r="F894" s="72" t="s">
        <v>12405</v>
      </c>
      <c r="G894" s="74" t="s">
        <v>12849</v>
      </c>
      <c r="H894" t="str">
        <f t="shared" si="65"/>
        <v>Vsx_mvac_dp_sens_vld</v>
      </c>
      <c r="I894" s="69" t="str">
        <f t="shared" si="66"/>
        <v>IN_VFI_BMI</v>
      </c>
      <c r="J894" s="72" t="str">
        <f t="shared" si="67"/>
        <v>[(Nxx_mux_mvac_dp_cfm=Nxx_mux_mvac_dp_abst and Nxx_wf_ana_mvac_dp_cfm=Nxx_wf_ana_mvac_dp_abst) and (Nxx_wf_mvac_dp_cfm&lt;&gt;Nxx_wf_mvac_dp_abst or Nxx_mux_mvac_dp_cfm&lt;&gt;Nxx_mux_mvac_dp_abst or Nxx_mux_mvac_stt_cfm&lt;&gt;Nxx_mux_mvac_stt_abst or Nxx_wf_ana_mvac_dp_cfm&lt;&gt;Nxx_wf_ana_mvac_dp_abst) and (Nxx_spv_ecu_cfm=Nxx_spv_ecu_abst) and (Nxx_ecu_typ_cfm=Nxx_ecm or Nxx_ecu_typ_cfm=Nxx_ptcu)] OR [(Nxx_wf_mvac_dp_cfm=Nxx_wf_mvac_dp_abst and Nxx_mux_mvac_dp_cfm=Nxx_mux_mvac_dp_abst and Nxx_mux_mvac_stt_cfm=Nxx_mux_mvac_stt_abst and Nxx_wf_ana_mvac_dp_cfm=Nxx_wf_ana_mvac_dp_abst) and (Nxx_spv_ecu_cfm=Nxx_spv_ecu_abst) and (Nxx_ecu_typ_cfm=Nxx_ecm or Nxx_ecu_typ_cfm=Nxx_ptcu)] OR [(Nxx_mux_mvac_dp_cfm&lt;&gt;Nxx_mux_mvac_dp_abst or Nxx_wf_ana_mvac_dp_cfm&lt;&gt;Nxx_wf_ana_mvac_dp_abst) and (Nxx_wf_mvac_dp_cfm&lt;&gt;Nxx_wf_mvac_dp_abst or Nxx_mux_mvac_dp_cfm&lt;&gt;Nxx_mux_mvac_dp_abst or Nxx_mux_mvac_stt_cfm&lt;&gt;Nxx_mux_mvac_stt_abst or Nxx_wf_ana_mvac_dp_cfm&lt;&gt;Nxx_wf_ana_mvac_dp_abst) and (Nxx_spv_ecu_cfm=Nxx_spv_ecu_abst) and (Nxx_ecu_typ_cfm=Nxx_ecm or Nxx_ecu_typ_cfm=Nxx_ptcu)]</v>
      </c>
      <c r="K894" s="69" t="b">
        <f t="shared" si="68"/>
        <v>1</v>
      </c>
      <c r="L894" s="69" t="b">
        <f t="shared" si="69"/>
        <v>0</v>
      </c>
    </row>
    <row r="895" spans="1:12" ht="20.100000000000001" customHeight="1" thickBot="1" x14ac:dyDescent="0.3">
      <c r="A895" s="71" t="s">
        <v>5704</v>
      </c>
      <c r="B895" s="72" t="s">
        <v>5472</v>
      </c>
      <c r="C895" s="72" t="s">
        <v>12185</v>
      </c>
      <c r="E895" s="71" t="s">
        <v>2138</v>
      </c>
      <c r="F895" s="72" t="s">
        <v>5832</v>
      </c>
      <c r="G895" s="72" t="s">
        <v>12821</v>
      </c>
      <c r="H895" t="str">
        <f t="shared" si="65"/>
        <v>Vsx_neut_cnt</v>
      </c>
      <c r="I895" s="69" t="str">
        <f t="shared" si="66"/>
        <v>IN_PCI_DLS</v>
      </c>
      <c r="J895" s="72" t="str">
        <f t="shared" si="67"/>
        <v>[(Nxx_mux_neut_cnt_cfm=Nxx_mux_neut_cnt_abst) and (Nxx_ecu_typ_cfm=Nxx_hevc or Nxx_spv_ecu_cfm=Nxx_spv_ecu_abst) and (Nxx_ecu_typ_cfm&lt;&gt;Nxx_atcu)] OR [(Nxx_mux_neut_cnt_cfm&lt;&gt;Nxx_mux_neut_cnt_abst) and (Nxx_ecu_typ_cfm=Nxx_hevc or Nxx_spv_ecu_cfm=Nxx_spv_ecu_abst) and (Nxx_ecu_typ_cfm&lt;&gt;Nxx_atcu)]</v>
      </c>
      <c r="K895" s="69" t="b">
        <f t="shared" si="68"/>
        <v>1</v>
      </c>
      <c r="L895" s="69" t="b">
        <f t="shared" si="69"/>
        <v>1</v>
      </c>
    </row>
    <row r="896" spans="1:12" ht="20.100000000000001" customHeight="1" thickBot="1" x14ac:dyDescent="0.3">
      <c r="A896" s="71" t="s">
        <v>5584</v>
      </c>
      <c r="B896" s="72" t="s">
        <v>12845</v>
      </c>
      <c r="C896" s="72" t="s">
        <v>12846</v>
      </c>
      <c r="E896" s="71" t="s">
        <v>5649</v>
      </c>
      <c r="F896" s="72" t="s">
        <v>5226</v>
      </c>
      <c r="G896" s="72" t="s">
        <v>12139</v>
      </c>
      <c r="H896" t="str">
        <f t="shared" si="65"/>
        <v>Vsx_nr_phs_cs</v>
      </c>
      <c r="I896" s="69" t="str">
        <f t="shared" si="66"/>
        <v>IN_HVI_CHG</v>
      </c>
      <c r="J896" s="72" t="str">
        <f t="shared" si="67"/>
        <v>[(Nxx_hv_bcb_cfm&lt;&gt;Nxx_hv_bcb_abst and Nxx_ecu_typ_cfm=Nxx_hevc) and (Nxx_hev_cfm&lt;&gt;Nxx_hev_abst)]</v>
      </c>
      <c r="K896" s="69" t="b">
        <f t="shared" si="68"/>
        <v>1</v>
      </c>
      <c r="L896" s="69" t="b">
        <f t="shared" si="69"/>
        <v>1</v>
      </c>
    </row>
    <row r="897" spans="1:12" ht="20.100000000000001" customHeight="1" thickBot="1" x14ac:dyDescent="0.3">
      <c r="A897" s="71" t="s">
        <v>5584</v>
      </c>
      <c r="B897" s="74" t="s">
        <v>12789</v>
      </c>
      <c r="C897" s="74" t="s">
        <v>12850</v>
      </c>
      <c r="E897" s="71" t="s">
        <v>2403</v>
      </c>
      <c r="F897" s="72" t="s">
        <v>12822</v>
      </c>
      <c r="G897" s="72" t="s">
        <v>12823</v>
      </c>
      <c r="H897" t="str">
        <f t="shared" si="65"/>
        <v>Vsx_nt_stm</v>
      </c>
      <c r="I897" s="69" t="str">
        <f t="shared" si="66"/>
        <v>AT_NXT_MNG</v>
      </c>
      <c r="J897" s="72" t="str">
        <f t="shared" si="67"/>
        <v>[(Nxx_nox_egt_cfm=Nxx_nox_egt_nt or Nxx_nox_egt_cfm=Nxx_nox_egt_nt_abst_cho or Nxx_nox_egt_cfm=Nxx_nox_egt_nt_scr or Nxx_nox_egt_cfm=Nxx_nox_egt_nt_scr_abst_cho) and (Nbx_ign_cmd_eng_cfm=False)]</v>
      </c>
      <c r="K897" s="69" t="b">
        <f t="shared" si="68"/>
        <v>1</v>
      </c>
      <c r="L897" s="69" t="b">
        <f t="shared" si="69"/>
        <v>1</v>
      </c>
    </row>
    <row r="898" spans="1:12" ht="20.100000000000001" customHeight="1" thickBot="1" x14ac:dyDescent="0.3">
      <c r="A898" s="71" t="s">
        <v>5563</v>
      </c>
      <c r="B898" s="72" t="s">
        <v>12845</v>
      </c>
      <c r="C898" s="72" t="s">
        <v>12846</v>
      </c>
      <c r="E898" s="71" t="s">
        <v>5693</v>
      </c>
      <c r="F898" s="72" t="s">
        <v>5268</v>
      </c>
      <c r="G898" s="72" t="s">
        <v>12417</v>
      </c>
      <c r="H898" t="str">
        <f t="shared" ref="H898:H961" si="70">VLOOKUP(E898,A:C,1,FALSE)</f>
        <v>Vsx_out_slt_psn_reg_act</v>
      </c>
      <c r="I898" s="69" t="str">
        <f t="shared" ref="I898:I961" si="71">VLOOKUP(E898,A:C,2,FALSE)</f>
        <v>OU_AGO_GSO</v>
      </c>
      <c r="J898" s="72" t="str">
        <f t="shared" ref="J898:J961" si="72">VLOOKUP(E898,A:C,3,FALSE)</f>
        <v>[(Nxx_ag_typ_cfm=Nxx_ag_lbx) and (Nxx_ecu_typ_cfm=Nxx_hevc)]</v>
      </c>
      <c r="K898" s="69" t="b">
        <f t="shared" ref="K898:K961" si="73">VLOOKUP(E898,A:C,2,FALSE)=F898</f>
        <v>1</v>
      </c>
      <c r="L898" s="69" t="b">
        <f t="shared" ref="L898:L961" si="74">VLOOKUP(E898,A:C,3,FALSE)=G898</f>
        <v>1</v>
      </c>
    </row>
    <row r="899" spans="1:12" ht="20.100000000000001" customHeight="1" thickBot="1" x14ac:dyDescent="0.3">
      <c r="A899" s="71" t="s">
        <v>5563</v>
      </c>
      <c r="B899" s="74" t="s">
        <v>12789</v>
      </c>
      <c r="C899" s="74" t="s">
        <v>12850</v>
      </c>
      <c r="E899" s="71" t="s">
        <v>3089</v>
      </c>
      <c r="F899" s="72" t="s">
        <v>12824</v>
      </c>
      <c r="G899" s="74" t="s">
        <v>12851</v>
      </c>
      <c r="H899" t="str">
        <f t="shared" si="70"/>
        <v>Vsx_pft_asd_run_stt</v>
      </c>
      <c r="I899" s="69" t="str">
        <f t="shared" si="71"/>
        <v>AT_PFT_AFS</v>
      </c>
      <c r="J899" s="72" t="str">
        <f t="shared" si="72"/>
        <v>[(Nxx_db_cfm&lt;&gt;Nxx_db_abst or Nxx_db_asd_pft_rgn_cfm&lt;&gt;Nxx_db_asd_pft_rgn_abst) and (Nbx_pft_pres_cfm=True) and (Nbx_ign_cmd_eng_cfm=False)] OR [(Nxx_db_cfm=Nxx_db_abst and Nxx_db_asd_pft_rgn_cfm=Nxx_db_asd_pft_rgn_abst) and (Nbx_pft_pres_cfm=True) and (Nbx_ign_cmd_eng_cfm=False)]</v>
      </c>
      <c r="K899" s="69" t="b">
        <f t="shared" si="73"/>
        <v>1</v>
      </c>
      <c r="L899" s="69" t="b">
        <f t="shared" si="74"/>
        <v>0</v>
      </c>
    </row>
    <row r="900" spans="1:12" ht="20.100000000000001" customHeight="1" thickBot="1" x14ac:dyDescent="0.3">
      <c r="A900" s="71" t="s">
        <v>4705</v>
      </c>
      <c r="B900" s="72" t="s">
        <v>12647</v>
      </c>
      <c r="C900" s="72" t="s">
        <v>12852</v>
      </c>
      <c r="E900" s="71" t="s">
        <v>2569</v>
      </c>
      <c r="F900" s="72" t="s">
        <v>12824</v>
      </c>
      <c r="G900" s="72" t="s">
        <v>12637</v>
      </c>
      <c r="H900" t="str">
        <f t="shared" si="70"/>
        <v>Vsx_pft_asd_stt</v>
      </c>
      <c r="I900" s="69" t="str">
        <f t="shared" si="71"/>
        <v>AT_PFT_AFS</v>
      </c>
      <c r="J900" s="72" t="str">
        <f t="shared" si="72"/>
        <v>[(Nbx_pft_pres_cfm=False) and (Nbx_ign_cmd_eng_cfm=False)] OR [(Nbx_pft_pres_cfm=True) and (Nbx_ign_cmd_eng_cfm=False)]</v>
      </c>
      <c r="K900" s="69" t="b">
        <f t="shared" si="73"/>
        <v>1</v>
      </c>
      <c r="L900" s="69" t="b">
        <f t="shared" si="74"/>
        <v>1</v>
      </c>
    </row>
    <row r="901" spans="1:12" ht="20.100000000000001" customHeight="1" thickBot="1" x14ac:dyDescent="0.3">
      <c r="A901" s="71" t="s">
        <v>5039</v>
      </c>
      <c r="B901" s="72" t="s">
        <v>6065</v>
      </c>
      <c r="C901" s="72" t="s">
        <v>12655</v>
      </c>
      <c r="E901" s="71" t="s">
        <v>2569</v>
      </c>
      <c r="F901" s="74" t="s">
        <v>5940</v>
      </c>
      <c r="G901" s="74" t="s">
        <v>12469</v>
      </c>
      <c r="H901" t="str">
        <f t="shared" si="70"/>
        <v>Vsx_pft_asd_stt</v>
      </c>
      <c r="I901" s="69" t="str">
        <f t="shared" si="71"/>
        <v>AT_PFT_AFS</v>
      </c>
      <c r="J901" s="72" t="str">
        <f t="shared" si="72"/>
        <v>[(Nbx_pft_pres_cfm=False) and (Nbx_ign_cmd_eng_cfm=False)] OR [(Nbx_pft_pres_cfm=True) and (Nbx_ign_cmd_eng_cfm=False)]</v>
      </c>
      <c r="K901" s="69" t="b">
        <f t="shared" si="73"/>
        <v>0</v>
      </c>
      <c r="L901" s="69" t="b">
        <f t="shared" si="74"/>
        <v>0</v>
      </c>
    </row>
    <row r="902" spans="1:12" ht="20.100000000000001" customHeight="1" thickBot="1" x14ac:dyDescent="0.3">
      <c r="A902" s="71" t="s">
        <v>2405</v>
      </c>
      <c r="B902" s="72" t="s">
        <v>12137</v>
      </c>
      <c r="C902" s="72" t="s">
        <v>12651</v>
      </c>
      <c r="E902" s="71" t="s">
        <v>2987</v>
      </c>
      <c r="F902" s="72" t="s">
        <v>12826</v>
      </c>
      <c r="G902" s="72" t="s">
        <v>12323</v>
      </c>
      <c r="H902" t="str">
        <f t="shared" si="70"/>
        <v>Vsx_pft_eng_sp</v>
      </c>
      <c r="I902" s="69" t="str">
        <f t="shared" si="71"/>
        <v>AT_SPV_EXC</v>
      </c>
      <c r="J902" s="72" t="str">
        <f t="shared" si="72"/>
        <v>[(Nbx_pft_pres_cfm=True) and (Nbx_ign_cmd_eng_cfm=False)]</v>
      </c>
      <c r="K902" s="69" t="b">
        <f t="shared" si="73"/>
        <v>1</v>
      </c>
      <c r="L902" s="69" t="b">
        <f t="shared" si="74"/>
        <v>1</v>
      </c>
    </row>
    <row r="903" spans="1:12" ht="20.100000000000001" customHeight="1" thickBot="1" x14ac:dyDescent="0.3">
      <c r="A903" s="71" t="s">
        <v>4942</v>
      </c>
      <c r="B903" s="72" t="s">
        <v>6588</v>
      </c>
      <c r="C903" s="72" t="s">
        <v>12651</v>
      </c>
      <c r="E903" s="71" t="s">
        <v>2798</v>
      </c>
      <c r="F903" s="72" t="s">
        <v>12176</v>
      </c>
      <c r="G903" s="72" t="s">
        <v>12323</v>
      </c>
      <c r="H903" t="str">
        <f t="shared" si="70"/>
        <v>Vsx_pft_rgn_cdn_tgt</v>
      </c>
      <c r="I903" s="69" t="str">
        <f t="shared" si="71"/>
        <v>AT_PFT_MNG</v>
      </c>
      <c r="J903" s="72" t="str">
        <f t="shared" si="72"/>
        <v>[(Nbx_pft_pres_cfm=True) and (Nbx_ign_cmd_eng_cfm=False)]</v>
      </c>
      <c r="K903" s="69" t="b">
        <f t="shared" si="73"/>
        <v>1</v>
      </c>
      <c r="L903" s="69" t="b">
        <f t="shared" si="74"/>
        <v>1</v>
      </c>
    </row>
    <row r="904" spans="1:12" ht="20.100000000000001" customHeight="1" thickBot="1" x14ac:dyDescent="0.3">
      <c r="A904" s="71" t="s">
        <v>4955</v>
      </c>
      <c r="B904" s="72" t="s">
        <v>6588</v>
      </c>
      <c r="C904" s="72" t="s">
        <v>12651</v>
      </c>
      <c r="E904" s="71" t="s">
        <v>12827</v>
      </c>
      <c r="F904" s="72" t="s">
        <v>12176</v>
      </c>
      <c r="G904" s="72" t="s">
        <v>12323</v>
      </c>
      <c r="H904" t="str">
        <f t="shared" si="70"/>
        <v>Vsx_pft_stt_rgn</v>
      </c>
      <c r="I904" s="69" t="str">
        <f t="shared" si="71"/>
        <v>AT_PFT_MNG</v>
      </c>
      <c r="J904" s="72" t="str">
        <f t="shared" si="72"/>
        <v>[(Nbx_pft_pres_cfm=True) and (Nbx_ign_cmd_eng_cfm=False)]</v>
      </c>
      <c r="K904" s="69" t="b">
        <f t="shared" si="73"/>
        <v>1</v>
      </c>
      <c r="L904" s="69" t="b">
        <f t="shared" si="74"/>
        <v>1</v>
      </c>
    </row>
    <row r="905" spans="1:12" ht="20.100000000000001" customHeight="1" thickBot="1" x14ac:dyDescent="0.3">
      <c r="A905" s="71" t="s">
        <v>4947</v>
      </c>
      <c r="B905" s="72" t="s">
        <v>6588</v>
      </c>
      <c r="C905" s="72" t="s">
        <v>12651</v>
      </c>
      <c r="E905" s="71" t="s">
        <v>2976</v>
      </c>
      <c r="F905" s="72" t="s">
        <v>12322</v>
      </c>
      <c r="G905" s="72" t="s">
        <v>12323</v>
      </c>
      <c r="H905" t="str">
        <f t="shared" si="70"/>
        <v>Vsx_pft_utp_reg_mod</v>
      </c>
      <c r="I905" s="69" t="str">
        <f t="shared" si="71"/>
        <v>AT_PCB_CTL</v>
      </c>
      <c r="J905" s="72" t="str">
        <f t="shared" si="72"/>
        <v>[(Nbx_pft_pres_cfm=True) and (Nbx_ign_cmd_eng_cfm=False)]</v>
      </c>
      <c r="K905" s="69" t="b">
        <f t="shared" si="73"/>
        <v>1</v>
      </c>
      <c r="L905" s="69" t="b">
        <f t="shared" si="74"/>
        <v>1</v>
      </c>
    </row>
    <row r="906" spans="1:12" ht="20.100000000000001" customHeight="1" thickBot="1" x14ac:dyDescent="0.3">
      <c r="A906" s="71" t="s">
        <v>4999</v>
      </c>
      <c r="B906" s="72" t="s">
        <v>5963</v>
      </c>
      <c r="C906" s="72" t="s">
        <v>12652</v>
      </c>
      <c r="E906" s="71" t="s">
        <v>5317</v>
      </c>
      <c r="F906" s="72" t="s">
        <v>5310</v>
      </c>
      <c r="G906" s="74" t="s">
        <v>12853</v>
      </c>
      <c r="H906" t="str">
        <f t="shared" si="70"/>
        <v>Vsx_plc_chg_prg</v>
      </c>
      <c r="I906" s="69" t="str">
        <f t="shared" si="71"/>
        <v>OU_HVO_CHG</v>
      </c>
      <c r="J906" s="72" t="str">
        <f t="shared" si="72"/>
        <v>[(Nxx_hv_ext_chg_typ_cfm=Nxx_hv_ext_chg_typ_cho) and (Nxx_hv_bcb_cfm&lt;&gt;Nxx_hv_bcb_abst and Nxx_ecu_typ_cfm=Nxx_hevc) and (Nxx_hev_cfm&lt;&gt;Nxx_hev_abst)] OR [(Nxx_hv_ext_chg_typ_cfm=Nxx_hv_ext_chg_typ_cmbo) and (Nxx_hv_bcb_cfm&lt;&gt;Nxx_hv_bcb_abst and Nxx_ecu_typ_cfm=Nxx_hevc) and (Nxx_hev_cfm&lt;&gt;Nxx_hev_abst)]</v>
      </c>
      <c r="K906" s="69" t="b">
        <f t="shared" si="73"/>
        <v>1</v>
      </c>
      <c r="L906" s="69" t="b">
        <f t="shared" si="74"/>
        <v>0</v>
      </c>
    </row>
    <row r="907" spans="1:12" ht="20.100000000000001" customHeight="1" thickBot="1" x14ac:dyDescent="0.3">
      <c r="A907" s="71" t="s">
        <v>4948</v>
      </c>
      <c r="B907" s="72" t="s">
        <v>6588</v>
      </c>
      <c r="C907" s="72" t="s">
        <v>12651</v>
      </c>
      <c r="E907" s="71" t="s">
        <v>5312</v>
      </c>
      <c r="F907" s="72" t="s">
        <v>5226</v>
      </c>
      <c r="G907" s="74" t="s">
        <v>12854</v>
      </c>
      <c r="H907" t="str">
        <f t="shared" si="70"/>
        <v>Vsx_plc_cm_stt</v>
      </c>
      <c r="I907" s="69" t="str">
        <f t="shared" si="71"/>
        <v>IN_HVI_CHG</v>
      </c>
      <c r="J907" s="72" t="str">
        <f t="shared" si="72"/>
        <v>[(Nxx_hv_ext_chg_typ_cfm=Nxx_hv_ext_chg_typ_cho) and (Nxx_hv_bcb_cfm&lt;&gt;Nxx_hv_bcb_abst and Nxx_ecu_typ_cfm=Nxx_hevc) and (Nxx_hev_cfm&lt;&gt;Nxx_hev_abst)] OR [(Nxx_hv_ext_chg_typ_cfm=Nxx_hv_ext_chg_typ_cmbo) and (Nxx_hv_bcb_cfm&lt;&gt;Nxx_hv_bcb_abst and Nxx_ecu_typ_cfm=Nxx_hevc) and (Nxx_hev_cfm&lt;&gt;Nxx_hev_abst)] OR [(Nxx_hv_ext_chg_typ_cfm=Nxx_hv_ext_chg_typ_cdmo) and (Nxx_hv_bcb_cfm&lt;&gt;Nxx_hv_bcb_abst and Nxx_ecu_typ_cfm=Nxx_hevc) and (Nxx_hev_cfm&lt;&gt;Nxx_hev_abst)] OR [(Nxx_hv_ext_chg_typ_cfm=Nxx_hv_ext_chg_typ_abst) and (Nxx_hv_bcb_cfm&lt;&gt;Nxx_hv_bcb_abst and Nxx_ecu_typ_cfm=Nxx_hevc) and (Nxx_hev_cfm&lt;&gt;Nxx_hev_abst)]</v>
      </c>
      <c r="K907" s="69" t="b">
        <f t="shared" si="73"/>
        <v>1</v>
      </c>
      <c r="L907" s="69" t="b">
        <f t="shared" si="74"/>
        <v>0</v>
      </c>
    </row>
    <row r="908" spans="1:12" ht="20.100000000000001" customHeight="1" thickBot="1" x14ac:dyDescent="0.3">
      <c r="A908" s="71" t="s">
        <v>4961</v>
      </c>
      <c r="B908" s="72" t="s">
        <v>6588</v>
      </c>
      <c r="C908" s="72" t="s">
        <v>12651</v>
      </c>
      <c r="E908" s="71" t="s">
        <v>5306</v>
      </c>
      <c r="F908" s="72" t="s">
        <v>5226</v>
      </c>
      <c r="G908" s="74" t="s">
        <v>12799</v>
      </c>
      <c r="H908" t="str">
        <f t="shared" si="70"/>
        <v>Vsx_plc_flt_typ</v>
      </c>
      <c r="I908" s="69" t="str">
        <f t="shared" si="71"/>
        <v>IN_HVI_CHG</v>
      </c>
      <c r="J908" s="72" t="str">
        <f t="shared" si="72"/>
        <v>[(Nxx_hv_ext_chg_typ_cfm=Nxx_hv_ext_chg_typ_cho) and (Nxx_hv_bcb_cfm&lt;&gt;Nxx_hv_bcb_abst and Nxx_ecu_typ_cfm=Nxx_hevc) and (Nxx_hev_cfm&lt;&gt;Nxx_hev_abst)] OR [(Nxx_hv_ext_chg_typ_cfm=Nxx_hv_ext_chg_typ_cmbo) and (Nxx_hv_bcb_cfm&lt;&gt;Nxx_hv_bcb_abst and Nxx_ecu_typ_cfm=Nxx_hevc) and (Nxx_hev_cfm&lt;&gt;Nxx_hev_abst)] OR [(Nxx_hv_ext_chg_typ_cfm=Nxx_hv_ext_chg_typ_cdmo) and (Nxx_hv_bcb_cfm&lt;&gt;Nxx_hv_bcb_abst and Nxx_ecu_typ_cfm=Nxx_hevc) and (Nxx_hev_cfm&lt;&gt;Nxx_hev_abst)] OR [(Nxx_hv_ext_chg_typ_cfm=Nxx_hv_ext_chg_typ_abst) and (Nxx_hv_bcb_cfm&lt;&gt;Nxx_hv_bcb_abst and Nxx_ecu_typ_cfm=Nxx_hevc) and (Nxx_hev_cfm&lt;&gt;Nxx_hev_abst)]</v>
      </c>
      <c r="K908" s="69" t="b">
        <f t="shared" si="73"/>
        <v>1</v>
      </c>
      <c r="L908" s="69" t="b">
        <f t="shared" si="74"/>
        <v>0</v>
      </c>
    </row>
    <row r="909" spans="1:12" ht="20.100000000000001" customHeight="1" thickBot="1" x14ac:dyDescent="0.3">
      <c r="A909" s="71" t="s">
        <v>4766</v>
      </c>
      <c r="B909" s="74" t="s">
        <v>5395</v>
      </c>
      <c r="C909" s="74" t="s">
        <v>12335</v>
      </c>
      <c r="E909" s="71" t="s">
        <v>5189</v>
      </c>
      <c r="F909" s="72" t="s">
        <v>5310</v>
      </c>
      <c r="G909" s="72" t="s">
        <v>12139</v>
      </c>
      <c r="H909" t="str">
        <f t="shared" si="70"/>
        <v>Vsx_plg_lck_ctl</v>
      </c>
      <c r="I909" s="69" t="str">
        <f t="shared" si="71"/>
        <v>OU_HVO_CHG</v>
      </c>
      <c r="J909" s="72" t="str">
        <f t="shared" si="72"/>
        <v>[(Nxx_hv_bcb_cfm&lt;&gt;Nxx_hv_bcb_abst and Nxx_ecu_typ_cfm=Nxx_hevc) and (Nxx_hev_cfm&lt;&gt;Nxx_hev_abst)]</v>
      </c>
      <c r="K909" s="69" t="b">
        <f t="shared" si="73"/>
        <v>1</v>
      </c>
      <c r="L909" s="69" t="b">
        <f t="shared" si="74"/>
        <v>1</v>
      </c>
    </row>
    <row r="910" spans="1:12" ht="20.100000000000001" customHeight="1" thickBot="1" x14ac:dyDescent="0.3">
      <c r="A910" s="73" t="s">
        <v>5397</v>
      </c>
      <c r="B910" s="74" t="s">
        <v>5395</v>
      </c>
      <c r="C910" s="74" t="s">
        <v>12337</v>
      </c>
      <c r="E910" s="71" t="s">
        <v>5782</v>
      </c>
      <c r="F910" s="72" t="s">
        <v>5654</v>
      </c>
      <c r="G910" s="74" t="s">
        <v>12669</v>
      </c>
      <c r="H910" t="str">
        <f t="shared" si="70"/>
        <v>Vsx_puls_shf_req_sas</v>
      </c>
      <c r="I910" s="69" t="str">
        <f t="shared" si="71"/>
        <v>VF_SAS_MNG</v>
      </c>
      <c r="J910" s="72" t="str">
        <f t="shared" si="72"/>
        <v>[(Nxx_sas_spv_vers_cfm=Nxx_sas_spv_vers_cvg)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[(Nxx_sas_spv_vers_cfm=Nxx_sas_spv_vers_ini_cvg_cho)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910" s="69" t="b">
        <f t="shared" si="73"/>
        <v>1</v>
      </c>
      <c r="L910" s="69" t="b">
        <f t="shared" si="74"/>
        <v>0</v>
      </c>
    </row>
    <row r="911" spans="1:12" ht="20.100000000000001" customHeight="1" thickBot="1" x14ac:dyDescent="0.3">
      <c r="A911" s="71" t="s">
        <v>4753</v>
      </c>
      <c r="B911" s="74" t="s">
        <v>5395</v>
      </c>
      <c r="C911" s="74" t="s">
        <v>12338</v>
      </c>
      <c r="E911" s="71" t="s">
        <v>3214</v>
      </c>
      <c r="F911" s="72" t="s">
        <v>12831</v>
      </c>
      <c r="G911" s="72" t="s">
        <v>12832</v>
      </c>
      <c r="H911" t="str">
        <f t="shared" si="70"/>
        <v>Vsx_raw_sens_fco_vlv_psn</v>
      </c>
      <c r="I911" s="69" t="str">
        <f t="shared" si="71"/>
        <v>IN_CLI_DGN</v>
      </c>
      <c r="J911" s="72" t="str">
        <f t="shared" si="72"/>
        <v>[(Nxx_fco_vlv_cfm&lt;&gt;Nxx_fco_vlv_abst and Nxx_fco_zf_obd_cfm&lt;&gt;Nxx_fco_zf_obd_abst) and (Nbx_ign_cmd_eng_cfm=False)]</v>
      </c>
      <c r="K911" s="69" t="b">
        <f t="shared" si="73"/>
        <v>1</v>
      </c>
      <c r="L911" s="69" t="b">
        <f t="shared" si="74"/>
        <v>1</v>
      </c>
    </row>
    <row r="912" spans="1:12" ht="20.100000000000001" customHeight="1" thickBot="1" x14ac:dyDescent="0.3">
      <c r="A912" s="71" t="s">
        <v>2465</v>
      </c>
      <c r="B912" s="72" t="s">
        <v>5832</v>
      </c>
      <c r="C912" s="72" t="s">
        <v>12204</v>
      </c>
      <c r="E912" s="71" t="s">
        <v>3322</v>
      </c>
      <c r="F912" s="72" t="s">
        <v>12202</v>
      </c>
      <c r="G912" s="74" t="s">
        <v>12148</v>
      </c>
      <c r="H912" t="str">
        <f t="shared" si="70"/>
        <v>Vsx_rich_stt</v>
      </c>
      <c r="I912" s="69" t="str">
        <f t="shared" si="71"/>
        <v>CB_RIC_SPT</v>
      </c>
      <c r="J912" s="72" t="str">
        <f t="shared" si="72"/>
        <v>[(Nbx_ign_cmd_eng_cfm=True)]</v>
      </c>
      <c r="K912" s="69" t="b">
        <f t="shared" si="73"/>
        <v>1</v>
      </c>
      <c r="L912" s="69" t="b">
        <f t="shared" si="74"/>
        <v>0</v>
      </c>
    </row>
    <row r="913" spans="1:13" ht="20.100000000000001" customHeight="1" thickBot="1" x14ac:dyDescent="0.3">
      <c r="A913" s="71" t="s">
        <v>3682</v>
      </c>
      <c r="B913" s="72" t="s">
        <v>5832</v>
      </c>
      <c r="C913" s="72" t="s">
        <v>12855</v>
      </c>
      <c r="E913" s="71" t="s">
        <v>4908</v>
      </c>
      <c r="F913" s="72" t="s">
        <v>12625</v>
      </c>
      <c r="G913" s="72" t="s">
        <v>12833</v>
      </c>
      <c r="H913" t="str">
        <f t="shared" si="70"/>
        <v>Vsx_rol_bch_mod</v>
      </c>
      <c r="I913" s="69" t="str">
        <f t="shared" si="71"/>
        <v>DG_MOD_MNG</v>
      </c>
      <c r="J913" s="72" t="str">
        <f t="shared" si="72"/>
        <v>[(Nxx_spv_ecu_cfm=Nxx_spv_ecu_abst) and (Nxx_ecu_typ_cfm&lt;&gt;Nxx_atcu)] OR [(Nxx_ecu_typ_cfm=Nxx_hevc) and (Nxx_spv_ecu_cfm&lt;&gt;Nxx_spv_ecu_abst) and (Nxx_ecu_typ_cfm&lt;&gt;Nxx_atcu)]</v>
      </c>
      <c r="K913" s="69" t="b">
        <f t="shared" si="73"/>
        <v>1</v>
      </c>
      <c r="L913" s="69" t="b">
        <f t="shared" si="74"/>
        <v>1</v>
      </c>
    </row>
    <row r="914" spans="1:13" ht="20.100000000000001" customHeight="1" thickBot="1" x14ac:dyDescent="0.3">
      <c r="A914" s="71" t="s">
        <v>5695</v>
      </c>
      <c r="B914" s="72" t="s">
        <v>5465</v>
      </c>
      <c r="C914" s="72" t="s">
        <v>12185</v>
      </c>
      <c r="E914" s="71" t="s">
        <v>12834</v>
      </c>
      <c r="F914" s="72" t="s">
        <v>12254</v>
      </c>
      <c r="G914" s="74" t="s">
        <v>12856</v>
      </c>
      <c r="H914" t="str">
        <f t="shared" si="70"/>
        <v>Vsx_rs_mod_req</v>
      </c>
      <c r="I914" s="69" t="str">
        <f t="shared" si="71"/>
        <v>IN_PCI_DSI</v>
      </c>
      <c r="J914" s="72" t="str">
        <f t="shared" si="72"/>
        <v>[(Nxx_dyn_mod_cnt_cfm&lt;&gt;Nxx_dyn_mod_cnt_abst) and (Nxx_nis_cfm&lt;&gt;Nxx_nis_pres) and (Nxx_rs_dyn_mod_cfm&lt;&gt;Nxx_rs_dyn_mod_abst) and (Nxx_ecu_typ_cfm=Nxx_hevc or Nxx_spv_ecu_cfm=Nxx_spv_ecu_abst) and (Nxx_ecu_typ_cfm&lt;&gt;Nxx_atcu)] OR [(Nxx_rs_dyn_mod_cfm=Nxx_rs_dyn_mod_abst) and (Nxx_ecu_typ_cfm=Nxx_hevc or Nxx_spv_ecu_cfm=Nxx_spv_ecu_abst) and (Nxx_ecu_typ_cfm&lt;&gt;Nxx_atcu)] OR [(Nxx_dyn_mod_cnt_cfm=Nxx_dyn_mod_cnt_abst) and (Nxx_nis_cfm&lt;&gt;Nxx_nis_pres) and (Nxx_rs_dyn_mod_cfm&lt;&gt;Nxx_rs_dyn_mod_abst) and (Nxx_ecu_typ_cfm=Nxx_hevc or Nxx_spv_ecu_cfm=Nxx_spv_ecu_abst) and (Nxx_ecu_typ_cfm&lt;&gt;Nxx_atcu)] OR [(Nxx_nis_cfm=Nxx_nis_pres) and (Nxx_rs_dyn_mod_cfm&lt;&gt;Nxx_rs_dyn_mod_abst) and (Nxx_ecu_typ_cfm=Nxx_hevc or Nxx_spv_ecu_cfm=Nxx_spv_ecu_abst) and (Nxx_ecu_typ_cfm&lt;&gt;Nxx_atcu)]</v>
      </c>
      <c r="K914" s="69" t="b">
        <f t="shared" si="73"/>
        <v>1</v>
      </c>
      <c r="L914" s="69" t="b">
        <f t="shared" si="74"/>
        <v>0</v>
      </c>
    </row>
    <row r="915" spans="1:13" ht="20.100000000000001" customHeight="1" thickBot="1" x14ac:dyDescent="0.3">
      <c r="A915" s="71" t="s">
        <v>5696</v>
      </c>
      <c r="B915" s="72" t="s">
        <v>5465</v>
      </c>
      <c r="C915" s="72" t="s">
        <v>12185</v>
      </c>
      <c r="E915" s="71" t="s">
        <v>5113</v>
      </c>
      <c r="F915" s="72" t="s">
        <v>5832</v>
      </c>
      <c r="G915" s="74" t="s">
        <v>12857</v>
      </c>
      <c r="H915" t="str">
        <f t="shared" si="70"/>
        <v>Vsx_rvr_cnt</v>
      </c>
      <c r="I915" s="69" t="str">
        <f t="shared" si="71"/>
        <v>IN_PCI_DLS</v>
      </c>
      <c r="J915" s="72" t="str">
        <f t="shared" si="72"/>
        <v>[(Nxx_mux_rvr_cnt_cfm&lt;&gt;Nxx_mux_rvr_cnt_abst) and (Nxx_ecu_typ_cfm=Nxx_hevc or Nxx_spv_ecu_cfm=Nxx_spv_ecu_abst) and (Nxx_ecu_typ_cfm&lt;&gt;Nxx_atcu)] OR [(Nxx_mux_rvr_cnt_cfm=Nxx_mux_rvr_cnt_abst) and (Nxx_ecu_typ_cfm=Nxx_hevc or Nxx_spv_ecu_cfm=Nxx_spv_ecu_abst) and (Nxx_ecu_typ_cfm&lt;&gt;Nxx_atcu)]</v>
      </c>
      <c r="K915" s="69" t="b">
        <f t="shared" si="73"/>
        <v>1</v>
      </c>
      <c r="L915" s="69" t="b">
        <f t="shared" si="74"/>
        <v>0</v>
      </c>
    </row>
    <row r="916" spans="1:13" ht="20.100000000000001" customHeight="1" thickBot="1" x14ac:dyDescent="0.3">
      <c r="A916" s="71" t="s">
        <v>5697</v>
      </c>
      <c r="B916" s="72" t="s">
        <v>5465</v>
      </c>
      <c r="C916" s="72" t="s">
        <v>12185</v>
      </c>
      <c r="E916" s="71" t="s">
        <v>3843</v>
      </c>
      <c r="F916" s="74" t="s">
        <v>12169</v>
      </c>
      <c r="G916" s="74" t="s">
        <v>12212</v>
      </c>
      <c r="H916" t="str">
        <f t="shared" si="70"/>
        <v>Vsx_sas</v>
      </c>
      <c r="I916" s="69" t="str">
        <f t="shared" si="71"/>
        <v>PC_PWT_COO</v>
      </c>
      <c r="J916" s="72" t="str">
        <f t="shared" si="72"/>
        <v>[(Nxx_ecu_typ_cfm=Nxx_ecm or Nxx_ecu_typ_cfm=Nxx_ptcu) and (Nxx_ecu_typ_cfm&lt;&gt;Nxx_atcu and Nxx_sas_typ_cfm=Nxx_sas_sar)]</v>
      </c>
      <c r="K916" s="69" t="b">
        <f t="shared" si="73"/>
        <v>0</v>
      </c>
      <c r="L916" s="69" t="b">
        <f t="shared" si="74"/>
        <v>0</v>
      </c>
    </row>
    <row r="917" spans="1:13" ht="20.100000000000001" customHeight="1" thickBot="1" x14ac:dyDescent="0.3">
      <c r="A917" s="71" t="s">
        <v>2470</v>
      </c>
      <c r="B917" s="72" t="s">
        <v>12622</v>
      </c>
      <c r="C917" s="72" t="s">
        <v>12858</v>
      </c>
      <c r="E917" s="71" t="s">
        <v>5794</v>
      </c>
      <c r="F917" s="72" t="s">
        <v>5654</v>
      </c>
      <c r="G917" s="74" t="s">
        <v>12859</v>
      </c>
      <c r="H917" t="str">
        <f t="shared" si="70"/>
        <v>Vsx_sas_auto_sta_req_cs_cvg</v>
      </c>
      <c r="I917" s="69" t="str">
        <f t="shared" si="71"/>
        <v>VF_SAS_MNG</v>
      </c>
      <c r="J917" s="72" t="str">
        <f t="shared" si="72"/>
        <v>[(Nxx_sas_spv_vers_cfm=Nxx_sas_spv_vers_ini_cvg_cho)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[(Nxx_sas_spv_vers_cfm=Nxx_sas_spv_vers_ini)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[(Nxx_sas_spv_vers_cfm=Nxx_sas_spv_vers_cvg)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917" s="69" t="b">
        <f t="shared" si="73"/>
        <v>1</v>
      </c>
      <c r="L917" s="69" t="b">
        <f t="shared" si="74"/>
        <v>0</v>
      </c>
    </row>
    <row r="918" spans="1:13" ht="20.100000000000001" customHeight="1" thickBot="1" x14ac:dyDescent="0.3">
      <c r="A918" s="71" t="s">
        <v>1144</v>
      </c>
      <c r="B918" s="72" t="s">
        <v>12622</v>
      </c>
      <c r="C918" s="72" t="s">
        <v>12860</v>
      </c>
      <c r="E918" s="71" t="s">
        <v>4026</v>
      </c>
      <c r="F918" s="72" t="s">
        <v>5654</v>
      </c>
      <c r="G918" s="74" t="s">
        <v>12318</v>
      </c>
      <c r="H918" t="str">
        <f t="shared" si="70"/>
        <v>Vsx_sas_auto_stop_exit</v>
      </c>
      <c r="I918" s="69" t="str">
        <f t="shared" si="71"/>
        <v>VF_SAS_MNG</v>
      </c>
      <c r="J918" s="72" t="str">
        <f t="shared" si="72"/>
        <v>[(Nxx_sas_typ_cfm=Nxx_sas_itl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[(Nxx_sas_typ_cfm&lt;&gt;Nxx_sas_itl and Nxx_sas_typ_cfm&lt;&gt;Nxx_sas_itl_abst_cho and Nxx_sas_typ_cfm&lt;&gt;Nxx_sas_ext_itl_abst_cho) and (Nxx_sas_typ_cfm&lt;&gt;Nxx_sas_sar) and (Nxx_sas_typ_cfm&lt;&gt;Nxx_sas_typ_abst) and (Nxx_ecu_typ_cfm&lt;&gt;Nxx_hevc) and (Nxx_ecu_typ_cfm&lt;&gt;Nxx_atcu)]</v>
      </c>
      <c r="K918" s="69" t="b">
        <f t="shared" si="73"/>
        <v>1</v>
      </c>
      <c r="L918" s="69" t="b">
        <f t="shared" si="74"/>
        <v>0</v>
      </c>
    </row>
    <row r="919" spans="1:13" ht="20.100000000000001" customHeight="1" thickBot="1" x14ac:dyDescent="0.3">
      <c r="A919" s="71" t="s">
        <v>1148</v>
      </c>
      <c r="B919" s="72" t="s">
        <v>5832</v>
      </c>
      <c r="C919" s="72" t="s">
        <v>12391</v>
      </c>
      <c r="E919" s="71" t="s">
        <v>4349</v>
      </c>
      <c r="F919" s="74" t="s">
        <v>12169</v>
      </c>
      <c r="G919" s="74" t="s">
        <v>12170</v>
      </c>
      <c r="H919" t="str">
        <f t="shared" si="70"/>
        <v>Vsx_sas_auto_stop_stt</v>
      </c>
      <c r="I919" s="69" t="str">
        <f t="shared" si="71"/>
        <v>VF_SAS_MNG</v>
      </c>
      <c r="J919" s="72" t="str">
        <f t="shared" si="72"/>
        <v>[(Nxx_sas_typ_cfm=Nxx_sas_sar) and (Nxx_ecu_typ_cfm=Nxx_hevc) and (Nxx_ecu_typ_cfm&lt;&gt;Nxx_atcu)] OR [(Nxx_sas_typ_cfm&lt;&gt;Nxx_sas_itl and Nxx_sas_typ_cfm&lt;&gt;Nxx_sas_itl_abst_cho and Nxx_sas_typ_cfm&lt;&gt;Nxx_sas_ext_itl_abst_cho) and (Nxx_sas_typ_cfm&lt;&gt;Nxx_sas_sar) and (Nxx_sas_typ_cfm&lt;&gt;Nxx_sas_typ_abst) and (Nxx_ecu_typ_cfm&lt;&gt;Nxx_hevc) and (Nxx_ecu_typ_cfm&lt;&gt;Nxx_atcu)] OR [(Nxx_sas_typ_cfm=Nxx_sas_itl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919" s="69" t="b">
        <f t="shared" si="73"/>
        <v>0</v>
      </c>
      <c r="L919" s="69" t="b">
        <f t="shared" si="74"/>
        <v>0</v>
      </c>
      <c r="M919" t="e">
        <f>VLOOKUP(E919,#REF!,1,FALSE)</f>
        <v>#REF!</v>
      </c>
    </row>
    <row r="920" spans="1:13" ht="20.100000000000001" customHeight="1" thickBot="1" x14ac:dyDescent="0.3">
      <c r="A920" s="73" t="s">
        <v>5415</v>
      </c>
      <c r="B920" s="74" t="s">
        <v>5328</v>
      </c>
      <c r="C920" s="74" t="s">
        <v>12861</v>
      </c>
      <c r="E920" s="71" t="s">
        <v>5219</v>
      </c>
      <c r="F920" s="74" t="s">
        <v>12169</v>
      </c>
      <c r="G920" s="74" t="s">
        <v>12170</v>
      </c>
      <c r="H920" t="str">
        <f t="shared" si="70"/>
        <v>Vsx_sas_auto_stop_stt_v2</v>
      </c>
      <c r="I920" s="69" t="str">
        <f t="shared" si="71"/>
        <v>VF_SAS_MNG</v>
      </c>
      <c r="J920" s="72" t="str">
        <f t="shared" si="72"/>
        <v>[(Nxx_sas_spv_vers_cfm=Nxx_sas_spv_vers_cvg)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[(Nxx_sas_spv_vers_cfm=Nxx_sas_spv_vers_ini_cvg_cho)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920" s="69" t="b">
        <f t="shared" si="73"/>
        <v>0</v>
      </c>
      <c r="L920" s="69" t="b">
        <f t="shared" si="74"/>
        <v>0</v>
      </c>
    </row>
    <row r="921" spans="1:13" ht="20.100000000000001" customHeight="1" thickBot="1" x14ac:dyDescent="0.3">
      <c r="A921" s="71" t="s">
        <v>2441</v>
      </c>
      <c r="B921" s="72" t="s">
        <v>12862</v>
      </c>
      <c r="C921" s="72" t="s">
        <v>12863</v>
      </c>
      <c r="E921" s="71" t="s">
        <v>5777</v>
      </c>
      <c r="F921" s="72" t="s">
        <v>12640</v>
      </c>
      <c r="G921" s="72" t="s">
        <v>12842</v>
      </c>
      <c r="H921" t="str">
        <f t="shared" si="70"/>
        <v>Vsx_sas_driv_exit_cvg</v>
      </c>
      <c r="I921" s="69" t="str">
        <f t="shared" si="71"/>
        <v>IN_VFI_BCI</v>
      </c>
      <c r="J921" s="72" t="str">
        <f t="shared" si="72"/>
        <v>[(Nxx_sas_spv_vers_cfm=Nxx_sas_spv_vers_cvg) and (Nxx_sas_typ_cfm=Nxx_sas_itl or Nxx_sas_typ_cfm=Nxx_sas_itl_abst_cho or Nxx_sas_typ_cfm=Nxx_sas_ext_itl_abst_cho) and (Nxx_ecu_typ_cfm&lt;&gt;Nxx_hevc) and (Nxx_ecu_typ_cfm=Nxx_hevc or Nxx_spv_ecu_cfm=Nxx_spv_ecu_abst) and (Nxx_ecu_typ_cfm&lt;&gt;Nxx_atcu)] OR [(Nxx_sas_spv_vers_cfm=Nxx_sas_spv_vers_ini_cvg_cho) and (Nxx_sas_typ_cfm=Nxx_sas_itl or Nxx_sas_typ_cfm=Nxx_sas_itl_abst_cho or Nxx_sas_typ_cfm=Nxx_sas_ext_itl_abst_cho) and (Nxx_ecu_typ_cfm&lt;&gt;Nxx_hevc) and (Nxx_ecu_typ_cfm=Nxx_hevc or Nxx_spv_ecu_cfm=Nxx_spv_ecu_abst) and (Nxx_ecu_typ_cfm&lt;&gt;Nxx_atcu)]</v>
      </c>
      <c r="K921" s="69" t="b">
        <f t="shared" si="73"/>
        <v>1</v>
      </c>
      <c r="L921" s="69" t="b">
        <f t="shared" si="74"/>
        <v>1</v>
      </c>
    </row>
    <row r="922" spans="1:13" ht="20.100000000000001" customHeight="1" thickBot="1" x14ac:dyDescent="0.3">
      <c r="A922" s="71" t="s">
        <v>5209</v>
      </c>
      <c r="B922" s="72" t="s">
        <v>12670</v>
      </c>
      <c r="C922" s="72" t="s">
        <v>12671</v>
      </c>
      <c r="E922" s="71" t="s">
        <v>3871</v>
      </c>
      <c r="F922" s="72" t="s">
        <v>12156</v>
      </c>
      <c r="G922" s="72" t="s">
        <v>12370</v>
      </c>
      <c r="H922" t="str">
        <f t="shared" si="70"/>
        <v>Vsx_sas_nis_rly_stt</v>
      </c>
      <c r="I922" s="69" t="str">
        <f t="shared" si="71"/>
        <v>IN_VFI_SAS</v>
      </c>
      <c r="J922" s="72" t="str">
        <f t="shared" si="72"/>
        <v>[(Nxx_sas_spv_vers_cfm=Nxx_sas_spv_vers_ini_cvg_cho) and (Nxx_sas_typ_cfm=Nxx_sas_itl or Nxx_sas_typ_cfm=Nxx_sas_itl_abst_cho or Nxx_sas_typ_cfm=Nxx_sas_ext_itl_abst_cho) and (Nxx_sas_typ_cfm&lt;&gt;Nxx_sas_sar) and (Nxx_sas_typ_cfm&lt;&gt;Nxx_sas_typ_abst) and (Nxx_ecu_typ_cfm=Nxx_hevc or Nxx_spv_ecu_cfm=Nxx_spv_ecu_abst) and (Nxx_ecu_typ_cfm&lt;&gt;Nxx_atcu)] OR [(Nxx_sas_spv_vers_cfm=Nxx_sas_spv_vers_ini) and (Nxx_sas_typ_cfm=Nxx_sas_itl or Nxx_sas_typ_cfm=Nxx_sas_itl_abst_cho or Nxx_sas_typ_cfm=Nxx_sas_ext_itl_abst_cho) and (Nxx_sas_typ_cfm&lt;&gt;Nxx_sas_sar) and (Nxx_sas_typ_cfm&lt;&gt;Nxx_sas_typ_abst) and (Nxx_ecu_typ_cfm=Nxx_hevc or Nxx_spv_ecu_cfm=Nxx_spv_ecu_abst) and (Nxx_ecu_typ_cfm&lt;&gt;Nxx_atcu)]</v>
      </c>
      <c r="K922" s="69" t="b">
        <f t="shared" si="73"/>
        <v>1</v>
      </c>
      <c r="L922" s="69" t="b">
        <f t="shared" si="74"/>
        <v>1</v>
      </c>
    </row>
    <row r="923" spans="1:13" ht="20.100000000000001" customHeight="1" thickBot="1" x14ac:dyDescent="0.3">
      <c r="A923" s="71" t="s">
        <v>5688</v>
      </c>
      <c r="B923" s="72" t="s">
        <v>5687</v>
      </c>
      <c r="C923" s="72" t="s">
        <v>12417</v>
      </c>
      <c r="E923" s="71" t="s">
        <v>1240</v>
      </c>
      <c r="F923" s="72" t="s">
        <v>12276</v>
      </c>
      <c r="G923" s="72" t="s">
        <v>12843</v>
      </c>
      <c r="H923" t="str">
        <f t="shared" si="70"/>
        <v>Vsx_sas_stop_eem_typ</v>
      </c>
      <c r="I923" s="69" t="str">
        <f t="shared" si="71"/>
        <v>VF_SAS_PWT</v>
      </c>
      <c r="J923" s="72" t="str">
        <f t="shared" si="72"/>
        <v>[(Nxx_hev_cfm=Nxx_hev_pres or Nxx_hev_cfm=Nxx_hev_abst_pres_cho) and (Nxx_sas_typ_cfm=Nxx_sas_itl or Nxx_sas_typ_cfm=Nxx_sas_itl_abst_cho or Nxx_sas_typ_cfm=Nxx_sas_ext_itl_abst_cho) and (Nxx_sas_typ_cfm&lt;&gt;Nxx_sas_typ_abst) and (Nxx_ecu_typ_cfm=Nxx_ecm or Nxx_ecu_typ_cfm=Nxx_ptcu) and (Nxx_spv_ecu_cfm=Nxx_spv_ecu_abst)] OR [(Nxx_ecu_typ_cfm&lt;&gt;Nxx_ecm and Nxx_ecu_typ_cfm&lt;&gt;Nxx_ptcu) and (Nxx_spv_ecu_cfm=Nxx_spv_ecu_abst)] OR [(Nxx_sas_typ_cfm&lt;&gt;Nxx_sas_itl and Nxx_sas_typ_cfm&lt;&gt;Nxx_sas_itl_abst_cho and Nxx_sas_typ_cfm&lt;&gt;Nxx_sas_ext_itl_abst_cho) and (Nxx_sas_typ_cfm&lt;&gt;Nxx_sas_typ_abst) and (Nxx_ecu_typ_cfm=Nxx_ecm or Nxx_ecu_typ_cfm=Nxx_ptcu) and (Nxx_spv_ecu_cfm=Nxx_spv_ecu_abst)] OR [(Nxx_hev_cfm&lt;&gt;Nxx_hev_pres and Nxx_hev_cfm&lt;&gt;Nxx_hev_abst_pres_cho) and (Nxx_sas_typ_cfm=Nxx_sas_itl or Nxx_sas_typ_cfm=Nxx_sas_itl_abst_cho or Nxx_sas_typ_cfm=Nxx_sas_ext_itl_abst_cho) and (Nxx_sas_typ_cfm&lt;&gt;Nxx_sas_typ_abst) and (Nxx_ecu_typ_cfm=Nxx_ecm or Nxx_ecu_typ_cfm=Nxx_ptcu) and (Nxx_spv_ecu_cfm=Nxx_spv_ecu_abst)] OR [(Nxx_ecu_typ_cfm=Nxx_hevc)]</v>
      </c>
      <c r="K923" s="69" t="b">
        <f t="shared" si="73"/>
        <v>1</v>
      </c>
      <c r="L923" s="69" t="b">
        <f t="shared" si="74"/>
        <v>1</v>
      </c>
    </row>
    <row r="924" spans="1:13" ht="20.100000000000001" customHeight="1" thickBot="1" x14ac:dyDescent="0.3">
      <c r="A924" s="71" t="s">
        <v>5686</v>
      </c>
      <c r="B924" s="72" t="s">
        <v>5687</v>
      </c>
      <c r="C924" s="72" t="s">
        <v>12417</v>
      </c>
      <c r="E924" s="71" t="s">
        <v>3881</v>
      </c>
      <c r="F924" s="74" t="s">
        <v>12169</v>
      </c>
      <c r="G924" s="74" t="s">
        <v>12212</v>
      </c>
      <c r="H924" t="str">
        <f t="shared" si="70"/>
        <v>Vsx_sas_stt</v>
      </c>
      <c r="I924" s="69" t="str">
        <f t="shared" si="71"/>
        <v>VF_SAS_MNG</v>
      </c>
      <c r="J924" s="72" t="str">
        <f t="shared" si="72"/>
        <v>[(Nxx_sas_typ_cfm=Nxx_sas_itl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924" s="69" t="b">
        <f t="shared" si="73"/>
        <v>0</v>
      </c>
      <c r="L924" s="69" t="b">
        <f t="shared" si="74"/>
        <v>0</v>
      </c>
    </row>
    <row r="925" spans="1:13" ht="20.100000000000001" customHeight="1" thickBot="1" x14ac:dyDescent="0.3">
      <c r="A925" s="71" t="s">
        <v>5639</v>
      </c>
      <c r="B925" s="72" t="s">
        <v>5281</v>
      </c>
      <c r="C925" s="72" t="s">
        <v>12223</v>
      </c>
      <c r="E925" s="71" t="s">
        <v>4028</v>
      </c>
      <c r="F925" s="72" t="s">
        <v>5654</v>
      </c>
      <c r="G925" s="74" t="s">
        <v>12864</v>
      </c>
      <c r="H925" t="str">
        <f t="shared" si="70"/>
        <v>Vsx_sas_stt_dspl_req</v>
      </c>
      <c r="I925" s="69" t="str">
        <f t="shared" si="71"/>
        <v>VF_SAS_MNG</v>
      </c>
      <c r="J925" s="72" t="str">
        <f t="shared" si="72"/>
        <v>[(Nxx_sas_spv_vers_cfm=Nxx_sas_spv_vers_ini)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[(Nxx_sas_spv_vers_cfm=Nxx_sas_spv_vers_ini_cvg_cho)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[(Nxx_sas_typ_cfm&lt;&gt;Nxx_sas_itl and Nxx_sas_typ_cfm&lt;&gt;Nxx_sas_itl_abst_cho and Nxx_sas_typ_cfm&lt;&gt;Nxx_sas_ext_itl_abst_cho) and (Nxx_sas_typ_cfm&lt;&gt;Nxx_sas_sar) and (Nxx_sas_typ_cfm&lt;&gt;Nxx_sas_typ_abst) and (Nxx_ecu_typ_cfm&lt;&gt;Nxx_hevc) and (Nxx_ecu_typ_cfm&lt;&gt;Nxx_atcu)]</v>
      </c>
      <c r="K925" s="69" t="b">
        <f t="shared" si="73"/>
        <v>1</v>
      </c>
      <c r="L925" s="69" t="b">
        <f t="shared" si="74"/>
        <v>0</v>
      </c>
    </row>
    <row r="926" spans="1:13" ht="20.100000000000001" customHeight="1" thickBot="1" x14ac:dyDescent="0.3">
      <c r="A926" s="71" t="s">
        <v>3861</v>
      </c>
      <c r="B926" s="72" t="s">
        <v>12243</v>
      </c>
      <c r="C926" s="72" t="s">
        <v>12244</v>
      </c>
      <c r="E926" s="71" t="s">
        <v>4341</v>
      </c>
      <c r="F926" s="72" t="s">
        <v>5654</v>
      </c>
      <c r="G926" s="74" t="s">
        <v>12211</v>
      </c>
      <c r="H926" t="str">
        <f t="shared" si="70"/>
        <v>Vsx_sas_stt_req</v>
      </c>
      <c r="I926" s="69" t="str">
        <f t="shared" si="71"/>
        <v>VF_SAS_MNG</v>
      </c>
      <c r="J926" s="72" t="str">
        <f t="shared" si="72"/>
        <v>[(Nxx_sas_typ_cfm=Nxx_sas_itl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926" s="69" t="b">
        <f t="shared" si="73"/>
        <v>1</v>
      </c>
      <c r="L926" s="69" t="b">
        <f t="shared" si="74"/>
        <v>0</v>
      </c>
    </row>
    <row r="927" spans="1:13" ht="20.100000000000001" customHeight="1" thickBot="1" x14ac:dyDescent="0.3">
      <c r="A927" s="71" t="s">
        <v>4651</v>
      </c>
      <c r="B927" s="72" t="s">
        <v>12865</v>
      </c>
      <c r="C927" s="72" t="s">
        <v>12287</v>
      </c>
      <c r="E927" s="71" t="s">
        <v>3848</v>
      </c>
      <c r="F927" s="74" t="s">
        <v>12169</v>
      </c>
      <c r="G927" s="74" t="s">
        <v>12170</v>
      </c>
      <c r="H927" t="str">
        <f t="shared" si="70"/>
        <v>Vsx_sas_vh_stt</v>
      </c>
      <c r="I927" s="69" t="str">
        <f t="shared" si="71"/>
        <v>VF_SAS_MNG</v>
      </c>
      <c r="J927" s="72" t="str">
        <f t="shared" si="72"/>
        <v>[(Nxx_sas_typ_cfm&lt;&gt;Nxx_sas_itl and Nxx_sas_typ_cfm&lt;&gt;Nxx_sas_itl_abst_cho and Nxx_sas_typ_cfm&lt;&gt;Nxx_sas_ext_itl_abst_cho) and (Nxx_sas_typ_cfm&lt;&gt;Nxx_sas_sar) and (Nxx_sas_typ_cfm&lt;&gt;Nxx_sas_typ_abst) and (Nxx_ecu_typ_cfm&lt;&gt;Nxx_hevc) and (Nxx_ecu_typ_cfm&lt;&gt;Nxx_atcu)] OR [(Nxx_sas_typ_cfm=Nxx_sas_itl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927" s="69" t="b">
        <f t="shared" si="73"/>
        <v>0</v>
      </c>
      <c r="L927" s="69" t="b">
        <f t="shared" si="74"/>
        <v>0</v>
      </c>
    </row>
    <row r="928" spans="1:13" ht="20.100000000000001" customHeight="1" thickBot="1" x14ac:dyDescent="0.3">
      <c r="A928" s="71" t="s">
        <v>1389</v>
      </c>
      <c r="B928" s="72" t="s">
        <v>12229</v>
      </c>
      <c r="C928" s="72" t="s">
        <v>12230</v>
      </c>
      <c r="E928" s="71" t="s">
        <v>5691</v>
      </c>
      <c r="F928" s="72" t="s">
        <v>5268</v>
      </c>
      <c r="G928" s="72" t="s">
        <v>12417</v>
      </c>
      <c r="H928" t="str">
        <f t="shared" si="70"/>
        <v>Vsx_scm_actr_cmd_stt</v>
      </c>
      <c r="I928" s="69" t="str">
        <f t="shared" si="71"/>
        <v>OU_AGO_GSO</v>
      </c>
      <c r="J928" s="72" t="str">
        <f t="shared" si="72"/>
        <v>[(Nxx_ag_typ_cfm=Nxx_ag_lbx) and (Nxx_ecu_typ_cfm=Nxx_hevc)]</v>
      </c>
      <c r="K928" s="69" t="b">
        <f t="shared" si="73"/>
        <v>1</v>
      </c>
      <c r="L928" s="69" t="b">
        <f t="shared" si="74"/>
        <v>1</v>
      </c>
    </row>
    <row r="929" spans="1:12" ht="20.100000000000001" customHeight="1" thickBot="1" x14ac:dyDescent="0.3">
      <c r="A929" s="71" t="s">
        <v>5292</v>
      </c>
      <c r="B929" s="72" t="s">
        <v>5281</v>
      </c>
      <c r="C929" s="72" t="s">
        <v>12223</v>
      </c>
      <c r="E929" s="73" t="s">
        <v>5945</v>
      </c>
      <c r="F929" s="74" t="s">
        <v>5465</v>
      </c>
      <c r="G929" s="74" t="s">
        <v>12185</v>
      </c>
      <c r="H929" t="e">
        <f t="shared" si="70"/>
        <v>#N/A</v>
      </c>
      <c r="I929" s="69" t="e">
        <f t="shared" si="71"/>
        <v>#N/A</v>
      </c>
      <c r="J929" s="72" t="e">
        <f t="shared" si="72"/>
        <v>#N/A</v>
      </c>
      <c r="K929" s="69" t="e">
        <f t="shared" si="73"/>
        <v>#N/A</v>
      </c>
      <c r="L929" s="69" t="e">
        <f t="shared" si="74"/>
        <v>#N/A</v>
      </c>
    </row>
    <row r="930" spans="1:12" ht="20.100000000000001" customHeight="1" thickBot="1" x14ac:dyDescent="0.3">
      <c r="A930" s="71" t="s">
        <v>4960</v>
      </c>
      <c r="B930" s="74" t="s">
        <v>5395</v>
      </c>
      <c r="C930" s="74" t="s">
        <v>12228</v>
      </c>
      <c r="E930" s="71" t="s">
        <v>5694</v>
      </c>
      <c r="F930" s="72" t="s">
        <v>5268</v>
      </c>
      <c r="G930" s="72" t="s">
        <v>12417</v>
      </c>
      <c r="H930" t="str">
        <f t="shared" si="70"/>
        <v>Vsx_scm_actr_slt</v>
      </c>
      <c r="I930" s="69" t="str">
        <f t="shared" si="71"/>
        <v>OU_AGO_GSO</v>
      </c>
      <c r="J930" s="72" t="str">
        <f t="shared" si="72"/>
        <v>[(Nxx_ag_typ_cfm=Nxx_ag_lbx) and (Nxx_ecu_typ_cfm=Nxx_hevc)]</v>
      </c>
      <c r="K930" s="69" t="b">
        <f t="shared" si="73"/>
        <v>1</v>
      </c>
      <c r="L930" s="69" t="b">
        <f t="shared" si="74"/>
        <v>1</v>
      </c>
    </row>
    <row r="931" spans="1:12" ht="20.100000000000001" customHeight="1" thickBot="1" x14ac:dyDescent="0.3">
      <c r="A931" s="71" t="s">
        <v>5662</v>
      </c>
      <c r="B931" s="72" t="s">
        <v>5663</v>
      </c>
      <c r="C931" s="72" t="s">
        <v>12866</v>
      </c>
      <c r="E931" s="73" t="s">
        <v>5844</v>
      </c>
      <c r="F931" s="74" t="s">
        <v>5465</v>
      </c>
      <c r="G931" s="74" t="s">
        <v>12185</v>
      </c>
      <c r="H931" t="e">
        <f t="shared" si="70"/>
        <v>#N/A</v>
      </c>
      <c r="I931" s="69" t="e">
        <f t="shared" si="71"/>
        <v>#N/A</v>
      </c>
      <c r="J931" s="72" t="e">
        <f t="shared" si="72"/>
        <v>#N/A</v>
      </c>
      <c r="K931" s="69" t="e">
        <f t="shared" si="73"/>
        <v>#N/A</v>
      </c>
      <c r="L931" s="69" t="e">
        <f t="shared" si="74"/>
        <v>#N/A</v>
      </c>
    </row>
    <row r="932" spans="1:12" ht="20.100000000000001" customHeight="1" thickBot="1" x14ac:dyDescent="0.3">
      <c r="A932" s="71" t="s">
        <v>5831</v>
      </c>
      <c r="B932" s="72" t="s">
        <v>12789</v>
      </c>
      <c r="C932" s="72" t="s">
        <v>12867</v>
      </c>
      <c r="E932" s="71" t="s">
        <v>5571</v>
      </c>
      <c r="F932" s="72" t="s">
        <v>12845</v>
      </c>
      <c r="G932" s="72" t="s">
        <v>12846</v>
      </c>
      <c r="H932" t="str">
        <f t="shared" si="70"/>
        <v>Vsx_scm_agb_coup</v>
      </c>
      <c r="I932" s="69" t="str">
        <f t="shared" si="71"/>
        <v>BO_AGO_SCO</v>
      </c>
      <c r="J932" s="72" t="str">
        <f t="shared" si="72"/>
        <v>[(Nxx_ecu_typ_cfm=Nxx_ptcu) and (Nxx_ecu_typ_cfm=Nxx_ptcu or Nxx_ecu_typ_cfm=Nxx_hevc)]</v>
      </c>
      <c r="K932" s="69" t="b">
        <f t="shared" si="73"/>
        <v>1</v>
      </c>
      <c r="L932" s="69" t="b">
        <f t="shared" si="74"/>
        <v>1</v>
      </c>
    </row>
    <row r="933" spans="1:12" ht="20.100000000000001" customHeight="1" thickBot="1" x14ac:dyDescent="0.3">
      <c r="A933" s="71" t="s">
        <v>5831</v>
      </c>
      <c r="B933" s="74" t="s">
        <v>5832</v>
      </c>
      <c r="C933" s="74" t="s">
        <v>12150</v>
      </c>
      <c r="E933" s="71" t="s">
        <v>5571</v>
      </c>
      <c r="F933" s="74" t="s">
        <v>12789</v>
      </c>
      <c r="G933" s="74" t="s">
        <v>12868</v>
      </c>
      <c r="H933" t="str">
        <f t="shared" si="70"/>
        <v>Vsx_scm_agb_coup</v>
      </c>
      <c r="I933" s="69" t="str">
        <f t="shared" si="71"/>
        <v>BO_AGO_SCO</v>
      </c>
      <c r="J933" s="72" t="str">
        <f t="shared" si="72"/>
        <v>[(Nxx_ecu_typ_cfm=Nxx_ptcu) and (Nxx_ecu_typ_cfm=Nxx_ptcu or Nxx_ecu_typ_cfm=Nxx_hevc)]</v>
      </c>
      <c r="K933" s="69" t="b">
        <f t="shared" si="73"/>
        <v>0</v>
      </c>
      <c r="L933" s="69" t="b">
        <f t="shared" si="74"/>
        <v>0</v>
      </c>
    </row>
    <row r="934" spans="1:12" ht="20.100000000000001" customHeight="1" thickBot="1" x14ac:dyDescent="0.3">
      <c r="A934" s="71" t="s">
        <v>5675</v>
      </c>
      <c r="B934" s="72" t="s">
        <v>5677</v>
      </c>
      <c r="C934" s="72" t="s">
        <v>12504</v>
      </c>
      <c r="E934" s="71" t="s">
        <v>5580</v>
      </c>
      <c r="F934" s="72" t="s">
        <v>12845</v>
      </c>
      <c r="G934" s="72" t="s">
        <v>12846</v>
      </c>
      <c r="H934" t="str">
        <f t="shared" si="70"/>
        <v>Vsx_scm_cpy_indic_req</v>
      </c>
      <c r="I934" s="69" t="str">
        <f t="shared" si="71"/>
        <v>BO_AGO_SCO</v>
      </c>
      <c r="J934" s="72" t="str">
        <f t="shared" si="72"/>
        <v>[(Nxx_ecu_typ_cfm=Nxx_ptcu) and (Nxx_ecu_typ_cfm=Nxx_ptcu or Nxx_ecu_typ_cfm=Nxx_hevc)]</v>
      </c>
      <c r="K934" s="69" t="b">
        <f t="shared" si="73"/>
        <v>1</v>
      </c>
      <c r="L934" s="69" t="b">
        <f t="shared" si="74"/>
        <v>1</v>
      </c>
    </row>
    <row r="935" spans="1:12" ht="20.100000000000001" customHeight="1" thickBot="1" x14ac:dyDescent="0.3">
      <c r="A935" s="71" t="s">
        <v>2540</v>
      </c>
      <c r="B935" s="72" t="s">
        <v>12727</v>
      </c>
      <c r="C935" s="72" t="s">
        <v>12228</v>
      </c>
      <c r="E935" s="71" t="s">
        <v>5580</v>
      </c>
      <c r="F935" s="74" t="s">
        <v>5324</v>
      </c>
      <c r="G935" s="74" t="s">
        <v>12197</v>
      </c>
      <c r="H935" t="str">
        <f t="shared" si="70"/>
        <v>Vsx_scm_cpy_indic_req</v>
      </c>
      <c r="I935" s="69" t="str">
        <f t="shared" si="71"/>
        <v>BO_AGO_SCO</v>
      </c>
      <c r="J935" s="72" t="str">
        <f t="shared" si="72"/>
        <v>[(Nxx_ecu_typ_cfm=Nxx_ptcu) and (Nxx_ecu_typ_cfm=Nxx_ptcu or Nxx_ecu_typ_cfm=Nxx_hevc)]</v>
      </c>
      <c r="K935" s="69" t="b">
        <f t="shared" si="73"/>
        <v>0</v>
      </c>
      <c r="L935" s="69" t="b">
        <f t="shared" si="74"/>
        <v>0</v>
      </c>
    </row>
    <row r="936" spans="1:12" ht="20.100000000000001" customHeight="1" thickBot="1" x14ac:dyDescent="0.3">
      <c r="A936" s="71" t="s">
        <v>5197</v>
      </c>
      <c r="B936" s="72" t="s">
        <v>12266</v>
      </c>
      <c r="C936" s="72" t="s">
        <v>12773</v>
      </c>
      <c r="E936" s="71" t="s">
        <v>5580</v>
      </c>
      <c r="F936" s="74" t="s">
        <v>12789</v>
      </c>
      <c r="G936" s="74" t="s">
        <v>12848</v>
      </c>
      <c r="H936" t="str">
        <f t="shared" si="70"/>
        <v>Vsx_scm_cpy_indic_req</v>
      </c>
      <c r="I936" s="69" t="str">
        <f t="shared" si="71"/>
        <v>BO_AGO_SCO</v>
      </c>
      <c r="J936" s="72" t="str">
        <f t="shared" si="72"/>
        <v>[(Nxx_ecu_typ_cfm=Nxx_ptcu) and (Nxx_ecu_typ_cfm=Nxx_ptcu or Nxx_ecu_typ_cfm=Nxx_hevc)]</v>
      </c>
      <c r="K936" s="69" t="b">
        <f t="shared" si="73"/>
        <v>0</v>
      </c>
      <c r="L936" s="69" t="b">
        <f t="shared" si="74"/>
        <v>0</v>
      </c>
    </row>
    <row r="937" spans="1:12" ht="20.100000000000001" customHeight="1" thickBot="1" x14ac:dyDescent="0.3">
      <c r="A937" s="71" t="s">
        <v>2055</v>
      </c>
      <c r="B937" s="72" t="s">
        <v>5236</v>
      </c>
      <c r="C937" s="72" t="s">
        <v>12869</v>
      </c>
      <c r="E937" s="71" t="s">
        <v>5576</v>
      </c>
      <c r="F937" s="72" t="s">
        <v>12845</v>
      </c>
      <c r="G937" s="72" t="s">
        <v>12846</v>
      </c>
      <c r="H937" t="str">
        <f t="shared" si="70"/>
        <v>Vsx_scm_ena_sta_agb</v>
      </c>
      <c r="I937" s="69" t="str">
        <f t="shared" si="71"/>
        <v>BO_AGO_SCO</v>
      </c>
      <c r="J937" s="72" t="str">
        <f t="shared" si="72"/>
        <v>[(Nxx_ecu_typ_cfm=Nxx_ptcu) and (Nxx_ecu_typ_cfm=Nxx_ptcu or Nxx_ecu_typ_cfm=Nxx_hevc)]</v>
      </c>
      <c r="K937" s="69" t="b">
        <f t="shared" si="73"/>
        <v>1</v>
      </c>
      <c r="L937" s="69" t="b">
        <f t="shared" si="74"/>
        <v>1</v>
      </c>
    </row>
    <row r="938" spans="1:12" ht="20.100000000000001" customHeight="1" thickBot="1" x14ac:dyDescent="0.3">
      <c r="A938" s="71" t="s">
        <v>2056</v>
      </c>
      <c r="B938" s="72" t="s">
        <v>5236</v>
      </c>
      <c r="C938" s="72" t="s">
        <v>12869</v>
      </c>
      <c r="E938" s="71" t="s">
        <v>5576</v>
      </c>
      <c r="F938" s="74" t="s">
        <v>12789</v>
      </c>
      <c r="G938" s="74" t="s">
        <v>12848</v>
      </c>
      <c r="H938" t="str">
        <f t="shared" si="70"/>
        <v>Vsx_scm_ena_sta_agb</v>
      </c>
      <c r="I938" s="69" t="str">
        <f t="shared" si="71"/>
        <v>BO_AGO_SCO</v>
      </c>
      <c r="J938" s="72" t="str">
        <f t="shared" si="72"/>
        <v>[(Nxx_ecu_typ_cfm=Nxx_ptcu) and (Nxx_ecu_typ_cfm=Nxx_ptcu or Nxx_ecu_typ_cfm=Nxx_hevc)]</v>
      </c>
      <c r="K938" s="69" t="b">
        <f t="shared" si="73"/>
        <v>0</v>
      </c>
      <c r="L938" s="69" t="b">
        <f t="shared" si="74"/>
        <v>0</v>
      </c>
    </row>
    <row r="939" spans="1:12" ht="20.100000000000001" customHeight="1" thickBot="1" x14ac:dyDescent="0.3">
      <c r="A939" s="71" t="s">
        <v>2057</v>
      </c>
      <c r="B939" s="72" t="s">
        <v>5236</v>
      </c>
      <c r="C939" s="72" t="s">
        <v>12869</v>
      </c>
      <c r="E939" s="71" t="s">
        <v>5704</v>
      </c>
      <c r="F939" s="72" t="s">
        <v>5472</v>
      </c>
      <c r="G939" s="72" t="s">
        <v>12185</v>
      </c>
      <c r="H939" t="str">
        <f t="shared" si="70"/>
        <v>Vsx_scm_phs_typ</v>
      </c>
      <c r="I939" s="69" t="str">
        <f t="shared" si="71"/>
        <v>AG_SCM_MNG</v>
      </c>
      <c r="J939" s="72" t="str">
        <f t="shared" si="72"/>
        <v>[(Nxx_ag_typ_cfm=Nxx_ag_lbx) and (Nxx_ecu_typ_cfm=Nxx_hevc or Nxx_spv_ecu_cfm=Nxx_spv_ecu_abst)]</v>
      </c>
      <c r="K939" s="69" t="b">
        <f t="shared" si="73"/>
        <v>1</v>
      </c>
      <c r="L939" s="69" t="b">
        <f t="shared" si="74"/>
        <v>1</v>
      </c>
    </row>
    <row r="940" spans="1:12" ht="20.100000000000001" customHeight="1" thickBot="1" x14ac:dyDescent="0.3">
      <c r="A940" s="71" t="s">
        <v>2058</v>
      </c>
      <c r="B940" s="72" t="s">
        <v>5236</v>
      </c>
      <c r="C940" s="72" t="s">
        <v>12869</v>
      </c>
      <c r="E940" s="71" t="s">
        <v>5584</v>
      </c>
      <c r="F940" s="72" t="s">
        <v>12845</v>
      </c>
      <c r="G940" s="72" t="s">
        <v>12846</v>
      </c>
      <c r="H940" t="str">
        <f t="shared" si="70"/>
        <v>Vsx_scm_raw_egb_ant_gear</v>
      </c>
      <c r="I940" s="69" t="str">
        <f t="shared" si="71"/>
        <v>BO_AGO_SCO</v>
      </c>
      <c r="J940" s="72" t="str">
        <f t="shared" si="72"/>
        <v>[(Nxx_ecu_typ_cfm=Nxx_ptcu) and (Nxx_ecu_typ_cfm=Nxx_ptcu or Nxx_ecu_typ_cfm=Nxx_hevc)]</v>
      </c>
      <c r="K940" s="69" t="b">
        <f t="shared" si="73"/>
        <v>1</v>
      </c>
      <c r="L940" s="69" t="b">
        <f t="shared" si="74"/>
        <v>1</v>
      </c>
    </row>
    <row r="941" spans="1:12" ht="20.100000000000001" customHeight="1" thickBot="1" x14ac:dyDescent="0.3">
      <c r="A941" s="71" t="s">
        <v>2059</v>
      </c>
      <c r="B941" s="72" t="s">
        <v>5236</v>
      </c>
      <c r="C941" s="72" t="s">
        <v>12869</v>
      </c>
      <c r="E941" s="71" t="s">
        <v>5584</v>
      </c>
      <c r="F941" s="74" t="s">
        <v>12789</v>
      </c>
      <c r="G941" s="74" t="s">
        <v>12850</v>
      </c>
      <c r="H941" t="str">
        <f t="shared" si="70"/>
        <v>Vsx_scm_raw_egb_ant_gear</v>
      </c>
      <c r="I941" s="69" t="str">
        <f t="shared" si="71"/>
        <v>BO_AGO_SCO</v>
      </c>
      <c r="J941" s="72" t="str">
        <f t="shared" si="72"/>
        <v>[(Nxx_ecu_typ_cfm=Nxx_ptcu) and (Nxx_ecu_typ_cfm=Nxx_ptcu or Nxx_ecu_typ_cfm=Nxx_hevc)]</v>
      </c>
      <c r="K941" s="69" t="b">
        <f t="shared" si="73"/>
        <v>0</v>
      </c>
      <c r="L941" s="69" t="b">
        <f t="shared" si="74"/>
        <v>0</v>
      </c>
    </row>
    <row r="942" spans="1:12" ht="20.100000000000001" customHeight="1" thickBot="1" x14ac:dyDescent="0.3">
      <c r="A942" s="71" t="s">
        <v>2060</v>
      </c>
      <c r="B942" s="72" t="s">
        <v>5236</v>
      </c>
      <c r="C942" s="72" t="s">
        <v>12869</v>
      </c>
      <c r="E942" s="71" t="s">
        <v>5563</v>
      </c>
      <c r="F942" s="72" t="s">
        <v>12845</v>
      </c>
      <c r="G942" s="72" t="s">
        <v>12846</v>
      </c>
      <c r="H942" t="str">
        <f t="shared" si="70"/>
        <v>Vsx_scm_raw_egb_gear</v>
      </c>
      <c r="I942" s="69" t="str">
        <f t="shared" si="71"/>
        <v>BO_AGO_SCO</v>
      </c>
      <c r="J942" s="72" t="str">
        <f t="shared" si="72"/>
        <v>[(Nxx_ecu_typ_cfm=Nxx_ptcu) and (Nxx_ecu_typ_cfm=Nxx_ptcu or Nxx_ecu_typ_cfm=Nxx_hevc)]</v>
      </c>
      <c r="K942" s="69" t="b">
        <f t="shared" si="73"/>
        <v>1</v>
      </c>
      <c r="L942" s="69" t="b">
        <f t="shared" si="74"/>
        <v>1</v>
      </c>
    </row>
    <row r="943" spans="1:12" ht="20.100000000000001" customHeight="1" thickBot="1" x14ac:dyDescent="0.3">
      <c r="A943" s="71" t="s">
        <v>2061</v>
      </c>
      <c r="B943" s="72" t="s">
        <v>5236</v>
      </c>
      <c r="C943" s="72" t="s">
        <v>12869</v>
      </c>
      <c r="E943" s="71" t="s">
        <v>5563</v>
      </c>
      <c r="F943" s="74" t="s">
        <v>12789</v>
      </c>
      <c r="G943" s="74" t="s">
        <v>12870</v>
      </c>
      <c r="H943" t="str">
        <f t="shared" si="70"/>
        <v>Vsx_scm_raw_egb_gear</v>
      </c>
      <c r="I943" s="69" t="str">
        <f t="shared" si="71"/>
        <v>BO_AGO_SCO</v>
      </c>
      <c r="J943" s="72" t="str">
        <f t="shared" si="72"/>
        <v>[(Nxx_ecu_typ_cfm=Nxx_ptcu) and (Nxx_ecu_typ_cfm=Nxx_ptcu or Nxx_ecu_typ_cfm=Nxx_hevc)]</v>
      </c>
      <c r="K943" s="69" t="b">
        <f t="shared" si="73"/>
        <v>0</v>
      </c>
      <c r="L943" s="69" t="b">
        <f t="shared" si="74"/>
        <v>0</v>
      </c>
    </row>
    <row r="944" spans="1:12" ht="20.100000000000001" customHeight="1" thickBot="1" x14ac:dyDescent="0.3">
      <c r="A944" s="71" t="s">
        <v>2062</v>
      </c>
      <c r="B944" s="72" t="s">
        <v>5236</v>
      </c>
      <c r="C944" s="72" t="s">
        <v>12869</v>
      </c>
      <c r="E944" s="71" t="s">
        <v>4705</v>
      </c>
      <c r="F944" s="72" t="s">
        <v>12647</v>
      </c>
      <c r="G944" s="74" t="s">
        <v>12871</v>
      </c>
      <c r="H944" t="str">
        <f t="shared" si="70"/>
        <v>Vsx_scr_asc_stm_inj_mod</v>
      </c>
      <c r="I944" s="69" t="str">
        <f t="shared" si="71"/>
        <v>AT_SCR_DGN</v>
      </c>
      <c r="J944" s="72" t="str">
        <f t="shared" si="72"/>
        <v>[(Nxx_scr_asc_diag_cfm=Nxx_scr_asc_diag_abst) and (Nxx_scr_mng_typ_cfm=Nxx_scr_mng_int_ecm) and (Nxx_nox_egt_cfm=Nxx_nox_egt_scr or Nxx_nox_egt_cfm=Nxx_nox_egt_scr_abst_cho or Nxx_nox_egt_cfm=Nxx_nox_egt_nt_scr or Nxx_nox_egt_cfm=Nxx_nox_egt_nt_scr_abst_cho) and (Nbx_ign_cmd_eng_cfm=False)] OR [(Nxx_scr_asc_diag_cfm&lt;&gt;Nxx_scr_asc_diag_abst) and (Nxx_scr_mng_typ_cfm=Nxx_scr_mng_int_ecm) and (Nxx_nox_egt_cfm=Nxx_nox_egt_scr or Nxx_nox_egt_cfm=Nxx_nox_egt_scr_abst_cho or Nxx_nox_egt_cfm=Nxx_nox_egt_nt_scr or Nxx_nox_egt_cfm=Nxx_nox_egt_nt_scr_abst_cho) and (Nbx_ign_cmd_eng_cfm=False)]</v>
      </c>
      <c r="K944" s="69" t="b">
        <f t="shared" si="73"/>
        <v>1</v>
      </c>
      <c r="L944" s="69" t="b">
        <f t="shared" si="74"/>
        <v>0</v>
      </c>
    </row>
    <row r="945" spans="1:13" ht="20.100000000000001" customHeight="1" thickBot="1" x14ac:dyDescent="0.3">
      <c r="A945" s="71" t="s">
        <v>2063</v>
      </c>
      <c r="B945" s="72" t="s">
        <v>5236</v>
      </c>
      <c r="C945" s="72" t="s">
        <v>12869</v>
      </c>
      <c r="E945" s="71" t="s">
        <v>5039</v>
      </c>
      <c r="F945" s="72" t="s">
        <v>6065</v>
      </c>
      <c r="G945" s="74" t="s">
        <v>12658</v>
      </c>
      <c r="H945" t="str">
        <f t="shared" si="70"/>
        <v>Vsx_scr_asd_stt</v>
      </c>
      <c r="I945" s="69" t="str">
        <f t="shared" si="71"/>
        <v>AT_SCR_AFS</v>
      </c>
      <c r="J945" s="72" t="str">
        <f t="shared" si="72"/>
        <v>[(Nxx_scr_mng_typ_cfm=Nxx_scr_mng_int_ecm) and (Nxx_nox_egt_cfm=Nxx_nox_egt_scr or Nxx_nox_egt_cfm=Nxx_nox_egt_scr_abst_cho or Nxx_nox_egt_cfm=Nxx_nox_egt_nt_scr or Nxx_nox_egt_cfm=Nxx_nox_egt_nt_scr_abst_cho) and (Nbx_ign_cmd_eng_cfm=False)] OR [(Nxx_nox_egt_cfm&lt;&gt;Nxx_nox_egt_scr and Nxx_nox_egt_cfm&lt;&gt;Nxx_nox_egt_scr_abst_cho and Nxx_nox_egt_cfm&lt;&gt;Nxx_nox_egt_nt_scr and Nxx_nox_egt_cfm&lt;&gt;Nxx_nox_egt_nt_scr_abst_cho) and (Nbx_ign_cmd_eng_cfm=False)] OR [(Nxx_scr_mng_typ_cfm&lt;&gt;Nxx_scr_mng_int_ecm) and (Nxx_nox_egt_cfm=Nxx_nox_egt_scr or Nxx_nox_egt_cfm=Nxx_nox_egt_scr_abst_cho or Nxx_nox_egt_cfm=Nxx_nox_egt_nt_scr or Nxx_nox_egt_cfm=Nxx_nox_egt_nt_scr_abst_cho) and (Nbx_ign_cmd_eng_cfm=False)]</v>
      </c>
      <c r="K945" s="69" t="b">
        <f t="shared" si="73"/>
        <v>1</v>
      </c>
      <c r="L945" s="69" t="b">
        <f t="shared" si="74"/>
        <v>0</v>
      </c>
    </row>
    <row r="946" spans="1:13" ht="20.100000000000001" customHeight="1" thickBot="1" x14ac:dyDescent="0.3">
      <c r="A946" s="71" t="s">
        <v>1983</v>
      </c>
      <c r="B946" s="72" t="s">
        <v>12872</v>
      </c>
      <c r="C946" s="72" t="s">
        <v>12873</v>
      </c>
      <c r="E946" s="71" t="s">
        <v>2405</v>
      </c>
      <c r="F946" s="72" t="s">
        <v>12137</v>
      </c>
      <c r="G946" s="72" t="s">
        <v>12651</v>
      </c>
      <c r="H946" t="str">
        <f t="shared" si="70"/>
        <v>Vsx_scr_dis_stt</v>
      </c>
      <c r="I946" s="69" t="str">
        <f t="shared" si="71"/>
        <v>AT_SCR_DIS</v>
      </c>
      <c r="J946" s="72" t="str">
        <f t="shared" si="72"/>
        <v>[(Nxx_nox_egt_cfm=Nxx_nox_egt_scr or Nxx_nox_egt_cfm=Nxx_nox_egt_scr_abst_cho or Nxx_nox_egt_cfm=Nxx_nox_egt_nt_scr or Nxx_nox_egt_cfm=Nxx_nox_egt_nt_scr_abst_cho) and (Nbx_ign_cmd_eng_cfm=False)]</v>
      </c>
      <c r="K946" s="69" t="b">
        <f t="shared" si="73"/>
        <v>1</v>
      </c>
      <c r="L946" s="69" t="b">
        <f t="shared" si="74"/>
        <v>1</v>
      </c>
    </row>
    <row r="947" spans="1:13" ht="20.100000000000001" customHeight="1" thickBot="1" x14ac:dyDescent="0.3">
      <c r="A947" s="71" t="s">
        <v>1983</v>
      </c>
      <c r="B947" s="74" t="s">
        <v>5236</v>
      </c>
      <c r="C947" s="74" t="s">
        <v>12869</v>
      </c>
      <c r="E947" s="71" t="s">
        <v>4942</v>
      </c>
      <c r="F947" s="72" t="s">
        <v>6588</v>
      </c>
      <c r="G947" s="72" t="s">
        <v>12651</v>
      </c>
      <c r="H947" t="str">
        <f t="shared" si="70"/>
        <v>Vsx_scr_dos_fct_fail</v>
      </c>
      <c r="I947" s="69" t="str">
        <f t="shared" si="71"/>
        <v>IN_ATI_SCR</v>
      </c>
      <c r="J947" s="72" t="str">
        <f t="shared" si="72"/>
        <v>[(Nxx_nox_egt_cfm=Nxx_nox_egt_scr or Nxx_nox_egt_cfm=Nxx_nox_egt_scr_abst_cho or Nxx_nox_egt_cfm=Nxx_nox_egt_nt_scr or Nxx_nox_egt_cfm=Nxx_nox_egt_nt_scr_abst_cho) and (Nbx_ign_cmd_eng_cfm=False)]</v>
      </c>
      <c r="K947" s="69" t="b">
        <f t="shared" si="73"/>
        <v>1</v>
      </c>
      <c r="L947" s="69" t="b">
        <f t="shared" si="74"/>
        <v>1</v>
      </c>
    </row>
    <row r="948" spans="1:13" ht="20.100000000000001" customHeight="1" thickBot="1" x14ac:dyDescent="0.3">
      <c r="A948" s="71" t="s">
        <v>5273</v>
      </c>
      <c r="B948" s="72" t="s">
        <v>12874</v>
      </c>
      <c r="C948" s="72" t="s">
        <v>12155</v>
      </c>
      <c r="E948" s="71" t="s">
        <v>4955</v>
      </c>
      <c r="F948" s="72" t="s">
        <v>6588</v>
      </c>
      <c r="G948" s="72" t="s">
        <v>12651</v>
      </c>
      <c r="H948" t="str">
        <f t="shared" si="70"/>
        <v>Vsx_scr_dos_fct_fail_vld</v>
      </c>
      <c r="I948" s="69" t="str">
        <f t="shared" si="71"/>
        <v>IN_ATI_SCR</v>
      </c>
      <c r="J948" s="72" t="str">
        <f t="shared" si="72"/>
        <v>[(Nxx_nox_egt_cfm=Nxx_nox_egt_scr or Nxx_nox_egt_cfm=Nxx_nox_egt_scr_abst_cho or Nxx_nox_egt_cfm=Nxx_nox_egt_nt_scr or Nxx_nox_egt_cfm=Nxx_nox_egt_nt_scr_abst_cho) and (Nbx_ign_cmd_eng_cfm=False)]</v>
      </c>
      <c r="K948" s="69" t="b">
        <f t="shared" si="73"/>
        <v>1</v>
      </c>
      <c r="L948" s="69" t="b">
        <f t="shared" si="74"/>
        <v>1</v>
      </c>
      <c r="M948" t="e">
        <f>VLOOKUP(E948,#REF!,1,FALSE)</f>
        <v>#REF!</v>
      </c>
    </row>
    <row r="949" spans="1:13" ht="20.100000000000001" customHeight="1" thickBot="1" x14ac:dyDescent="0.3">
      <c r="A949" s="71" t="s">
        <v>2870</v>
      </c>
      <c r="B949" s="72" t="s">
        <v>12135</v>
      </c>
      <c r="C949" s="72" t="s">
        <v>12136</v>
      </c>
      <c r="E949" s="71" t="s">
        <v>4947</v>
      </c>
      <c r="F949" s="72" t="s">
        <v>6588</v>
      </c>
      <c r="G949" s="72" t="s">
        <v>12651</v>
      </c>
      <c r="H949" t="str">
        <f t="shared" si="70"/>
        <v>Vsx_scr_main_stt</v>
      </c>
      <c r="I949" s="69" t="str">
        <f t="shared" si="71"/>
        <v>IN_ATI_SCR</v>
      </c>
      <c r="J949" s="72" t="str">
        <f t="shared" si="72"/>
        <v>[(Nxx_nox_egt_cfm=Nxx_nox_egt_scr or Nxx_nox_egt_cfm=Nxx_nox_egt_scr_abst_cho or Nxx_nox_egt_cfm=Nxx_nox_egt_nt_scr or Nxx_nox_egt_cfm=Nxx_nox_egt_nt_scr_abst_cho) and (Nbx_ign_cmd_eng_cfm=False)]</v>
      </c>
      <c r="K949" s="69" t="b">
        <f t="shared" si="73"/>
        <v>1</v>
      </c>
      <c r="L949" s="69" t="b">
        <f t="shared" si="74"/>
        <v>1</v>
      </c>
    </row>
    <row r="950" spans="1:13" ht="20.100000000000001" customHeight="1" thickBot="1" x14ac:dyDescent="0.3">
      <c r="A950" s="71" t="s">
        <v>2884</v>
      </c>
      <c r="B950" s="72" t="s">
        <v>12727</v>
      </c>
      <c r="C950" s="72" t="s">
        <v>12875</v>
      </c>
      <c r="E950" s="71" t="s">
        <v>4999</v>
      </c>
      <c r="F950" s="72" t="s">
        <v>5963</v>
      </c>
      <c r="G950" s="72" t="s">
        <v>12652</v>
      </c>
      <c r="H950" t="str">
        <f t="shared" si="70"/>
        <v>Vsx_scr_stt</v>
      </c>
      <c r="I950" s="69" t="str">
        <f t="shared" si="71"/>
        <v>AT_SCR_MNG</v>
      </c>
      <c r="J950" s="72" t="str">
        <f t="shared" si="72"/>
        <v>[(Nxx_scr_mng_typ_cfm=Nxx_scr_mng_int_ecm) and (Nxx_nox_egt_cfm=Nxx_nox_egt_scr or Nxx_nox_egt_cfm=Nxx_nox_egt_scr_abst_cho or Nxx_nox_egt_cfm=Nxx_nox_egt_nt_scr or Nxx_nox_egt_cfm=Nxx_nox_egt_nt_scr_abst_cho) and (Nbx_ign_cmd_eng_cfm=False)]</v>
      </c>
      <c r="K950" s="69" t="b">
        <f t="shared" si="73"/>
        <v>1</v>
      </c>
      <c r="L950" s="69" t="b">
        <f t="shared" si="74"/>
        <v>1</v>
      </c>
      <c r="M950" t="e">
        <f>VLOOKUP(E950,#REF!,1,FALSE)</f>
        <v>#REF!</v>
      </c>
    </row>
    <row r="951" spans="1:13" ht="20.100000000000001" customHeight="1" thickBot="1" x14ac:dyDescent="0.3">
      <c r="A951" s="71" t="s">
        <v>3476</v>
      </c>
      <c r="B951" s="72" t="s">
        <v>12444</v>
      </c>
      <c r="C951" s="72" t="s">
        <v>12876</v>
      </c>
      <c r="E951" s="71" t="s">
        <v>4948</v>
      </c>
      <c r="F951" s="72" t="s">
        <v>6588</v>
      </c>
      <c r="G951" s="72" t="s">
        <v>12651</v>
      </c>
      <c r="H951" t="str">
        <f t="shared" si="70"/>
        <v>Vsx_scr_sub_heat_stt</v>
      </c>
      <c r="I951" s="69" t="str">
        <f t="shared" si="71"/>
        <v>IN_ATI_SCR</v>
      </c>
      <c r="J951" s="72" t="str">
        <f t="shared" si="72"/>
        <v>[(Nxx_nox_egt_cfm=Nxx_nox_egt_scr or Nxx_nox_egt_cfm=Nxx_nox_egt_scr_abst_cho or Nxx_nox_egt_cfm=Nxx_nox_egt_nt_scr or Nxx_nox_egt_cfm=Nxx_nox_egt_nt_scr_abst_cho) and (Nbx_ign_cmd_eng_cfm=False)]</v>
      </c>
      <c r="K951" s="69" t="b">
        <f t="shared" si="73"/>
        <v>1</v>
      </c>
      <c r="L951" s="69" t="b">
        <f t="shared" si="74"/>
        <v>1</v>
      </c>
    </row>
    <row r="952" spans="1:13" ht="20.100000000000001" customHeight="1" thickBot="1" x14ac:dyDescent="0.3">
      <c r="A952" s="71" t="s">
        <v>3475</v>
      </c>
      <c r="B952" s="72" t="s">
        <v>12444</v>
      </c>
      <c r="C952" s="72" t="s">
        <v>12876</v>
      </c>
      <c r="E952" s="71" t="s">
        <v>4961</v>
      </c>
      <c r="F952" s="72" t="s">
        <v>6588</v>
      </c>
      <c r="G952" s="72" t="s">
        <v>12651</v>
      </c>
      <c r="H952" t="str">
        <f t="shared" si="70"/>
        <v>Vsx_scr_sub_pump_stt</v>
      </c>
      <c r="I952" s="69" t="str">
        <f t="shared" si="71"/>
        <v>IN_ATI_SCR</v>
      </c>
      <c r="J952" s="72" t="str">
        <f t="shared" si="72"/>
        <v>[(Nxx_nox_egt_cfm=Nxx_nox_egt_scr or Nxx_nox_egt_cfm=Nxx_nox_egt_scr_abst_cho or Nxx_nox_egt_cfm=Nxx_nox_egt_nt_scr or Nxx_nox_egt_cfm=Nxx_nox_egt_nt_scr_abst_cho) and (Nbx_ign_cmd_eng_cfm=False)]</v>
      </c>
      <c r="K952" s="69" t="b">
        <f t="shared" si="73"/>
        <v>1</v>
      </c>
      <c r="L952" s="69" t="b">
        <f t="shared" si="74"/>
        <v>1</v>
      </c>
    </row>
    <row r="953" spans="1:13" ht="20.100000000000001" customHeight="1" thickBot="1" x14ac:dyDescent="0.3">
      <c r="A953" s="71" t="s">
        <v>3375</v>
      </c>
      <c r="B953" s="72" t="s">
        <v>12444</v>
      </c>
      <c r="C953" s="72" t="s">
        <v>12876</v>
      </c>
      <c r="E953" s="73" t="s">
        <v>5964</v>
      </c>
      <c r="F953" s="74" t="s">
        <v>5963</v>
      </c>
      <c r="G953" s="74" t="s">
        <v>12652</v>
      </c>
      <c r="H953" t="e">
        <f t="shared" si="70"/>
        <v>#N/A</v>
      </c>
      <c r="I953" s="69" t="e">
        <f t="shared" si="71"/>
        <v>#N/A</v>
      </c>
      <c r="J953" s="72" t="e">
        <f t="shared" si="72"/>
        <v>#N/A</v>
      </c>
      <c r="K953" s="69" t="e">
        <f t="shared" si="73"/>
        <v>#N/A</v>
      </c>
      <c r="L953" s="69" t="e">
        <f t="shared" si="74"/>
        <v>#N/A</v>
      </c>
    </row>
    <row r="954" spans="1:13" ht="20.100000000000001" customHeight="1" thickBot="1" x14ac:dyDescent="0.3">
      <c r="A954" s="71" t="s">
        <v>2872</v>
      </c>
      <c r="B954" s="72" t="s">
        <v>12135</v>
      </c>
      <c r="C954" s="72" t="s">
        <v>12136</v>
      </c>
      <c r="E954" s="73" t="s">
        <v>5965</v>
      </c>
      <c r="F954" s="74" t="s">
        <v>5963</v>
      </c>
      <c r="G954" s="74" t="s">
        <v>12652</v>
      </c>
      <c r="H954" t="e">
        <f t="shared" si="70"/>
        <v>#N/A</v>
      </c>
      <c r="I954" s="69" t="e">
        <f t="shared" si="71"/>
        <v>#N/A</v>
      </c>
      <c r="J954" s="72" t="e">
        <f t="shared" si="72"/>
        <v>#N/A</v>
      </c>
      <c r="K954" s="69" t="e">
        <f t="shared" si="73"/>
        <v>#N/A</v>
      </c>
      <c r="L954" s="69" t="e">
        <f t="shared" si="74"/>
        <v>#N/A</v>
      </c>
    </row>
    <row r="955" spans="1:13" ht="20.100000000000001" customHeight="1" thickBot="1" x14ac:dyDescent="0.3">
      <c r="A955" s="71" t="s">
        <v>2883</v>
      </c>
      <c r="B955" s="72" t="s">
        <v>12727</v>
      </c>
      <c r="C955" s="72" t="s">
        <v>12875</v>
      </c>
      <c r="E955" s="71" t="s">
        <v>4766</v>
      </c>
      <c r="F955" s="72" t="s">
        <v>5395</v>
      </c>
      <c r="G955" s="72" t="s">
        <v>12335</v>
      </c>
      <c r="H955" t="str">
        <f t="shared" si="70"/>
        <v>Vsx_scu_temp_dps_stt</v>
      </c>
      <c r="I955" s="69" t="str">
        <f t="shared" si="71"/>
        <v>IN_ATI_NOX</v>
      </c>
      <c r="J955" s="72" t="str">
        <f t="shared" si="72"/>
        <v>[(Nxx_nox2_sens_cfm&lt;&gt;Nxx_nox2_sens_abst) and (Nbx_ign_cmd_eng_cfm=False)]</v>
      </c>
      <c r="K955" s="69" t="b">
        <f t="shared" si="73"/>
        <v>1</v>
      </c>
      <c r="L955" s="69" t="b">
        <f t="shared" si="74"/>
        <v>1</v>
      </c>
    </row>
    <row r="956" spans="1:13" ht="20.100000000000001" customHeight="1" thickBot="1" x14ac:dyDescent="0.3">
      <c r="A956" s="71" t="s">
        <v>3269</v>
      </c>
      <c r="B956" s="72" t="s">
        <v>12319</v>
      </c>
      <c r="C956" s="72" t="s">
        <v>12321</v>
      </c>
      <c r="E956" s="71" t="s">
        <v>5397</v>
      </c>
      <c r="F956" s="72" t="s">
        <v>5395</v>
      </c>
      <c r="G956" s="72" t="s">
        <v>12337</v>
      </c>
      <c r="H956" t="str">
        <f t="shared" si="70"/>
        <v>Vsx_scu_temp_tps_stt</v>
      </c>
      <c r="I956" s="69" t="str">
        <f t="shared" si="71"/>
        <v>IN_ATI_NOX</v>
      </c>
      <c r="J956" s="72" t="str">
        <f t="shared" si="72"/>
        <v>[(Nxx_nox3_sens_cfm&lt;&gt;Nxx_nox3_sens_abst) and (Nbx_ign_cmd_eng_cfm=False)]</v>
      </c>
      <c r="K956" s="69" t="b">
        <f t="shared" si="73"/>
        <v>1</v>
      </c>
      <c r="L956" s="69" t="b">
        <f t="shared" si="74"/>
        <v>1</v>
      </c>
    </row>
    <row r="957" spans="1:13" ht="20.100000000000001" customHeight="1" thickBot="1" x14ac:dyDescent="0.3">
      <c r="A957" s="71" t="s">
        <v>3270</v>
      </c>
      <c r="B957" s="72" t="s">
        <v>12319</v>
      </c>
      <c r="C957" s="72" t="s">
        <v>12321</v>
      </c>
      <c r="E957" s="71" t="s">
        <v>4753</v>
      </c>
      <c r="F957" s="72" t="s">
        <v>5395</v>
      </c>
      <c r="G957" s="72" t="s">
        <v>12338</v>
      </c>
      <c r="H957" t="str">
        <f t="shared" si="70"/>
        <v>Vsx_scu_temp_ups_stt</v>
      </c>
      <c r="I957" s="69" t="str">
        <f t="shared" si="71"/>
        <v>IN_ATI_NOX</v>
      </c>
      <c r="J957" s="72" t="str">
        <f t="shared" si="72"/>
        <v>[(Nxx_nox1_sens_cfm&lt;&gt;Nxx_nox1_sens_abst) and (Nbx_ign_cmd_eng_cfm=False)]</v>
      </c>
      <c r="K957" s="69" t="b">
        <f t="shared" si="73"/>
        <v>1</v>
      </c>
      <c r="L957" s="69" t="b">
        <f t="shared" si="74"/>
        <v>1</v>
      </c>
    </row>
    <row r="958" spans="1:13" ht="20.100000000000001" customHeight="1" thickBot="1" x14ac:dyDescent="0.3">
      <c r="A958" s="71" t="s">
        <v>3271</v>
      </c>
      <c r="B958" s="72" t="s">
        <v>12319</v>
      </c>
      <c r="C958" s="72" t="s">
        <v>12321</v>
      </c>
      <c r="E958" s="71" t="s">
        <v>2465</v>
      </c>
      <c r="F958" s="72" t="s">
        <v>5832</v>
      </c>
      <c r="G958" s="72" t="s">
        <v>12204</v>
      </c>
      <c r="H958" t="str">
        <f t="shared" si="70"/>
        <v>Vsx_sens_bgin_clu_cnt</v>
      </c>
      <c r="I958" s="69" t="str">
        <f t="shared" si="71"/>
        <v>IN_PCI_DLS</v>
      </c>
      <c r="J958" s="72" t="str">
        <f t="shared" si="72"/>
        <v>[(Nxx_ag_typ_cfm&lt;&gt;Nxx_ag_lbx and Nxx_ag_typ_cfm&lt;&gt;Nxx_ag_abst) and (Nxx_ecu_typ_cfm=Nxx_hevc or Nxx_spv_ecu_cfm=Nxx_spv_ecu_abst) and (Nxx_ecu_typ_cfm&lt;&gt;Nxx_atcu)]</v>
      </c>
      <c r="K958" s="69" t="b">
        <f t="shared" si="73"/>
        <v>1</v>
      </c>
      <c r="L958" s="69" t="b">
        <f t="shared" si="74"/>
        <v>1</v>
      </c>
    </row>
    <row r="959" spans="1:13" ht="20.100000000000001" customHeight="1" thickBot="1" x14ac:dyDescent="0.3">
      <c r="A959" s="71" t="s">
        <v>3272</v>
      </c>
      <c r="B959" s="72" t="s">
        <v>12319</v>
      </c>
      <c r="C959" s="72" t="s">
        <v>12321</v>
      </c>
      <c r="E959" s="71" t="s">
        <v>3682</v>
      </c>
      <c r="F959" s="72" t="s">
        <v>5832</v>
      </c>
      <c r="G959" s="74" t="s">
        <v>12877</v>
      </c>
      <c r="H959" t="str">
        <f t="shared" si="70"/>
        <v>Vsx_sens_bgin_h_clu_cnt</v>
      </c>
      <c r="I959" s="69" t="str">
        <f t="shared" si="71"/>
        <v>IN_PCI_DLS</v>
      </c>
      <c r="J959" s="72" t="str">
        <f t="shared" si="72"/>
        <v>[(Nxx_h_bgin_clu_cnt_cfm&lt;&gt;Nxx_h_bgin_clu_cnt_abst) and (Nxx_ecu_typ_cfm=Nxx_hevc or Nxx_spv_ecu_cfm=Nxx_spv_ecu_abst) and (Nxx_ecu_typ_cfm&lt;&gt;Nxx_atcu)] OR [(Nxx_h_bgin_clu_cnt_cfm=Nxx_h_bgin_clu_cnt_abst) and (Nxx_ecu_typ_cfm=Nxx_hevc or Nxx_spv_ecu_cfm=Nxx_spv_ecu_abst) and (Nxx_ecu_typ_cfm&lt;&gt;Nxx_atcu)]</v>
      </c>
      <c r="K959" s="69" t="b">
        <f t="shared" si="73"/>
        <v>1</v>
      </c>
      <c r="L959" s="69" t="b">
        <f t="shared" si="74"/>
        <v>0</v>
      </c>
    </row>
    <row r="960" spans="1:13" ht="20.100000000000001" customHeight="1" thickBot="1" x14ac:dyDescent="0.3">
      <c r="A960" s="71" t="s">
        <v>3273</v>
      </c>
      <c r="B960" s="72" t="s">
        <v>12319</v>
      </c>
      <c r="C960" s="72" t="s">
        <v>12321</v>
      </c>
      <c r="E960" s="71" t="s">
        <v>5695</v>
      </c>
      <c r="F960" s="72" t="s">
        <v>5465</v>
      </c>
      <c r="G960" s="72" t="s">
        <v>12185</v>
      </c>
      <c r="H960" t="str">
        <f t="shared" si="70"/>
        <v>Vsx_sens_claw_prim_vld</v>
      </c>
      <c r="I960" s="69" t="str">
        <f t="shared" si="71"/>
        <v>IN_AGI_GSI</v>
      </c>
      <c r="J960" s="72" t="str">
        <f t="shared" si="72"/>
        <v>[(Nxx_ag_typ_cfm=Nxx_ag_lbx) and (Nxx_ecu_typ_cfm=Nxx_hevc or Nxx_spv_ecu_cfm=Nxx_spv_ecu_abst)]</v>
      </c>
      <c r="K960" s="69" t="b">
        <f t="shared" si="73"/>
        <v>1</v>
      </c>
      <c r="L960" s="69" t="b">
        <f t="shared" si="74"/>
        <v>1</v>
      </c>
    </row>
    <row r="961" spans="1:13" ht="20.100000000000001" customHeight="1" thickBot="1" x14ac:dyDescent="0.3">
      <c r="A961" s="71" t="s">
        <v>3274</v>
      </c>
      <c r="B961" s="72" t="s">
        <v>12319</v>
      </c>
      <c r="C961" s="72" t="s">
        <v>12321</v>
      </c>
      <c r="E961" s="71" t="s">
        <v>5696</v>
      </c>
      <c r="F961" s="72" t="s">
        <v>5465</v>
      </c>
      <c r="G961" s="72" t="s">
        <v>12185</v>
      </c>
      <c r="H961" t="str">
        <f t="shared" si="70"/>
        <v>Vsx_sens_claw_snd_vld</v>
      </c>
      <c r="I961" s="69" t="str">
        <f t="shared" si="71"/>
        <v>IN_AGI_GSI</v>
      </c>
      <c r="J961" s="72" t="str">
        <f t="shared" si="72"/>
        <v>[(Nxx_ag_typ_cfm=Nxx_ag_lbx) and (Nxx_ecu_typ_cfm=Nxx_hevc or Nxx_spv_ecu_cfm=Nxx_spv_ecu_abst)]</v>
      </c>
      <c r="K961" s="69" t="b">
        <f t="shared" si="73"/>
        <v>1</v>
      </c>
      <c r="L961" s="69" t="b">
        <f t="shared" si="74"/>
        <v>1</v>
      </c>
    </row>
    <row r="962" spans="1:13" ht="20.100000000000001" customHeight="1" thickBot="1" x14ac:dyDescent="0.3">
      <c r="A962" s="71" t="s">
        <v>3275</v>
      </c>
      <c r="B962" s="72" t="s">
        <v>12319</v>
      </c>
      <c r="C962" s="72" t="s">
        <v>12321</v>
      </c>
      <c r="E962" s="71" t="s">
        <v>5697</v>
      </c>
      <c r="F962" s="72" t="s">
        <v>5465</v>
      </c>
      <c r="G962" s="72" t="s">
        <v>12185</v>
      </c>
      <c r="H962" t="str">
        <f t="shared" ref="H962:H1025" si="75">VLOOKUP(E962,A:C,1,FALSE)</f>
        <v>Vsx_sens_claw_trans_vld</v>
      </c>
      <c r="I962" s="69" t="str">
        <f t="shared" ref="I962:I1025" si="76">VLOOKUP(E962,A:C,2,FALSE)</f>
        <v>IN_AGI_GSI</v>
      </c>
      <c r="J962" s="72" t="str">
        <f t="shared" ref="J962:J1025" si="77">VLOOKUP(E962,A:C,3,FALSE)</f>
        <v>[(Nxx_ag_typ_cfm=Nxx_ag_lbx) and (Nxx_ecu_typ_cfm=Nxx_hevc or Nxx_spv_ecu_cfm=Nxx_spv_ecu_abst)]</v>
      </c>
      <c r="K962" s="69" t="b">
        <f t="shared" ref="K962:K1025" si="78">VLOOKUP(E962,A:C,2,FALSE)=F962</f>
        <v>1</v>
      </c>
      <c r="L962" s="69" t="b">
        <f t="shared" ref="L962:L1025" si="79">VLOOKUP(E962,A:C,3,FALSE)=G962</f>
        <v>1</v>
      </c>
    </row>
    <row r="963" spans="1:13" ht="20.100000000000001" customHeight="1" thickBot="1" x14ac:dyDescent="0.3">
      <c r="A963" s="71" t="s">
        <v>3276</v>
      </c>
      <c r="B963" s="72" t="s">
        <v>12319</v>
      </c>
      <c r="C963" s="72" t="s">
        <v>12321</v>
      </c>
      <c r="E963" s="71" t="s">
        <v>2470</v>
      </c>
      <c r="F963" s="72" t="s">
        <v>12622</v>
      </c>
      <c r="G963" s="72" t="s">
        <v>12858</v>
      </c>
      <c r="H963" t="str">
        <f t="shared" si="75"/>
        <v>Vsx_sens_end_str_clu_cnt</v>
      </c>
      <c r="I963" s="69" t="str">
        <f t="shared" si="76"/>
        <v>BI_PCI_DLS</v>
      </c>
      <c r="J963" s="72" t="str">
        <f t="shared" si="77"/>
        <v>[(Nxx_wf_end_str_clu_cnt_cfm&lt;&gt;Nxx_wf_end_str_clu_cnt_abst)]</v>
      </c>
      <c r="K963" s="69" t="b">
        <f t="shared" si="78"/>
        <v>1</v>
      </c>
      <c r="L963" s="69" t="b">
        <f t="shared" si="79"/>
        <v>1</v>
      </c>
      <c r="M963" t="e">
        <f>VLOOKUP(E963,#REF!,1,FALSE)</f>
        <v>#REF!</v>
      </c>
    </row>
    <row r="964" spans="1:13" ht="20.100000000000001" customHeight="1" thickBot="1" x14ac:dyDescent="0.3">
      <c r="A964" s="71" t="s">
        <v>5812</v>
      </c>
      <c r="B964" s="72" t="s">
        <v>5263</v>
      </c>
      <c r="C964" s="72" t="s">
        <v>12139</v>
      </c>
      <c r="E964" s="71" t="s">
        <v>1144</v>
      </c>
      <c r="F964" s="72" t="s">
        <v>12622</v>
      </c>
      <c r="G964" s="72" t="s">
        <v>12860</v>
      </c>
      <c r="H964" t="str">
        <f t="shared" si="75"/>
        <v>Vsx_sens_neut_cnt</v>
      </c>
      <c r="I964" s="69" t="str">
        <f t="shared" si="76"/>
        <v>BI_PCI_DLS</v>
      </c>
      <c r="J964" s="72" t="str">
        <f t="shared" si="77"/>
        <v>[(Nxx_wf_neut_cnt_cfm&lt;&gt;Nxx_wf_neut_cnt_abst)]</v>
      </c>
      <c r="K964" s="69" t="b">
        <f t="shared" si="78"/>
        <v>1</v>
      </c>
      <c r="L964" s="69" t="b">
        <f t="shared" si="79"/>
        <v>1</v>
      </c>
      <c r="M964" t="e">
        <f>VLOOKUP(E964,#REF!,1,FALSE)</f>
        <v>#REF!</v>
      </c>
    </row>
    <row r="965" spans="1:13" ht="20.100000000000001" customHeight="1" thickBot="1" x14ac:dyDescent="0.3">
      <c r="A965" s="71" t="s">
        <v>5043</v>
      </c>
      <c r="B965" s="72" t="s">
        <v>12135</v>
      </c>
      <c r="C965" s="72" t="s">
        <v>12136</v>
      </c>
      <c r="E965" s="71" t="s">
        <v>1148</v>
      </c>
      <c r="F965" s="72" t="s">
        <v>5832</v>
      </c>
      <c r="G965" s="72" t="s">
        <v>12391</v>
      </c>
      <c r="H965" t="str">
        <f t="shared" si="75"/>
        <v>Vsx_sens_neut_cnt_cs</v>
      </c>
      <c r="I965" s="69" t="str">
        <f t="shared" si="76"/>
        <v>IN_PCI_DLS</v>
      </c>
      <c r="J965" s="72" t="str">
        <f t="shared" si="77"/>
        <v>[(Nxx_wf_neut_cnt_cfm&lt;&gt;Nxx_wf_neut_cnt_abst) and (Nxx_ecu_typ_cfm=Nxx_hevc or Nxx_spv_ecu_cfm=Nxx_spv_ecu_abst) and (Nxx_ecu_typ_cfm&lt;&gt;Nxx_atcu)]</v>
      </c>
      <c r="K965" s="69" t="b">
        <f t="shared" si="78"/>
        <v>1</v>
      </c>
      <c r="L965" s="69" t="b">
        <f t="shared" si="79"/>
        <v>1</v>
      </c>
      <c r="M965" t="e">
        <f>VLOOKUP(E965,#REF!,1,FALSE)</f>
        <v>#REF!</v>
      </c>
    </row>
    <row r="966" spans="1:13" ht="20.100000000000001" customHeight="1" thickBot="1" x14ac:dyDescent="0.3">
      <c r="A966" s="71" t="s">
        <v>5040</v>
      </c>
      <c r="B966" s="72" t="s">
        <v>12135</v>
      </c>
      <c r="C966" s="72" t="s">
        <v>12136</v>
      </c>
      <c r="E966" s="71" t="s">
        <v>5415</v>
      </c>
      <c r="F966" s="72" t="s">
        <v>5328</v>
      </c>
      <c r="G966" s="72" t="s">
        <v>12861</v>
      </c>
      <c r="H966" t="str">
        <f t="shared" si="75"/>
        <v>Vsx_sens_pm_coo_stt</v>
      </c>
      <c r="I966" s="69" t="str">
        <f t="shared" si="76"/>
        <v>AT_PFT_DGN</v>
      </c>
      <c r="J966" s="72" t="str">
        <f t="shared" si="77"/>
        <v>[(Nxx_soot_sens_cfm=Nxx_soot_sens_abst) and (Nbx_ign_cmd_eng_cfm=False)] OR [(Nxx_soot_sens_cfm&lt;&gt;Nxx_soot_sens_abst) and (Nbx_ign_cmd_eng_cfm=False)]</v>
      </c>
      <c r="K966" s="69" t="b">
        <f t="shared" si="78"/>
        <v>1</v>
      </c>
      <c r="L966" s="69" t="b">
        <f t="shared" si="79"/>
        <v>1</v>
      </c>
      <c r="M966" t="e">
        <f>VLOOKUP(E966,#REF!,1,FALSE)</f>
        <v>#REF!</v>
      </c>
    </row>
    <row r="967" spans="1:13" ht="20.100000000000001" customHeight="1" thickBot="1" x14ac:dyDescent="0.3">
      <c r="A967" s="71" t="s">
        <v>5042</v>
      </c>
      <c r="B967" s="72" t="s">
        <v>12135</v>
      </c>
      <c r="C967" s="72" t="s">
        <v>12136</v>
      </c>
      <c r="E967" s="71" t="s">
        <v>2441</v>
      </c>
      <c r="F967" s="72" t="s">
        <v>12862</v>
      </c>
      <c r="G967" s="72" t="s">
        <v>12863</v>
      </c>
      <c r="H967" t="str">
        <f t="shared" si="75"/>
        <v>Vsx_sfty_cf_vs_data_chr</v>
      </c>
      <c r="I967" s="69" t="str">
        <f t="shared" si="76"/>
        <v>IN_SFI_MUX</v>
      </c>
      <c r="J967" s="72" t="str">
        <f t="shared" si="77"/>
        <v>[(Nbx_can_m1_cfm=True or Nbx_can_m2_cfm=True or Nbx_can_m3_cfm=True or Nbx_can_m4_cfm=True or Nbx_can_m4a_cfm=True or Nbx_can_m4e_cfm=True or Nbx_can_m4f_cfm=True or Nbx_can_m4s_cfm=True or Nbx_can_m4v_cfm=True or Nbx_can_m4t_cfm=True or Nbx_can_m5_cfm=True or Nbx_can_m5h_cfm=True or Nbx_can_m5n_cfm=True or Nbx_can_m5r_cfm=True or Nbx_can_r2_cfm=True or Nbx_can_adn_cfm=True) and (Nbx_sfty_vers_2_cfm=True and Nxx_ecu_typ_cfm&lt;&gt;Nxx_hevc)] OR [(Nbx_can_c1a_cfm=True) and (Nbx_sfty_vers_2_cfm=True and Nxx_ecu_typ_cfm&lt;&gt;Nxx_hevc)] OR [(Nbx_sfty_vers_2_cfm=True and Nxx_ecu_typ_cfm=Nxx_hevc)]</v>
      </c>
      <c r="K967" s="69" t="b">
        <f t="shared" si="78"/>
        <v>1</v>
      </c>
      <c r="L967" s="69" t="b">
        <f t="shared" si="79"/>
        <v>1</v>
      </c>
      <c r="M967" t="e">
        <f>VLOOKUP(E967,#REF!,1,FALSE)</f>
        <v>#REF!</v>
      </c>
    </row>
    <row r="968" spans="1:13" ht="20.100000000000001" customHeight="1" thickBot="1" x14ac:dyDescent="0.3">
      <c r="A968" s="71" t="s">
        <v>12878</v>
      </c>
      <c r="B968" s="72" t="s">
        <v>12742</v>
      </c>
      <c r="C968" s="72" t="s">
        <v>12743</v>
      </c>
      <c r="E968" s="71" t="s">
        <v>5209</v>
      </c>
      <c r="F968" s="72" t="s">
        <v>12670</v>
      </c>
      <c r="G968" s="72" t="s">
        <v>12671</v>
      </c>
      <c r="H968" t="str">
        <f t="shared" si="75"/>
        <v>Vsx_sfty_lkg_crt_emg_stop_vld</v>
      </c>
      <c r="I968" s="69" t="str">
        <f t="shared" si="76"/>
        <v>IN_SFI_CHG</v>
      </c>
      <c r="J968" s="72" t="str">
        <f t="shared" si="77"/>
        <v>[(Nxx_ecu_typ_cfm=Nxx_hevc and Nxx_hv_bcb_cfm=Nxx_hv_bcb_pres) and (Nbx_sfty_vers_2_cfm=True)]</v>
      </c>
      <c r="K968" s="69" t="b">
        <f t="shared" si="78"/>
        <v>1</v>
      </c>
      <c r="L968" s="69" t="b">
        <f t="shared" si="79"/>
        <v>1</v>
      </c>
      <c r="M968" t="e">
        <f>VLOOKUP(E968,#REF!,1,FALSE)</f>
        <v>#REF!</v>
      </c>
    </row>
    <row r="969" spans="1:13" ht="20.100000000000001" customHeight="1" thickBot="1" x14ac:dyDescent="0.3">
      <c r="A969" s="71" t="s">
        <v>12879</v>
      </c>
      <c r="B969" s="72" t="s">
        <v>6210</v>
      </c>
      <c r="C969" s="72" t="s">
        <v>12880</v>
      </c>
      <c r="E969" s="71" t="s">
        <v>5212</v>
      </c>
      <c r="F969" s="72" t="s">
        <v>12881</v>
      </c>
      <c r="G969" s="72" t="s">
        <v>12882</v>
      </c>
      <c r="H969" t="str">
        <f t="shared" si="75"/>
        <v>Vsx_sfty_s2_rdcy_rly_stt</v>
      </c>
      <c r="I969" s="69" t="str">
        <f t="shared" si="76"/>
        <v>BO_SFO_HVO</v>
      </c>
      <c r="J969" s="72" t="str">
        <f t="shared" si="77"/>
        <v>[(Nxx_hv_bcb_cfm=Nxx_hv_bcb_pres) and (Nbx_sfty_vers_2_cfm=True and Nxx_ecu_typ_cfm=Nxx_hevc)]</v>
      </c>
      <c r="K969" s="69" t="b">
        <f t="shared" si="78"/>
        <v>1</v>
      </c>
      <c r="L969" s="69" t="b">
        <f t="shared" si="79"/>
        <v>1</v>
      </c>
      <c r="M969" t="e">
        <f>VLOOKUP(E969,#REF!,1,FALSE)</f>
        <v>#REF!</v>
      </c>
    </row>
    <row r="970" spans="1:13" ht="20.100000000000001" customHeight="1" thickBot="1" x14ac:dyDescent="0.3">
      <c r="A970" s="71" t="s">
        <v>12879</v>
      </c>
      <c r="B970" s="74" t="s">
        <v>6215</v>
      </c>
      <c r="C970" s="74" t="s">
        <v>12883</v>
      </c>
      <c r="E970" s="73" t="s">
        <v>5949</v>
      </c>
      <c r="F970" s="74" t="s">
        <v>12884</v>
      </c>
      <c r="G970" s="74" t="s">
        <v>12884</v>
      </c>
      <c r="H970" t="e">
        <f t="shared" si="75"/>
        <v>#N/A</v>
      </c>
      <c r="I970" s="69" t="e">
        <f t="shared" si="76"/>
        <v>#N/A</v>
      </c>
      <c r="J970" s="72" t="e">
        <f t="shared" si="77"/>
        <v>#N/A</v>
      </c>
      <c r="K970" s="69" t="e">
        <f t="shared" si="78"/>
        <v>#N/A</v>
      </c>
      <c r="L970" s="69" t="e">
        <f t="shared" si="79"/>
        <v>#N/A</v>
      </c>
      <c r="M970" t="e">
        <f>VLOOKUP(E970,#REF!,1,FALSE)</f>
        <v>#REF!</v>
      </c>
    </row>
    <row r="971" spans="1:13" ht="20.100000000000001" customHeight="1" thickBot="1" x14ac:dyDescent="0.3">
      <c r="A971" s="71" t="s">
        <v>12885</v>
      </c>
      <c r="B971" s="72" t="s">
        <v>12142</v>
      </c>
      <c r="C971" s="72" t="s">
        <v>12143</v>
      </c>
      <c r="E971" s="71" t="s">
        <v>5688</v>
      </c>
      <c r="F971" s="72" t="s">
        <v>5687</v>
      </c>
      <c r="G971" s="72" t="s">
        <v>12417</v>
      </c>
      <c r="H971" t="str">
        <f t="shared" si="75"/>
        <v>Vsx_sfty_scm_ice_gear_stt</v>
      </c>
      <c r="I971" s="69" t="str">
        <f t="shared" si="76"/>
        <v>IN_SFI_GSI</v>
      </c>
      <c r="J971" s="72" t="str">
        <f t="shared" si="77"/>
        <v>[(Nxx_ag_typ_cfm=Nxx_ag_lbx) and (Nxx_ecu_typ_cfm=Nxx_hevc)]</v>
      </c>
      <c r="K971" s="69" t="b">
        <f t="shared" si="78"/>
        <v>1</v>
      </c>
      <c r="L971" s="69" t="b">
        <f t="shared" si="79"/>
        <v>1</v>
      </c>
      <c r="M971" t="e">
        <f>VLOOKUP(E971,#REF!,1,FALSE)</f>
        <v>#REF!</v>
      </c>
    </row>
    <row r="972" spans="1:13" ht="20.100000000000001" customHeight="1" thickBot="1" x14ac:dyDescent="0.3">
      <c r="A972" s="73" t="s">
        <v>5835</v>
      </c>
      <c r="B972" s="74" t="s">
        <v>5357</v>
      </c>
      <c r="C972" s="74" t="s">
        <v>12141</v>
      </c>
      <c r="E972" s="71" t="s">
        <v>5686</v>
      </c>
      <c r="F972" s="72" t="s">
        <v>5687</v>
      </c>
      <c r="G972" s="72" t="s">
        <v>12417</v>
      </c>
      <c r="H972" t="str">
        <f t="shared" si="75"/>
        <v>Vsx_sfty_scm_zev_gear_stt</v>
      </c>
      <c r="I972" s="69" t="str">
        <f t="shared" si="76"/>
        <v>IN_SFI_GSI</v>
      </c>
      <c r="J972" s="72" t="str">
        <f t="shared" si="77"/>
        <v>[(Nxx_ag_typ_cfm=Nxx_ag_lbx) and (Nxx_ecu_typ_cfm=Nxx_hevc)]</v>
      </c>
      <c r="K972" s="69" t="b">
        <f t="shared" si="78"/>
        <v>1</v>
      </c>
      <c r="L972" s="69" t="b">
        <f t="shared" si="79"/>
        <v>1</v>
      </c>
    </row>
    <row r="973" spans="1:13" ht="20.100000000000001" customHeight="1" thickBot="1" x14ac:dyDescent="0.3">
      <c r="A973" s="71" t="s">
        <v>5818</v>
      </c>
      <c r="B973" s="72" t="s">
        <v>5263</v>
      </c>
      <c r="C973" s="72" t="s">
        <v>12139</v>
      </c>
      <c r="E973" s="71" t="s">
        <v>5639</v>
      </c>
      <c r="F973" s="72" t="s">
        <v>5281</v>
      </c>
      <c r="G973" s="72" t="s">
        <v>12223</v>
      </c>
      <c r="H973" t="str">
        <f t="shared" si="75"/>
        <v>Vsx_spv_cmb_mng</v>
      </c>
      <c r="I973" s="69" t="str">
        <f t="shared" si="76"/>
        <v>HV_CHG_MNG</v>
      </c>
      <c r="J973" s="72" t="str">
        <f t="shared" si="77"/>
        <v>[(Nxx_ecu_typ_cfm=Nxx_hevc) and (Nxx_hv_bcb_cfm&lt;&gt;Nxx_hv_bcb_abst) and (Nxx_hev_cfm&lt;&gt;Nxx_hev_abst)]</v>
      </c>
      <c r="K973" s="69" t="b">
        <f t="shared" si="78"/>
        <v>1</v>
      </c>
      <c r="L973" s="69" t="b">
        <f t="shared" si="79"/>
        <v>1</v>
      </c>
    </row>
    <row r="974" spans="1:13" ht="20.100000000000001" customHeight="1" thickBot="1" x14ac:dyDescent="0.3">
      <c r="A974" s="73" t="s">
        <v>5464</v>
      </c>
      <c r="B974" s="74" t="s">
        <v>5465</v>
      </c>
      <c r="C974" s="74" t="s">
        <v>12185</v>
      </c>
      <c r="E974" s="71" t="s">
        <v>3861</v>
      </c>
      <c r="F974" s="72" t="s">
        <v>12243</v>
      </c>
      <c r="G974" s="72" t="s">
        <v>12244</v>
      </c>
      <c r="H974" t="str">
        <f t="shared" si="75"/>
        <v>Vsx_star_stt</v>
      </c>
      <c r="I974" s="69" t="str">
        <f t="shared" si="76"/>
        <v>VF_CRK_MNG</v>
      </c>
      <c r="J974" s="72" t="str">
        <f t="shared" si="77"/>
        <v>[(Nxx_ecu_typ_cfm&lt;&gt;Nxx_hevc) and (Nxx_ecu_typ_cfm&lt;&gt;Nxx_atcu)]</v>
      </c>
      <c r="K974" s="69" t="b">
        <f t="shared" si="78"/>
        <v>1</v>
      </c>
      <c r="L974" s="69" t="b">
        <f t="shared" si="79"/>
        <v>1</v>
      </c>
    </row>
    <row r="975" spans="1:13" ht="20.100000000000001" customHeight="1" thickBot="1" x14ac:dyDescent="0.3">
      <c r="A975" s="73" t="s">
        <v>5466</v>
      </c>
      <c r="B975" s="74" t="s">
        <v>5465</v>
      </c>
      <c r="C975" s="74" t="s">
        <v>12185</v>
      </c>
      <c r="E975" s="71" t="s">
        <v>4651</v>
      </c>
      <c r="F975" s="72" t="s">
        <v>12865</v>
      </c>
      <c r="G975" s="74" t="s">
        <v>12352</v>
      </c>
      <c r="H975" t="str">
        <f t="shared" si="75"/>
        <v>Vsx_swlk_cfm</v>
      </c>
      <c r="I975" s="69" t="str">
        <f t="shared" si="76"/>
        <v>BI_VFI_SLK</v>
      </c>
      <c r="J975" s="72" t="str">
        <f t="shared" si="77"/>
        <v>[()]</v>
      </c>
      <c r="K975" s="69" t="b">
        <f t="shared" si="78"/>
        <v>1</v>
      </c>
      <c r="L975" s="69" t="b">
        <f t="shared" si="79"/>
        <v>0</v>
      </c>
    </row>
    <row r="976" spans="1:13" ht="20.100000000000001" customHeight="1" thickBot="1" x14ac:dyDescent="0.3">
      <c r="A976" s="73" t="s">
        <v>5467</v>
      </c>
      <c r="B976" s="74" t="s">
        <v>5465</v>
      </c>
      <c r="C976" s="74" t="s">
        <v>12185</v>
      </c>
      <c r="E976" s="71" t="s">
        <v>1389</v>
      </c>
      <c r="F976" s="72" t="s">
        <v>12229</v>
      </c>
      <c r="G976" s="72" t="s">
        <v>12230</v>
      </c>
      <c r="H976" t="str">
        <f t="shared" si="75"/>
        <v>Vsx_thm_spv_phs</v>
      </c>
      <c r="I976" s="69" t="str">
        <f t="shared" si="76"/>
        <v>CL_COO_CTL</v>
      </c>
      <c r="J976" s="72" t="str">
        <f t="shared" si="77"/>
        <v>[(Nxx_ecu_typ_cfm&lt;&gt;Nxx_hevc)]</v>
      </c>
      <c r="K976" s="69" t="b">
        <f t="shared" si="78"/>
        <v>1</v>
      </c>
      <c r="L976" s="69" t="b">
        <f t="shared" si="79"/>
        <v>1</v>
      </c>
    </row>
    <row r="977" spans="1:12" ht="20.100000000000001" customHeight="1" thickBot="1" x14ac:dyDescent="0.3">
      <c r="A977" s="71" t="s">
        <v>12886</v>
      </c>
      <c r="B977" s="72" t="s">
        <v>6210</v>
      </c>
      <c r="C977" s="72" t="s">
        <v>12880</v>
      </c>
      <c r="E977" s="71" t="s">
        <v>5292</v>
      </c>
      <c r="F977" s="72" t="s">
        <v>5281</v>
      </c>
      <c r="G977" s="72" t="s">
        <v>12223</v>
      </c>
      <c r="H977" t="str">
        <f t="shared" si="75"/>
        <v>Vsx_ulck_mng_plg</v>
      </c>
      <c r="I977" s="69" t="str">
        <f t="shared" si="76"/>
        <v>HV_CHG_MNG</v>
      </c>
      <c r="J977" s="72" t="str">
        <f t="shared" si="77"/>
        <v>[(Nxx_ecu_typ_cfm=Nxx_hevc) and (Nxx_hv_bcb_cfm&lt;&gt;Nxx_hv_bcb_abst) and (Nxx_hev_cfm&lt;&gt;Nxx_hev_abst)]</v>
      </c>
      <c r="K977" s="69" t="b">
        <f t="shared" si="78"/>
        <v>1</v>
      </c>
      <c r="L977" s="69" t="b">
        <f t="shared" si="79"/>
        <v>1</v>
      </c>
    </row>
    <row r="978" spans="1:12" ht="20.100000000000001" customHeight="1" thickBot="1" x14ac:dyDescent="0.3">
      <c r="A978" s="71" t="s">
        <v>12887</v>
      </c>
      <c r="B978" s="72" t="s">
        <v>12444</v>
      </c>
      <c r="C978" s="72" t="s">
        <v>12888</v>
      </c>
      <c r="E978" s="71" t="s">
        <v>4960</v>
      </c>
      <c r="F978" s="72" t="s">
        <v>5395</v>
      </c>
      <c r="G978" s="72" t="s">
        <v>12228</v>
      </c>
      <c r="H978" t="str">
        <f t="shared" si="75"/>
        <v>Vsx_up_nox_volc_vld</v>
      </c>
      <c r="I978" s="69" t="str">
        <f t="shared" si="76"/>
        <v>IN_ATI_NOX</v>
      </c>
      <c r="J978" s="72" t="str">
        <f t="shared" si="77"/>
        <v>[(Nbx_ign_cmd_eng_cfm=False)]</v>
      </c>
      <c r="K978" s="69" t="b">
        <f t="shared" si="78"/>
        <v>1</v>
      </c>
      <c r="L978" s="69" t="b">
        <f t="shared" si="79"/>
        <v>1</v>
      </c>
    </row>
    <row r="979" spans="1:12" ht="20.100000000000001" customHeight="1" thickBot="1" x14ac:dyDescent="0.3">
      <c r="A979" s="71" t="s">
        <v>12889</v>
      </c>
      <c r="B979" s="72" t="s">
        <v>12444</v>
      </c>
      <c r="C979" s="72" t="s">
        <v>12888</v>
      </c>
      <c r="E979" s="71" t="s">
        <v>5662</v>
      </c>
      <c r="F979" s="72" t="s">
        <v>5663</v>
      </c>
      <c r="G979" s="72" t="s">
        <v>12866</v>
      </c>
      <c r="H979" t="str">
        <f t="shared" si="75"/>
        <v>Vsx_vh_can_mstr_wkp_req</v>
      </c>
      <c r="I979" s="69" t="str">
        <f t="shared" si="76"/>
        <v>IN_VFI_WKP</v>
      </c>
      <c r="J979" s="72" t="str">
        <f t="shared" si="77"/>
        <v>[(Nxx_ecu_typ_cfm=Nxx_hevc) and (Nxx_hev_cfm&lt;&gt;Nxx_hev_abst)] OR [(Nxx_ecu_typ_cfm=Nxx_ecm) and (Nxx_hev_cfm&lt;&gt;Nxx_hev_abst)]</v>
      </c>
      <c r="K979" s="69" t="b">
        <f t="shared" si="78"/>
        <v>1</v>
      </c>
      <c r="L979" s="69" t="b">
        <f t="shared" si="79"/>
        <v>1</v>
      </c>
    </row>
    <row r="980" spans="1:12" ht="20.100000000000001" customHeight="1" thickBot="1" x14ac:dyDescent="0.3">
      <c r="A980" s="71" t="s">
        <v>12890</v>
      </c>
      <c r="B980" s="72" t="s">
        <v>12444</v>
      </c>
      <c r="C980" s="72" t="s">
        <v>12888</v>
      </c>
      <c r="E980" s="71" t="s">
        <v>5831</v>
      </c>
      <c r="F980" s="72" t="s">
        <v>12789</v>
      </c>
      <c r="G980" s="72" t="s">
        <v>12867</v>
      </c>
      <c r="H980" t="str">
        <f t="shared" si="75"/>
        <v>Vsx_vh_dls</v>
      </c>
      <c r="I980" s="69" t="str">
        <f t="shared" si="76"/>
        <v>IN_AGI_STB</v>
      </c>
      <c r="J980" s="72" t="str">
        <f t="shared" si="77"/>
        <v>[(Nxx_ecu_typ_cfm=Nxx_atcu) and (Nxx_ecu_typ_cfm=Nxx_ptcu or Nxx_ecu_typ_cfm=Nxx_atcu or Nxx_ecu_typ_cfm=Nxx_hevc or Nxx_gsi_cfm&lt;&gt;Nxx_gsi_abst)]</v>
      </c>
      <c r="K980" s="69" t="b">
        <f t="shared" si="78"/>
        <v>1</v>
      </c>
      <c r="L980" s="69" t="b">
        <f t="shared" si="79"/>
        <v>1</v>
      </c>
    </row>
    <row r="981" spans="1:12" ht="20.100000000000001" customHeight="1" thickBot="1" x14ac:dyDescent="0.3">
      <c r="A981" s="71" t="s">
        <v>12891</v>
      </c>
      <c r="B981" s="72" t="s">
        <v>12444</v>
      </c>
      <c r="C981" s="72" t="s">
        <v>12888</v>
      </c>
      <c r="E981" s="71" t="s">
        <v>5831</v>
      </c>
      <c r="F981" s="74" t="s">
        <v>5832</v>
      </c>
      <c r="G981" s="74" t="s">
        <v>12150</v>
      </c>
      <c r="H981" t="str">
        <f t="shared" si="75"/>
        <v>Vsx_vh_dls</v>
      </c>
      <c r="I981" s="69" t="str">
        <f t="shared" si="76"/>
        <v>IN_AGI_STB</v>
      </c>
      <c r="J981" s="72" t="str">
        <f t="shared" si="77"/>
        <v>[(Nxx_ecu_typ_cfm=Nxx_atcu) and (Nxx_ecu_typ_cfm=Nxx_ptcu or Nxx_ecu_typ_cfm=Nxx_atcu or Nxx_ecu_typ_cfm=Nxx_hevc or Nxx_gsi_cfm&lt;&gt;Nxx_gsi_abst)]</v>
      </c>
      <c r="K981" s="69" t="b">
        <f t="shared" si="78"/>
        <v>0</v>
      </c>
      <c r="L981" s="69" t="b">
        <f t="shared" si="79"/>
        <v>0</v>
      </c>
    </row>
    <row r="982" spans="1:12" ht="20.100000000000001" customHeight="1" thickBot="1" x14ac:dyDescent="0.3">
      <c r="A982" s="71" t="s">
        <v>12892</v>
      </c>
      <c r="B982" s="72" t="s">
        <v>12444</v>
      </c>
      <c r="C982" s="72" t="s">
        <v>12888</v>
      </c>
      <c r="E982" s="71" t="s">
        <v>5675</v>
      </c>
      <c r="F982" s="72" t="s">
        <v>5677</v>
      </c>
      <c r="G982" s="72" t="s">
        <v>12504</v>
      </c>
      <c r="H982" t="str">
        <f t="shared" si="75"/>
        <v>Vsx_vh_stts</v>
      </c>
      <c r="I982" s="69" t="str">
        <f t="shared" si="76"/>
        <v>IN_VFI_EMI</v>
      </c>
      <c r="J982" s="72" t="str">
        <f t="shared" si="77"/>
        <v>[(Nxx_ecu_typ_cfm&lt;&gt;Nxx_atcu)]</v>
      </c>
      <c r="K982" s="69" t="b">
        <f t="shared" si="78"/>
        <v>1</v>
      </c>
      <c r="L982" s="69" t="b">
        <f t="shared" si="79"/>
        <v>1</v>
      </c>
    </row>
    <row r="983" spans="1:12" ht="20.100000000000001" customHeight="1" thickBot="1" x14ac:dyDescent="0.3">
      <c r="A983" s="71" t="s">
        <v>12893</v>
      </c>
      <c r="B983" s="72" t="s">
        <v>12444</v>
      </c>
      <c r="C983" s="72" t="s">
        <v>12888</v>
      </c>
      <c r="E983" s="71" t="s">
        <v>2540</v>
      </c>
      <c r="F983" s="72" t="s">
        <v>12727</v>
      </c>
      <c r="G983" s="72" t="s">
        <v>12228</v>
      </c>
      <c r="H983" t="str">
        <f t="shared" si="75"/>
        <v>Vsx_vnt_diag_stt</v>
      </c>
      <c r="I983" s="69" t="str">
        <f t="shared" si="76"/>
        <v>AS_BST_SPV</v>
      </c>
      <c r="J983" s="72" t="str">
        <f t="shared" si="77"/>
        <v>[(Nbx_ign_cmd_eng_cfm=False)]</v>
      </c>
      <c r="K983" s="69" t="b">
        <f t="shared" si="78"/>
        <v>1</v>
      </c>
      <c r="L983" s="69" t="b">
        <f t="shared" si="79"/>
        <v>1</v>
      </c>
    </row>
    <row r="984" spans="1:12" ht="20.100000000000001" customHeight="1" thickBot="1" x14ac:dyDescent="0.3">
      <c r="A984" s="71" t="s">
        <v>12894</v>
      </c>
      <c r="B984" s="72" t="s">
        <v>12444</v>
      </c>
      <c r="C984" s="72" t="s">
        <v>12888</v>
      </c>
      <c r="E984" s="71" t="s">
        <v>5197</v>
      </c>
      <c r="F984" s="72" t="s">
        <v>12266</v>
      </c>
      <c r="G984" s="74" t="s">
        <v>12788</v>
      </c>
      <c r="H984" t="str">
        <f t="shared" si="75"/>
        <v>Vsx_wir_stt</v>
      </c>
      <c r="I984" s="69" t="str">
        <f t="shared" si="76"/>
        <v>IN_VFI_EEI</v>
      </c>
      <c r="J984" s="72" t="str">
        <f t="shared" si="77"/>
        <v>[(Nxx_hev_cfm&lt;&gt;Nxx_hev_abst or Nxx_alt_lin_cmd_cfm&lt;&gt;Nxx_alt_lin_cmd_abst) and (Nxx_ecu_typ_cfm&lt;&gt;Nxx_hevc) and (Nxx_ecu_typ_cfm&lt;&gt;Nxx_atcu)] OR [(Nxx_ecu_typ_cfm=Nxx_hevc) and (Nxx_ecu_typ_cfm&lt;&gt;Nxx_atcu)]</v>
      </c>
      <c r="K984" s="69" t="b">
        <f t="shared" si="78"/>
        <v>1</v>
      </c>
      <c r="L984" s="69" t="b">
        <f t="shared" si="79"/>
        <v>0</v>
      </c>
    </row>
    <row r="985" spans="1:12" ht="20.100000000000001" customHeight="1" thickBot="1" x14ac:dyDescent="0.3">
      <c r="A985" s="71" t="s">
        <v>12895</v>
      </c>
      <c r="B985" s="72" t="s">
        <v>12444</v>
      </c>
      <c r="C985" s="72" t="s">
        <v>12888</v>
      </c>
      <c r="E985" s="71" t="s">
        <v>2055</v>
      </c>
      <c r="F985" s="72" t="s">
        <v>5236</v>
      </c>
      <c r="G985" s="72" t="s">
        <v>12869</v>
      </c>
      <c r="H985" t="str">
        <f t="shared" si="75"/>
        <v>Vsx_wpmp1_diag_el_stt_vld</v>
      </c>
      <c r="I985" s="69" t="str">
        <f t="shared" si="76"/>
        <v>OU_HVO_MCO</v>
      </c>
      <c r="J985" s="72" t="str">
        <f t="shared" si="77"/>
        <v>[(Nxx_hv_mcs_wpmp_wf_cfm=Nxx_hv_mcs_wpmp_wf_abst and Nxx_lt_cool_loop_cfm=Nxx_lt_cool_loop_abst) and (Nxx_hv_mcs_wpmp_nr_cfm=Nxx_hv_mcs_wpmp_1 and Nxx_lt_cool_loop_cfm=Nxx_lt_cool_loop_abst) and (Nxx_spv_ecu_cfm=Nxx_spv_ecu_abst or Nxx_ecu_typ_cfm=Nxx_hevc) and (Nxx_ecu_typ_cfm&lt;&gt;Nxx_atcu) and (Nxx_hev_cfm&lt;&gt;Nxx_hev_abst)]</v>
      </c>
      <c r="K985" s="69" t="b">
        <f t="shared" si="78"/>
        <v>1</v>
      </c>
      <c r="L985" s="69" t="b">
        <f t="shared" si="79"/>
        <v>1</v>
      </c>
    </row>
    <row r="986" spans="1:12" ht="20.100000000000001" customHeight="1" thickBot="1" x14ac:dyDescent="0.3">
      <c r="A986" s="71" t="s">
        <v>4602</v>
      </c>
      <c r="B986" s="72" t="s">
        <v>12896</v>
      </c>
      <c r="C986" s="72" t="s">
        <v>12123</v>
      </c>
      <c r="E986" s="71" t="s">
        <v>2056</v>
      </c>
      <c r="F986" s="72" t="s">
        <v>5236</v>
      </c>
      <c r="G986" s="72" t="s">
        <v>12869</v>
      </c>
      <c r="H986" t="str">
        <f t="shared" si="75"/>
        <v>Vsx_wpmp1_diag_mps_oc_gnd_vld</v>
      </c>
      <c r="I986" s="69" t="str">
        <f t="shared" si="76"/>
        <v>OU_HVO_MCO</v>
      </c>
      <c r="J986" s="72" t="str">
        <f t="shared" si="77"/>
        <v>[(Nxx_hv_mcs_wpmp_wf_cfm=Nxx_hv_mcs_wpmp_wf_abst and Nxx_lt_cool_loop_cfm=Nxx_lt_cool_loop_abst) and (Nxx_hv_mcs_wpmp_nr_cfm=Nxx_hv_mcs_wpmp_1 and Nxx_lt_cool_loop_cfm=Nxx_lt_cool_loop_abst) and (Nxx_spv_ecu_cfm=Nxx_spv_ecu_abst or Nxx_ecu_typ_cfm=Nxx_hevc) and (Nxx_ecu_typ_cfm&lt;&gt;Nxx_atcu) and (Nxx_hev_cfm&lt;&gt;Nxx_hev_abst)]</v>
      </c>
      <c r="K986" s="69" t="b">
        <f t="shared" si="78"/>
        <v>1</v>
      </c>
      <c r="L986" s="69" t="b">
        <f t="shared" si="79"/>
        <v>1</v>
      </c>
    </row>
    <row r="987" spans="1:12" ht="20.100000000000001" customHeight="1" thickBot="1" x14ac:dyDescent="0.3">
      <c r="A987" s="71" t="s">
        <v>4596</v>
      </c>
      <c r="B987" s="72" t="s">
        <v>12896</v>
      </c>
      <c r="C987" s="72" t="s">
        <v>12123</v>
      </c>
      <c r="E987" s="71" t="s">
        <v>2057</v>
      </c>
      <c r="F987" s="72" t="s">
        <v>5236</v>
      </c>
      <c r="G987" s="72" t="s">
        <v>12869</v>
      </c>
      <c r="H987" t="str">
        <f t="shared" si="75"/>
        <v>Vsx_wpmp1_diag_mps_oc_vld</v>
      </c>
      <c r="I987" s="69" t="str">
        <f t="shared" si="76"/>
        <v>OU_HVO_MCO</v>
      </c>
      <c r="J987" s="72" t="str">
        <f t="shared" si="77"/>
        <v>[(Nxx_hv_mcs_wpmp_wf_cfm=Nxx_hv_mcs_wpmp_wf_abst and Nxx_lt_cool_loop_cfm=Nxx_lt_cool_loop_abst) and (Nxx_hv_mcs_wpmp_nr_cfm=Nxx_hv_mcs_wpmp_1 and Nxx_lt_cool_loop_cfm=Nxx_lt_cool_loop_abst) and (Nxx_spv_ecu_cfm=Nxx_spv_ecu_abst or Nxx_ecu_typ_cfm=Nxx_hevc) and (Nxx_ecu_typ_cfm&lt;&gt;Nxx_atcu) and (Nxx_hev_cfm&lt;&gt;Nxx_hev_abst)]</v>
      </c>
      <c r="K987" s="69" t="b">
        <f t="shared" si="78"/>
        <v>1</v>
      </c>
      <c r="L987" s="69" t="b">
        <f t="shared" si="79"/>
        <v>1</v>
      </c>
    </row>
    <row r="988" spans="1:12" ht="20.100000000000001" customHeight="1" thickBot="1" x14ac:dyDescent="0.3">
      <c r="A988" s="71" t="s">
        <v>4599</v>
      </c>
      <c r="B988" s="72" t="s">
        <v>12896</v>
      </c>
      <c r="C988" s="72" t="s">
        <v>12123</v>
      </c>
      <c r="E988" s="71" t="s">
        <v>2058</v>
      </c>
      <c r="F988" s="72" t="s">
        <v>5236</v>
      </c>
      <c r="G988" s="72" t="s">
        <v>12869</v>
      </c>
      <c r="H988" t="str">
        <f t="shared" si="75"/>
        <v>Vsx_wpmp1_diag_mps_scg_scw_vld</v>
      </c>
      <c r="I988" s="69" t="str">
        <f t="shared" si="76"/>
        <v>OU_HVO_MCO</v>
      </c>
      <c r="J988" s="72" t="str">
        <f t="shared" si="77"/>
        <v>[(Nxx_hv_mcs_wpmp_wf_cfm=Nxx_hv_mcs_wpmp_wf_abst and Nxx_lt_cool_loop_cfm=Nxx_lt_cool_loop_abst) and (Nxx_hv_mcs_wpmp_nr_cfm=Nxx_hv_mcs_wpmp_1 and Nxx_lt_cool_loop_cfm=Nxx_lt_cool_loop_abst) and (Nxx_spv_ecu_cfm=Nxx_spv_ecu_abst or Nxx_ecu_typ_cfm=Nxx_hevc) and (Nxx_ecu_typ_cfm&lt;&gt;Nxx_atcu) and (Nxx_hev_cfm&lt;&gt;Nxx_hev_abst)]</v>
      </c>
      <c r="K988" s="69" t="b">
        <f t="shared" si="78"/>
        <v>1</v>
      </c>
      <c r="L988" s="69" t="b">
        <f t="shared" si="79"/>
        <v>1</v>
      </c>
    </row>
    <row r="989" spans="1:12" ht="20.100000000000001" customHeight="1" thickBot="1" x14ac:dyDescent="0.3">
      <c r="A989" s="71" t="s">
        <v>4605</v>
      </c>
      <c r="B989" s="72" t="s">
        <v>12896</v>
      </c>
      <c r="C989" s="72" t="s">
        <v>12123</v>
      </c>
      <c r="E989" s="71" t="s">
        <v>2059</v>
      </c>
      <c r="F989" s="72" t="s">
        <v>5236</v>
      </c>
      <c r="G989" s="72" t="s">
        <v>12869</v>
      </c>
      <c r="H989" t="str">
        <f t="shared" si="75"/>
        <v>Vsx_wpmp1_diag_mps_scw_gnd_vld</v>
      </c>
      <c r="I989" s="69" t="str">
        <f t="shared" si="76"/>
        <v>OU_HVO_MCO</v>
      </c>
      <c r="J989" s="72" t="str">
        <f t="shared" si="77"/>
        <v>[(Nxx_hv_mcs_wpmp_wf_cfm=Nxx_hv_mcs_wpmp_wf_abst and Nxx_lt_cool_loop_cfm=Nxx_lt_cool_loop_abst) and (Nxx_hv_mcs_wpmp_nr_cfm=Nxx_hv_mcs_wpmp_1 and Nxx_lt_cool_loop_cfm=Nxx_lt_cool_loop_abst) and (Nxx_spv_ecu_cfm=Nxx_spv_ecu_abst or Nxx_ecu_typ_cfm=Nxx_hevc) and (Nxx_ecu_typ_cfm&lt;&gt;Nxx_atcu) and (Nxx_hev_cfm&lt;&gt;Nxx_hev_abst)]</v>
      </c>
      <c r="K989" s="69" t="b">
        <f t="shared" si="78"/>
        <v>1</v>
      </c>
      <c r="L989" s="69" t="b">
        <f t="shared" si="79"/>
        <v>1</v>
      </c>
    </row>
    <row r="990" spans="1:12" ht="20.100000000000001" customHeight="1" thickBot="1" x14ac:dyDescent="0.3">
      <c r="A990" s="71" t="s">
        <v>4610</v>
      </c>
      <c r="B990" s="72" t="s">
        <v>12896</v>
      </c>
      <c r="C990" s="72" t="s">
        <v>12123</v>
      </c>
      <c r="E990" s="71" t="s">
        <v>2060</v>
      </c>
      <c r="F990" s="72" t="s">
        <v>5236</v>
      </c>
      <c r="G990" s="72" t="s">
        <v>12869</v>
      </c>
      <c r="H990" t="str">
        <f t="shared" si="75"/>
        <v>Vsx_wpmp1_diag_mps_scw_vld</v>
      </c>
      <c r="I990" s="69" t="str">
        <f t="shared" si="76"/>
        <v>OU_HVO_MCO</v>
      </c>
      <c r="J990" s="72" t="str">
        <f t="shared" si="77"/>
        <v>[(Nxx_hv_mcs_wpmp_wf_cfm=Nxx_hv_mcs_wpmp_wf_abst and Nxx_lt_cool_loop_cfm=Nxx_lt_cool_loop_abst) and (Nxx_hv_mcs_wpmp_nr_cfm=Nxx_hv_mcs_wpmp_1 and Nxx_lt_cool_loop_cfm=Nxx_lt_cool_loop_abst) and (Nxx_spv_ecu_cfm=Nxx_spv_ecu_abst or Nxx_ecu_typ_cfm=Nxx_hevc) and (Nxx_ecu_typ_cfm&lt;&gt;Nxx_atcu) and (Nxx_hev_cfm&lt;&gt;Nxx_hev_abst)]</v>
      </c>
      <c r="K990" s="69" t="b">
        <f t="shared" si="78"/>
        <v>1</v>
      </c>
      <c r="L990" s="69" t="b">
        <f t="shared" si="79"/>
        <v>1</v>
      </c>
    </row>
    <row r="991" spans="1:12" ht="20.100000000000001" customHeight="1" thickBot="1" x14ac:dyDescent="0.3">
      <c r="A991" s="71" t="s">
        <v>12897</v>
      </c>
      <c r="B991" s="72" t="s">
        <v>12742</v>
      </c>
      <c r="C991" s="72" t="s">
        <v>12743</v>
      </c>
      <c r="E991" s="71" t="s">
        <v>2061</v>
      </c>
      <c r="F991" s="72" t="s">
        <v>5236</v>
      </c>
      <c r="G991" s="72" t="s">
        <v>12869</v>
      </c>
      <c r="H991" t="str">
        <f t="shared" si="75"/>
        <v>Vsx_wpmp1_diag_oc_vld</v>
      </c>
      <c r="I991" s="69" t="str">
        <f t="shared" si="76"/>
        <v>OU_HVO_MCO</v>
      </c>
      <c r="J991" s="72" t="str">
        <f t="shared" si="77"/>
        <v>[(Nxx_hv_mcs_wpmp_wf_cfm=Nxx_hv_mcs_wpmp_wf_abst and Nxx_lt_cool_loop_cfm=Nxx_lt_cool_loop_abst) and (Nxx_hv_mcs_wpmp_nr_cfm=Nxx_hv_mcs_wpmp_1 and Nxx_lt_cool_loop_cfm=Nxx_lt_cool_loop_abst) and (Nxx_spv_ecu_cfm=Nxx_spv_ecu_abst or Nxx_ecu_typ_cfm=Nxx_hevc) and (Nxx_ecu_typ_cfm&lt;&gt;Nxx_atcu) and (Nxx_hev_cfm&lt;&gt;Nxx_hev_abst)]</v>
      </c>
      <c r="K991" s="69" t="b">
        <f t="shared" si="78"/>
        <v>1</v>
      </c>
      <c r="L991" s="69" t="b">
        <f t="shared" si="79"/>
        <v>1</v>
      </c>
    </row>
    <row r="992" spans="1:12" ht="20.100000000000001" customHeight="1" thickBot="1" x14ac:dyDescent="0.3">
      <c r="A992" s="71" t="s">
        <v>5808</v>
      </c>
      <c r="B992" s="72" t="s">
        <v>5263</v>
      </c>
      <c r="C992" s="72" t="s">
        <v>12139</v>
      </c>
      <c r="E992" s="71" t="s">
        <v>2062</v>
      </c>
      <c r="F992" s="72" t="s">
        <v>5236</v>
      </c>
      <c r="G992" s="72" t="s">
        <v>12869</v>
      </c>
      <c r="H992" t="str">
        <f t="shared" si="75"/>
        <v>Vsx_wpmp1_diag_scg_vld</v>
      </c>
      <c r="I992" s="69" t="str">
        <f t="shared" si="76"/>
        <v>OU_HVO_MCO</v>
      </c>
      <c r="J992" s="72" t="str">
        <f t="shared" si="77"/>
        <v>[(Nxx_hv_mcs_wpmp_wf_cfm=Nxx_hv_mcs_wpmp_wf_abst and Nxx_lt_cool_loop_cfm=Nxx_lt_cool_loop_abst) and (Nxx_hv_mcs_wpmp_nr_cfm=Nxx_hv_mcs_wpmp_1 and Nxx_lt_cool_loop_cfm=Nxx_lt_cool_loop_abst) and (Nxx_spv_ecu_cfm=Nxx_spv_ecu_abst or Nxx_ecu_typ_cfm=Nxx_hevc) and (Nxx_ecu_typ_cfm&lt;&gt;Nxx_atcu) and (Nxx_hev_cfm&lt;&gt;Nxx_hev_abst)]</v>
      </c>
      <c r="K992" s="69" t="b">
        <f t="shared" si="78"/>
        <v>1</v>
      </c>
      <c r="L992" s="69" t="b">
        <f t="shared" si="79"/>
        <v>1</v>
      </c>
    </row>
    <row r="993" spans="1:13" ht="20.100000000000001" customHeight="1" thickBot="1" x14ac:dyDescent="0.3">
      <c r="A993" s="73" t="s">
        <v>5356</v>
      </c>
      <c r="B993" s="74" t="s">
        <v>5357</v>
      </c>
      <c r="C993" s="74" t="s">
        <v>12141</v>
      </c>
      <c r="E993" s="71" t="s">
        <v>2063</v>
      </c>
      <c r="F993" s="72" t="s">
        <v>5236</v>
      </c>
      <c r="G993" s="72" t="s">
        <v>12869</v>
      </c>
      <c r="H993" t="str">
        <f t="shared" si="75"/>
        <v>Vsx_wpmp1_diag_scw_vld</v>
      </c>
      <c r="I993" s="69" t="str">
        <f t="shared" si="76"/>
        <v>OU_HVO_MCO</v>
      </c>
      <c r="J993" s="72" t="str">
        <f t="shared" si="77"/>
        <v>[(Nxx_hv_mcs_wpmp_wf_cfm=Nxx_hv_mcs_wpmp_wf_abst and Nxx_lt_cool_loop_cfm=Nxx_lt_cool_loop_abst) and (Nxx_hv_mcs_wpmp_nr_cfm=Nxx_hv_mcs_wpmp_1 and Nxx_lt_cool_loop_cfm=Nxx_lt_cool_loop_abst) and (Nxx_spv_ecu_cfm=Nxx_spv_ecu_abst or Nxx_ecu_typ_cfm=Nxx_hevc) and (Nxx_ecu_typ_cfm&lt;&gt;Nxx_atcu) and (Nxx_hev_cfm&lt;&gt;Nxx_hev_abst)]</v>
      </c>
      <c r="K993" s="69" t="b">
        <f t="shared" si="78"/>
        <v>1</v>
      </c>
      <c r="L993" s="69" t="b">
        <f t="shared" si="79"/>
        <v>1</v>
      </c>
    </row>
    <row r="994" spans="1:13" ht="20.100000000000001" customHeight="1" thickBot="1" x14ac:dyDescent="0.3">
      <c r="A994" s="71" t="s">
        <v>4556</v>
      </c>
      <c r="B994" s="72" t="s">
        <v>12365</v>
      </c>
      <c r="C994" s="72" t="s">
        <v>12217</v>
      </c>
      <c r="E994" s="71" t="s">
        <v>1983</v>
      </c>
      <c r="F994" s="72" t="s">
        <v>12872</v>
      </c>
      <c r="G994" s="72" t="s">
        <v>12873</v>
      </c>
      <c r="H994" t="str">
        <f t="shared" si="75"/>
        <v>Vsx_wpmp1_stt</v>
      </c>
      <c r="I994" s="69" t="str">
        <f t="shared" si="76"/>
        <v>BO_HVO_MCO</v>
      </c>
      <c r="J994" s="72" t="str">
        <f t="shared" si="77"/>
        <v>[(Nxx_hv_mcs_wpmp_wf_cfm&lt;&gt;Nxx_hv_mcs_wpmp_wf_abst) and (Nxx_spv_ecu_cfm=Nxx_spv_ecu_abst or Nxx_ecu_typ_cfm=Nxx_hevc) and (Nxx_ecu_typ_cfm&lt;&gt;Nxx_atcu) and (Nxx_hev_cfm&lt;&gt;Nxx_hev_abst)]</v>
      </c>
      <c r="K994" s="69" t="b">
        <f t="shared" si="78"/>
        <v>1</v>
      </c>
      <c r="L994" s="69" t="b">
        <f t="shared" si="79"/>
        <v>1</v>
      </c>
    </row>
    <row r="995" spans="1:13" ht="20.100000000000001" customHeight="1" thickBot="1" x14ac:dyDescent="0.3">
      <c r="A995" s="73" t="s">
        <v>5458</v>
      </c>
      <c r="B995" s="74" t="s">
        <v>5357</v>
      </c>
      <c r="C995" s="74" t="s">
        <v>12141</v>
      </c>
      <c r="E995" s="71" t="s">
        <v>1983</v>
      </c>
      <c r="F995" s="74" t="s">
        <v>5236</v>
      </c>
      <c r="G995" s="74" t="s">
        <v>12869</v>
      </c>
      <c r="H995" t="str">
        <f t="shared" si="75"/>
        <v>Vsx_wpmp1_stt</v>
      </c>
      <c r="I995" s="69" t="str">
        <f t="shared" si="76"/>
        <v>BO_HVO_MCO</v>
      </c>
      <c r="J995" s="72" t="str">
        <f t="shared" si="77"/>
        <v>[(Nxx_hv_mcs_wpmp_wf_cfm&lt;&gt;Nxx_hv_mcs_wpmp_wf_abst) and (Nxx_spv_ecu_cfm=Nxx_spv_ecu_abst or Nxx_ecu_typ_cfm=Nxx_hevc) and (Nxx_ecu_typ_cfm&lt;&gt;Nxx_atcu) and (Nxx_hev_cfm&lt;&gt;Nxx_hev_abst)]</v>
      </c>
      <c r="K995" s="69" t="b">
        <f t="shared" si="78"/>
        <v>0</v>
      </c>
      <c r="L995" s="69" t="b">
        <f t="shared" si="79"/>
        <v>0</v>
      </c>
    </row>
    <row r="996" spans="1:13" ht="20.100000000000001" customHeight="1" thickBot="1" x14ac:dyDescent="0.3">
      <c r="A996" s="73" t="s">
        <v>5474</v>
      </c>
      <c r="B996" s="74" t="s">
        <v>5380</v>
      </c>
      <c r="C996" s="74" t="s">
        <v>12417</v>
      </c>
      <c r="E996" s="71" t="s">
        <v>5273</v>
      </c>
      <c r="F996" s="72" t="s">
        <v>12874</v>
      </c>
      <c r="G996" s="74" t="s">
        <v>12313</v>
      </c>
      <c r="H996" t="str">
        <f t="shared" si="75"/>
        <v>Vsx_wpmp5_stt</v>
      </c>
      <c r="I996" s="69" t="str">
        <f t="shared" si="76"/>
        <v>BO_HVO_TCO</v>
      </c>
      <c r="J996" s="72" t="str">
        <f t="shared" si="77"/>
        <v>[(Nxx_hv_tc_cfm&lt;&gt;Nxx_hv_tc_abst and Nxx_ecu_typ_cfm=Nxx_hevc) and (Nxx_hev_cfm&lt;&gt;Nxx_hev_abst)]</v>
      </c>
      <c r="K996" s="69" t="b">
        <f t="shared" si="78"/>
        <v>1</v>
      </c>
      <c r="L996" s="69" t="b">
        <f t="shared" si="79"/>
        <v>0</v>
      </c>
    </row>
    <row r="997" spans="1:13" ht="20.100000000000001" customHeight="1" thickBot="1" x14ac:dyDescent="0.3">
      <c r="A997" s="73" t="s">
        <v>5473</v>
      </c>
      <c r="B997" s="74" t="s">
        <v>5380</v>
      </c>
      <c r="C997" s="74" t="s">
        <v>12417</v>
      </c>
      <c r="E997" s="71" t="s">
        <v>2870</v>
      </c>
      <c r="F997" s="72" t="s">
        <v>12135</v>
      </c>
      <c r="G997" s="72" t="s">
        <v>12136</v>
      </c>
      <c r="H997" t="str">
        <f t="shared" si="75"/>
        <v>Vtb_asa_maf_cps_fac_x</v>
      </c>
      <c r="I997" s="69" t="str">
        <f t="shared" si="76"/>
        <v>IN_ASI_IAF</v>
      </c>
      <c r="J997" s="72" t="str">
        <f t="shared" si="77"/>
        <v>[(Nxx_asa_cfm&lt;&gt;Nxx_asa_abst) and (Nbx_ign_cmd_eng_cfm=False)]</v>
      </c>
      <c r="K997" s="69" t="b">
        <f t="shared" si="78"/>
        <v>1</v>
      </c>
      <c r="L997" s="69" t="b">
        <f t="shared" si="79"/>
        <v>1</v>
      </c>
    </row>
    <row r="998" spans="1:13" ht="20.100000000000001" customHeight="1" thickBot="1" x14ac:dyDescent="0.3">
      <c r="A998" s="73" t="s">
        <v>5410</v>
      </c>
      <c r="B998" s="74" t="s">
        <v>5380</v>
      </c>
      <c r="C998" s="74" t="s">
        <v>12417</v>
      </c>
      <c r="E998" s="71" t="s">
        <v>2884</v>
      </c>
      <c r="F998" s="72" t="s">
        <v>12727</v>
      </c>
      <c r="G998" s="72" t="s">
        <v>12875</v>
      </c>
      <c r="H998" t="str">
        <f t="shared" si="75"/>
        <v>Vtd_atol_ctr</v>
      </c>
      <c r="I998" s="69" t="str">
        <f t="shared" si="76"/>
        <v>AS_BST_SPV</v>
      </c>
      <c r="J998" s="72" t="str">
        <f t="shared" si="77"/>
        <v>[(Nxx_atol_pres_cfm&lt;&gt;Nxx_atol_abst) and (Nbx_ign_cmd_eng_cfm=False)]</v>
      </c>
      <c r="K998" s="69" t="b">
        <f t="shared" si="78"/>
        <v>1</v>
      </c>
      <c r="L998" s="69" t="b">
        <f t="shared" si="79"/>
        <v>1</v>
      </c>
    </row>
    <row r="999" spans="1:13" ht="20.100000000000001" customHeight="1" thickBot="1" x14ac:dyDescent="0.3">
      <c r="A999" s="73" t="s">
        <v>5408</v>
      </c>
      <c r="B999" s="74" t="s">
        <v>5380</v>
      </c>
      <c r="C999" s="74" t="s">
        <v>12417</v>
      </c>
      <c r="E999" s="71" t="s">
        <v>3476</v>
      </c>
      <c r="F999" s="72" t="s">
        <v>12444</v>
      </c>
      <c r="G999" s="74" t="s">
        <v>12898</v>
      </c>
      <c r="H999" t="str">
        <f t="shared" si="75"/>
        <v>Vtd_max_ti_b_2</v>
      </c>
      <c r="I999" s="69" t="str">
        <f t="shared" si="76"/>
        <v>CB_RIC_CTL</v>
      </c>
      <c r="J999" s="72" t="str">
        <f t="shared" si="77"/>
        <v>[(Nxx_so2up_cfm&lt;&gt;Nxx_so2up_ups) and (Nbx_ign_cmd_eng_cfm=True)]</v>
      </c>
      <c r="K999" s="69" t="b">
        <f t="shared" si="78"/>
        <v>1</v>
      </c>
      <c r="L999" s="69" t="b">
        <f t="shared" si="79"/>
        <v>0</v>
      </c>
      <c r="M999" t="e">
        <f>VLOOKUP(E999,#REF!,1,FALSE)</f>
        <v>#REF!</v>
      </c>
    </row>
    <row r="1000" spans="1:13" ht="20.100000000000001" customHeight="1" thickBot="1" x14ac:dyDescent="0.3">
      <c r="A1000" s="71" t="s">
        <v>5810</v>
      </c>
      <c r="B1000" s="72" t="s">
        <v>5263</v>
      </c>
      <c r="C1000" s="72" t="s">
        <v>12139</v>
      </c>
      <c r="E1000" s="71" t="s">
        <v>3475</v>
      </c>
      <c r="F1000" s="72" t="s">
        <v>12444</v>
      </c>
      <c r="G1000" s="74" t="s">
        <v>12898</v>
      </c>
      <c r="H1000" t="str">
        <f t="shared" si="75"/>
        <v>Vtd_min_ti_b_2</v>
      </c>
      <c r="I1000" s="69" t="str">
        <f t="shared" si="76"/>
        <v>CB_RIC_CTL</v>
      </c>
      <c r="J1000" s="72" t="str">
        <f t="shared" si="77"/>
        <v>[(Nxx_so2up_cfm&lt;&gt;Nxx_so2up_ups) and (Nbx_ign_cmd_eng_cfm=True)]</v>
      </c>
      <c r="K1000" s="69" t="b">
        <f t="shared" si="78"/>
        <v>1</v>
      </c>
      <c r="L1000" s="69" t="b">
        <f t="shared" si="79"/>
        <v>0</v>
      </c>
    </row>
    <row r="1001" spans="1:13" ht="20.100000000000001" customHeight="1" thickBot="1" x14ac:dyDescent="0.3">
      <c r="A1001" s="71" t="s">
        <v>12899</v>
      </c>
      <c r="B1001" s="72" t="s">
        <v>12742</v>
      </c>
      <c r="C1001" s="72" t="s">
        <v>12743</v>
      </c>
      <c r="E1001" s="71" t="s">
        <v>3375</v>
      </c>
      <c r="F1001" s="72" t="s">
        <v>12444</v>
      </c>
      <c r="G1001" s="74" t="s">
        <v>12898</v>
      </c>
      <c r="H1001" t="str">
        <f t="shared" si="75"/>
        <v>Vtd_ti_ad1_zon</v>
      </c>
      <c r="I1001" s="69" t="str">
        <f t="shared" si="76"/>
        <v>CB_RIC_CTL</v>
      </c>
      <c r="J1001" s="72" t="str">
        <f t="shared" si="77"/>
        <v>[(Nxx_so2up_cfm&lt;&gt;Nxx_so2up_ups) and (Nbx_ign_cmd_eng_cfm=True)]</v>
      </c>
      <c r="K1001" s="69" t="b">
        <f t="shared" si="78"/>
        <v>1</v>
      </c>
      <c r="L1001" s="69" t="b">
        <f t="shared" si="79"/>
        <v>0</v>
      </c>
    </row>
    <row r="1002" spans="1:13" ht="20.100000000000001" customHeight="1" thickBot="1" x14ac:dyDescent="0.3">
      <c r="A1002" s="73" t="s">
        <v>5427</v>
      </c>
      <c r="B1002" s="74" t="s">
        <v>5421</v>
      </c>
      <c r="C1002" s="74" t="s">
        <v>12235</v>
      </c>
      <c r="E1002" s="71" t="s">
        <v>2872</v>
      </c>
      <c r="F1002" s="72" t="s">
        <v>12135</v>
      </c>
      <c r="G1002" s="72" t="s">
        <v>12136</v>
      </c>
      <c r="H1002" t="str">
        <f t="shared" si="75"/>
        <v>Vtp_asa_cps_fac</v>
      </c>
      <c r="I1002" s="69" t="str">
        <f t="shared" si="76"/>
        <v>IN_ASI_IAF</v>
      </c>
      <c r="J1002" s="72" t="str">
        <f t="shared" si="77"/>
        <v>[(Nxx_asa_cfm&lt;&gt;Nxx_asa_abst) and (Nbx_ign_cmd_eng_cfm=False)]</v>
      </c>
      <c r="K1002" s="69" t="b">
        <f t="shared" si="78"/>
        <v>1</v>
      </c>
      <c r="L1002" s="69" t="b">
        <f t="shared" si="79"/>
        <v>1</v>
      </c>
    </row>
    <row r="1003" spans="1:13" ht="20.100000000000001" customHeight="1" thickBot="1" x14ac:dyDescent="0.3">
      <c r="A1003" s="73" t="s">
        <v>5432</v>
      </c>
      <c r="B1003" s="74" t="s">
        <v>5421</v>
      </c>
      <c r="C1003" s="74" t="s">
        <v>12227</v>
      </c>
      <c r="E1003" s="71" t="s">
        <v>2883</v>
      </c>
      <c r="F1003" s="72" t="s">
        <v>12727</v>
      </c>
      <c r="G1003" s="72" t="s">
        <v>12875</v>
      </c>
      <c r="H1003" t="str">
        <f t="shared" si="75"/>
        <v>Vtp_atol_new_cur</v>
      </c>
      <c r="I1003" s="69" t="str">
        <f t="shared" si="76"/>
        <v>AS_BST_SPV</v>
      </c>
      <c r="J1003" s="72" t="str">
        <f t="shared" si="77"/>
        <v>[(Nxx_atol_pres_cfm&lt;&gt;Nxx_atol_abst) and (Nbx_ign_cmd_eng_cfm=False)]</v>
      </c>
      <c r="K1003" s="69" t="b">
        <f t="shared" si="78"/>
        <v>1</v>
      </c>
      <c r="L1003" s="69" t="b">
        <f t="shared" si="79"/>
        <v>1</v>
      </c>
    </row>
    <row r="1004" spans="1:13" ht="20.100000000000001" customHeight="1" thickBot="1" x14ac:dyDescent="0.3">
      <c r="A1004" s="71" t="s">
        <v>5816</v>
      </c>
      <c r="B1004" s="72" t="s">
        <v>5263</v>
      </c>
      <c r="C1004" s="72" t="s">
        <v>12139</v>
      </c>
      <c r="E1004" s="71" t="s">
        <v>3269</v>
      </c>
      <c r="F1004" s="72" t="s">
        <v>12319</v>
      </c>
      <c r="G1004" s="72" t="s">
        <v>12321</v>
      </c>
      <c r="H1004" t="str">
        <f t="shared" si="75"/>
        <v>Vtp_fim_cor_ol_01</v>
      </c>
      <c r="I1004" s="69" t="str">
        <f t="shared" si="76"/>
        <v>CB_COR_RIC</v>
      </c>
      <c r="J1004" s="72" t="str">
        <f t="shared" si="77"/>
        <v>[(Nbx_rio_cfm=True) and (Nbx_ign_cmd_eng_cfm=False)]</v>
      </c>
      <c r="K1004" s="69" t="b">
        <f t="shared" si="78"/>
        <v>1</v>
      </c>
      <c r="L1004" s="69" t="b">
        <f t="shared" si="79"/>
        <v>1</v>
      </c>
    </row>
    <row r="1005" spans="1:13" ht="20.100000000000001" customHeight="1" thickBot="1" x14ac:dyDescent="0.3">
      <c r="A1005" s="71" t="s">
        <v>5817</v>
      </c>
      <c r="B1005" s="72" t="s">
        <v>5263</v>
      </c>
      <c r="C1005" s="72" t="s">
        <v>12139</v>
      </c>
      <c r="E1005" s="71" t="s">
        <v>3270</v>
      </c>
      <c r="F1005" s="72" t="s">
        <v>12319</v>
      </c>
      <c r="G1005" s="72" t="s">
        <v>12321</v>
      </c>
      <c r="H1005" t="str">
        <f t="shared" si="75"/>
        <v>Vtp_fim_cor_ol_02</v>
      </c>
      <c r="I1005" s="69" t="str">
        <f t="shared" si="76"/>
        <v>CB_COR_RIC</v>
      </c>
      <c r="J1005" s="72" t="str">
        <f t="shared" si="77"/>
        <v>[(Nbx_rio_cfm=True) and (Nbx_ign_cmd_eng_cfm=False)]</v>
      </c>
      <c r="K1005" s="69" t="b">
        <f t="shared" si="78"/>
        <v>1</v>
      </c>
      <c r="L1005" s="69" t="b">
        <f t="shared" si="79"/>
        <v>1</v>
      </c>
    </row>
    <row r="1006" spans="1:13" ht="20.100000000000001" customHeight="1" thickBot="1" x14ac:dyDescent="0.3">
      <c r="A1006" s="71" t="s">
        <v>3814</v>
      </c>
      <c r="B1006" s="72" t="s">
        <v>12181</v>
      </c>
      <c r="C1006" s="72" t="s">
        <v>12900</v>
      </c>
      <c r="E1006" s="71" t="s">
        <v>3271</v>
      </c>
      <c r="F1006" s="72" t="s">
        <v>12319</v>
      </c>
      <c r="G1006" s="72" t="s">
        <v>12321</v>
      </c>
      <c r="H1006" t="str">
        <f t="shared" si="75"/>
        <v>Vtp_fim_cor_ol_03</v>
      </c>
      <c r="I1006" s="69" t="str">
        <f t="shared" si="76"/>
        <v>CB_COR_RIC</v>
      </c>
      <c r="J1006" s="72" t="str">
        <f t="shared" si="77"/>
        <v>[(Nbx_rio_cfm=True) and (Nbx_ign_cmd_eng_cfm=False)]</v>
      </c>
      <c r="K1006" s="69" t="b">
        <f t="shared" si="78"/>
        <v>1</v>
      </c>
      <c r="L1006" s="69" t="b">
        <f t="shared" si="79"/>
        <v>1</v>
      </c>
    </row>
    <row r="1007" spans="1:13" ht="20.100000000000001" customHeight="1" thickBot="1" x14ac:dyDescent="0.3">
      <c r="A1007" s="71" t="s">
        <v>2801</v>
      </c>
      <c r="B1007" s="72" t="s">
        <v>12901</v>
      </c>
      <c r="C1007" s="72" t="s">
        <v>12123</v>
      </c>
      <c r="E1007" s="71" t="s">
        <v>3272</v>
      </c>
      <c r="F1007" s="72" t="s">
        <v>12319</v>
      </c>
      <c r="G1007" s="72" t="s">
        <v>12321</v>
      </c>
      <c r="H1007" t="str">
        <f t="shared" si="75"/>
        <v>Vtp_fim_cor_ol_04</v>
      </c>
      <c r="I1007" s="69" t="str">
        <f t="shared" si="76"/>
        <v>CB_COR_RIC</v>
      </c>
      <c r="J1007" s="72" t="str">
        <f t="shared" si="77"/>
        <v>[(Nbx_rio_cfm=True) and (Nbx_ign_cmd_eng_cfm=False)]</v>
      </c>
      <c r="K1007" s="69" t="b">
        <f t="shared" si="78"/>
        <v>1</v>
      </c>
      <c r="L1007" s="69" t="b">
        <f t="shared" si="79"/>
        <v>1</v>
      </c>
    </row>
    <row r="1008" spans="1:13" ht="20.100000000000001" customHeight="1" thickBot="1" x14ac:dyDescent="0.3">
      <c r="A1008" s="73" t="s">
        <v>5468</v>
      </c>
      <c r="B1008" s="74" t="s">
        <v>5465</v>
      </c>
      <c r="C1008" s="74" t="s">
        <v>12185</v>
      </c>
      <c r="E1008" s="71" t="s">
        <v>3273</v>
      </c>
      <c r="F1008" s="72" t="s">
        <v>12319</v>
      </c>
      <c r="G1008" s="72" t="s">
        <v>12321</v>
      </c>
      <c r="H1008" t="str">
        <f t="shared" si="75"/>
        <v>Vtp_fim_cor_ol_05</v>
      </c>
      <c r="I1008" s="69" t="str">
        <f t="shared" si="76"/>
        <v>CB_COR_RIC</v>
      </c>
      <c r="J1008" s="72" t="str">
        <f t="shared" si="77"/>
        <v>[(Nbx_rio_cfm=True) and (Nbx_ign_cmd_eng_cfm=False)]</v>
      </c>
      <c r="K1008" s="69" t="b">
        <f t="shared" si="78"/>
        <v>1</v>
      </c>
      <c r="L1008" s="69" t="b">
        <f t="shared" si="79"/>
        <v>1</v>
      </c>
    </row>
    <row r="1009" spans="1:13" ht="20.100000000000001" customHeight="1" thickBot="1" x14ac:dyDescent="0.3">
      <c r="A1009" s="73" t="s">
        <v>5469</v>
      </c>
      <c r="B1009" s="74" t="s">
        <v>5465</v>
      </c>
      <c r="C1009" s="74" t="s">
        <v>12185</v>
      </c>
      <c r="E1009" s="71" t="s">
        <v>3274</v>
      </c>
      <c r="F1009" s="72" t="s">
        <v>12319</v>
      </c>
      <c r="G1009" s="72" t="s">
        <v>12321</v>
      </c>
      <c r="H1009" t="str">
        <f t="shared" si="75"/>
        <v>Vtp_fim_cor_ol_06</v>
      </c>
      <c r="I1009" s="69" t="str">
        <f t="shared" si="76"/>
        <v>CB_COR_RIC</v>
      </c>
      <c r="J1009" s="72" t="str">
        <f t="shared" si="77"/>
        <v>[(Nbx_rio_cfm=True) and (Nbx_ign_cmd_eng_cfm=False)]</v>
      </c>
      <c r="K1009" s="69" t="b">
        <f t="shared" si="78"/>
        <v>1</v>
      </c>
      <c r="L1009" s="69" t="b">
        <f t="shared" si="79"/>
        <v>1</v>
      </c>
    </row>
    <row r="1010" spans="1:13" ht="20.100000000000001" customHeight="1" thickBot="1" x14ac:dyDescent="0.3">
      <c r="A1010" s="73" t="s">
        <v>5470</v>
      </c>
      <c r="B1010" s="74" t="s">
        <v>5472</v>
      </c>
      <c r="C1010" s="74" t="s">
        <v>12185</v>
      </c>
      <c r="E1010" s="71" t="s">
        <v>3275</v>
      </c>
      <c r="F1010" s="72" t="s">
        <v>12319</v>
      </c>
      <c r="G1010" s="72" t="s">
        <v>12321</v>
      </c>
      <c r="H1010" t="str">
        <f t="shared" si="75"/>
        <v>Vtp_fim_cor_ol_07</v>
      </c>
      <c r="I1010" s="69" t="str">
        <f t="shared" si="76"/>
        <v>CB_COR_RIC</v>
      </c>
      <c r="J1010" s="72" t="str">
        <f t="shared" si="77"/>
        <v>[(Nbx_rio_cfm=True) and (Nbx_ign_cmd_eng_cfm=False)]</v>
      </c>
      <c r="K1010" s="69" t="b">
        <f t="shared" si="78"/>
        <v>1</v>
      </c>
      <c r="L1010" s="69" t="b">
        <f t="shared" si="79"/>
        <v>1</v>
      </c>
    </row>
    <row r="1011" spans="1:13" ht="20.100000000000001" customHeight="1" thickBot="1" x14ac:dyDescent="0.3">
      <c r="A1011" s="73" t="s">
        <v>5510</v>
      </c>
      <c r="B1011" s="74" t="s">
        <v>5357</v>
      </c>
      <c r="C1011" s="74" t="s">
        <v>12141</v>
      </c>
      <c r="E1011" s="71" t="s">
        <v>3276</v>
      </c>
      <c r="F1011" s="72" t="s">
        <v>12319</v>
      </c>
      <c r="G1011" s="72" t="s">
        <v>12321</v>
      </c>
      <c r="H1011" t="str">
        <f t="shared" si="75"/>
        <v>Vtp_fim_cor_ol_08</v>
      </c>
      <c r="I1011" s="69" t="str">
        <f t="shared" si="76"/>
        <v>CB_COR_RIC</v>
      </c>
      <c r="J1011" s="72" t="str">
        <f t="shared" si="77"/>
        <v>[(Nbx_rio_cfm=True) and (Nbx_ign_cmd_eng_cfm=False)]</v>
      </c>
      <c r="K1011" s="69" t="b">
        <f t="shared" si="78"/>
        <v>1</v>
      </c>
      <c r="L1011" s="69" t="b">
        <f t="shared" si="79"/>
        <v>1</v>
      </c>
    </row>
    <row r="1012" spans="1:13" ht="20.100000000000001" customHeight="1" thickBot="1" x14ac:dyDescent="0.3">
      <c r="A1012" s="71" t="s">
        <v>5809</v>
      </c>
      <c r="B1012" s="72" t="s">
        <v>5263</v>
      </c>
      <c r="C1012" s="72" t="s">
        <v>12139</v>
      </c>
      <c r="E1012" s="71" t="s">
        <v>5812</v>
      </c>
      <c r="F1012" s="72" t="s">
        <v>5263</v>
      </c>
      <c r="G1012" s="72" t="s">
        <v>12139</v>
      </c>
      <c r="H1012" t="str">
        <f t="shared" si="75"/>
        <v>Vtx_ac_cmb_plg_temp_mes_mem</v>
      </c>
      <c r="I1012" s="69" t="str">
        <f t="shared" si="76"/>
        <v>VF_MMI_CHG</v>
      </c>
      <c r="J1012" s="72" t="str">
        <f t="shared" si="77"/>
        <v>[(Nxx_hv_bcb_cfm&lt;&gt;Nxx_hv_bcb_abst and Nxx_ecu_typ_cfm=Nxx_hevc) and (Nxx_hev_cfm&lt;&gt;Nxx_hev_abst)]</v>
      </c>
      <c r="K1012" s="69" t="b">
        <f t="shared" si="78"/>
        <v>1</v>
      </c>
      <c r="L1012" s="69" t="b">
        <f t="shared" si="79"/>
        <v>1</v>
      </c>
    </row>
    <row r="1013" spans="1:13" ht="20.100000000000001" customHeight="1" thickBot="1" x14ac:dyDescent="0.3">
      <c r="A1013" s="71" t="s">
        <v>5811</v>
      </c>
      <c r="B1013" s="72" t="s">
        <v>5263</v>
      </c>
      <c r="C1013" s="72" t="s">
        <v>12139</v>
      </c>
      <c r="E1013" s="71" t="s">
        <v>5043</v>
      </c>
      <c r="F1013" s="72" t="s">
        <v>12135</v>
      </c>
      <c r="G1013" s="72" t="s">
        <v>12136</v>
      </c>
      <c r="H1013" t="str">
        <f t="shared" si="75"/>
        <v>Vtx_asa_nr_ad_fail</v>
      </c>
      <c r="I1013" s="69" t="str">
        <f t="shared" si="76"/>
        <v>IN_ASI_IAF</v>
      </c>
      <c r="J1013" s="72" t="str">
        <f t="shared" si="77"/>
        <v>[(Nxx_asa_cfm&lt;&gt;Nxx_asa_abst) and (Nbx_ign_cmd_eng_cfm=False)]</v>
      </c>
      <c r="K1013" s="69" t="b">
        <f t="shared" si="78"/>
        <v>1</v>
      </c>
      <c r="L1013" s="69" t="b">
        <f t="shared" si="79"/>
        <v>1</v>
      </c>
    </row>
    <row r="1014" spans="1:13" ht="20.100000000000001" customHeight="1" thickBot="1" x14ac:dyDescent="0.3">
      <c r="A1014" s="71" t="s">
        <v>4928</v>
      </c>
      <c r="B1014" s="72" t="s">
        <v>12399</v>
      </c>
      <c r="C1014" s="72" t="s">
        <v>12902</v>
      </c>
      <c r="E1014" s="71" t="s">
        <v>5040</v>
      </c>
      <c r="F1014" s="72" t="s">
        <v>12135</v>
      </c>
      <c r="G1014" s="72" t="s">
        <v>12136</v>
      </c>
      <c r="H1014" t="str">
        <f t="shared" si="75"/>
        <v>Vtx_asa_nr_ad_nok</v>
      </c>
      <c r="I1014" s="69" t="str">
        <f t="shared" si="76"/>
        <v>IN_ASI_IAF</v>
      </c>
      <c r="J1014" s="72" t="str">
        <f t="shared" si="77"/>
        <v>[(Nxx_asa_cfm&lt;&gt;Nxx_asa_abst) and (Nbx_ign_cmd_eng_cfm=False)]</v>
      </c>
      <c r="K1014" s="69" t="b">
        <f t="shared" si="78"/>
        <v>1</v>
      </c>
      <c r="L1014" s="69" t="b">
        <f t="shared" si="79"/>
        <v>1</v>
      </c>
    </row>
    <row r="1015" spans="1:13" ht="20.100000000000001" customHeight="1" thickBot="1" x14ac:dyDescent="0.3">
      <c r="A1015" s="73" t="s">
        <v>5389</v>
      </c>
      <c r="B1015" s="74" t="s">
        <v>5380</v>
      </c>
      <c r="C1015" s="74" t="s">
        <v>12417</v>
      </c>
      <c r="E1015" s="71" t="s">
        <v>5042</v>
      </c>
      <c r="F1015" s="72" t="s">
        <v>12135</v>
      </c>
      <c r="G1015" s="72" t="s">
        <v>12136</v>
      </c>
      <c r="H1015" t="str">
        <f t="shared" si="75"/>
        <v>Vtx_asa_nr_ad_ok</v>
      </c>
      <c r="I1015" s="69" t="str">
        <f t="shared" si="76"/>
        <v>IN_ASI_IAF</v>
      </c>
      <c r="J1015" s="72" t="str">
        <f t="shared" si="77"/>
        <v>[(Nxx_asa_cfm&lt;&gt;Nxx_asa_abst) and (Nbx_ign_cmd_eng_cfm=False)]</v>
      </c>
      <c r="K1015" s="69" t="b">
        <f t="shared" si="78"/>
        <v>1</v>
      </c>
      <c r="L1015" s="69" t="b">
        <f t="shared" si="79"/>
        <v>1</v>
      </c>
    </row>
    <row r="1016" spans="1:13" ht="20.100000000000001" customHeight="1" thickBot="1" x14ac:dyDescent="0.3">
      <c r="A1016" s="73" t="s">
        <v>5409</v>
      </c>
      <c r="B1016" s="74" t="s">
        <v>5380</v>
      </c>
      <c r="C1016" s="74" t="s">
        <v>12417</v>
      </c>
      <c r="E1016" s="71" t="s">
        <v>12878</v>
      </c>
      <c r="F1016" s="72" t="s">
        <v>12742</v>
      </c>
      <c r="G1016" s="72" t="s">
        <v>12743</v>
      </c>
      <c r="H1016" t="str">
        <f t="shared" si="75"/>
        <v>Vtx_aux_cms_hist</v>
      </c>
      <c r="I1016" s="69" t="str">
        <f t="shared" si="76"/>
        <v>VF_MMI_ETS</v>
      </c>
      <c r="J1016" s="72" t="str">
        <f t="shared" si="77"/>
        <v>[(Nxx_ecu_typ_cfm=Nxx_hevc) and (Nxx_ecu_typ_cfm&lt;&gt;Nxx_atcu) and (Nxx_hev_cfm&lt;&gt;Nxx_hev_abst)]</v>
      </c>
      <c r="K1016" s="69" t="b">
        <f t="shared" si="78"/>
        <v>1</v>
      </c>
      <c r="L1016" s="69" t="b">
        <f t="shared" si="79"/>
        <v>1</v>
      </c>
      <c r="M1016" t="e">
        <f>VLOOKUP(E1016,#REF!,1,FALSE)</f>
        <v>#REF!</v>
      </c>
    </row>
    <row r="1017" spans="1:13" ht="20.100000000000001" customHeight="1" thickBot="1" x14ac:dyDescent="0.3">
      <c r="A1017" s="73" t="s">
        <v>5507</v>
      </c>
      <c r="B1017" s="74" t="s">
        <v>5357</v>
      </c>
      <c r="C1017" s="74" t="s">
        <v>12141</v>
      </c>
      <c r="E1017" s="71" t="s">
        <v>12879</v>
      </c>
      <c r="F1017" s="72" t="s">
        <v>6210</v>
      </c>
      <c r="G1017" s="72" t="s">
        <v>12880</v>
      </c>
      <c r="H1017" t="str">
        <f t="shared" si="75"/>
        <v>Vtx_boot_sys_supl_id</v>
      </c>
      <c r="I1017" s="69" t="str">
        <f t="shared" si="76"/>
        <v>DG_DGT_ASW</v>
      </c>
      <c r="J1017" s="72" t="str">
        <f t="shared" si="77"/>
        <v>[(Nbx_udsp_cfm=True) and (Nxx_obd_typ_cfm=Nxx_obd_typ_pass) and (Nxx_ecu_typ_cfm&lt;&gt;Nxx_atcu)]</v>
      </c>
      <c r="K1017" s="69" t="b">
        <f t="shared" si="78"/>
        <v>1</v>
      </c>
      <c r="L1017" s="69" t="b">
        <f t="shared" si="79"/>
        <v>1</v>
      </c>
    </row>
    <row r="1018" spans="1:13" ht="20.100000000000001" customHeight="1" thickBot="1" x14ac:dyDescent="0.3">
      <c r="A1018" s="71" t="s">
        <v>1527</v>
      </c>
      <c r="B1018" s="72" t="s">
        <v>12903</v>
      </c>
      <c r="C1018" s="72" t="s">
        <v>12823</v>
      </c>
      <c r="E1018" s="71" t="s">
        <v>12879</v>
      </c>
      <c r="F1018" s="74" t="s">
        <v>6215</v>
      </c>
      <c r="G1018" s="74" t="s">
        <v>12883</v>
      </c>
      <c r="H1018" t="str">
        <f t="shared" si="75"/>
        <v>Vtx_boot_sys_supl_id</v>
      </c>
      <c r="I1018" s="69" t="str">
        <f t="shared" si="76"/>
        <v>DG_DGT_ASW</v>
      </c>
      <c r="J1018" s="72" t="str">
        <f t="shared" si="77"/>
        <v>[(Nbx_udsp_cfm=True) and (Nxx_obd_typ_cfm=Nxx_obd_typ_pass) and (Nxx_ecu_typ_cfm&lt;&gt;Nxx_atcu)]</v>
      </c>
      <c r="K1018" s="69" t="b">
        <f t="shared" si="78"/>
        <v>0</v>
      </c>
      <c r="L1018" s="69" t="b">
        <f t="shared" si="79"/>
        <v>0</v>
      </c>
      <c r="M1018" t="e">
        <f>VLOOKUP(E1018,#REF!,1,FALSE)</f>
        <v>#REF!</v>
      </c>
    </row>
    <row r="1019" spans="1:13" ht="20.100000000000001" customHeight="1" thickBot="1" x14ac:dyDescent="0.3">
      <c r="A1019" s="71" t="s">
        <v>1528</v>
      </c>
      <c r="B1019" s="72" t="s">
        <v>12903</v>
      </c>
      <c r="C1019" s="72" t="s">
        <v>12823</v>
      </c>
      <c r="E1019" s="71" t="s">
        <v>12885</v>
      </c>
      <c r="F1019" s="72" t="s">
        <v>12142</v>
      </c>
      <c r="G1019" s="72" t="s">
        <v>12143</v>
      </c>
      <c r="H1019" t="str">
        <f t="shared" si="75"/>
        <v>Vtx_can_vh_ecu_stt_diag</v>
      </c>
      <c r="I1019" s="69" t="str">
        <f t="shared" si="76"/>
        <v>CM_MUX_SER</v>
      </c>
      <c r="J1019" s="72" t="str">
        <f t="shared" si="77"/>
        <v>[(Nbx_can_vers_2_cfm=True) and (Nxx_ecu_typ_cfm=Nxx_ecm or Nxx_ecu_typ_cfm=Nxx_ptcu and Nxx_spv_ecu_cfm=Nxx_spv_ecu_abst)]</v>
      </c>
      <c r="K1019" s="69" t="b">
        <f t="shared" si="78"/>
        <v>1</v>
      </c>
      <c r="L1019" s="69" t="b">
        <f t="shared" si="79"/>
        <v>1</v>
      </c>
    </row>
    <row r="1020" spans="1:13" ht="20.100000000000001" customHeight="1" thickBot="1" x14ac:dyDescent="0.3">
      <c r="A1020" s="71" t="s">
        <v>1529</v>
      </c>
      <c r="B1020" s="72" t="s">
        <v>12903</v>
      </c>
      <c r="C1020" s="72" t="s">
        <v>12823</v>
      </c>
      <c r="E1020" s="71" t="s">
        <v>5835</v>
      </c>
      <c r="F1020" s="72" t="s">
        <v>5357</v>
      </c>
      <c r="G1020" s="72" t="s">
        <v>12141</v>
      </c>
      <c r="H1020" t="str">
        <f t="shared" si="75"/>
        <v>Vtx_chg_dri_mem</v>
      </c>
      <c r="I1020" s="69" t="str">
        <f t="shared" si="76"/>
        <v>PC_OPO_NAV</v>
      </c>
      <c r="J1020" s="72" t="str">
        <f t="shared" si="77"/>
        <v>[(Nxx_ecu_typ_cfm=Nxx_hevc)]</v>
      </c>
      <c r="K1020" s="69" t="b">
        <f t="shared" si="78"/>
        <v>1</v>
      </c>
      <c r="L1020" s="69" t="b">
        <f t="shared" si="79"/>
        <v>1</v>
      </c>
      <c r="M1020" t="e">
        <f>VLOOKUP(E1020,#REF!,1,FALSE)</f>
        <v>#REF!</v>
      </c>
    </row>
    <row r="1021" spans="1:13" ht="20.100000000000001" customHeight="1" thickBot="1" x14ac:dyDescent="0.3">
      <c r="A1021" s="71" t="s">
        <v>2007</v>
      </c>
      <c r="B1021" s="72" t="s">
        <v>12903</v>
      </c>
      <c r="C1021" s="72" t="s">
        <v>12823</v>
      </c>
      <c r="E1021" s="71" t="s">
        <v>5818</v>
      </c>
      <c r="F1021" s="72" t="s">
        <v>5263</v>
      </c>
      <c r="G1021" s="72" t="s">
        <v>12139</v>
      </c>
      <c r="H1021" t="str">
        <f t="shared" si="75"/>
        <v>Vtx_chg_typ_mem</v>
      </c>
      <c r="I1021" s="69" t="str">
        <f t="shared" si="76"/>
        <v>VF_MMI_CHG</v>
      </c>
      <c r="J1021" s="72" t="str">
        <f t="shared" si="77"/>
        <v>[(Nxx_hv_bcb_cfm&lt;&gt;Nxx_hv_bcb_abst and Nxx_ecu_typ_cfm=Nxx_hevc) and (Nxx_hev_cfm&lt;&gt;Nxx_hev_abst)]</v>
      </c>
      <c r="K1021" s="69" t="b">
        <f t="shared" si="78"/>
        <v>1</v>
      </c>
      <c r="L1021" s="69" t="b">
        <f t="shared" si="79"/>
        <v>1</v>
      </c>
    </row>
    <row r="1022" spans="1:13" ht="20.100000000000001" customHeight="1" thickBot="1" x14ac:dyDescent="0.3">
      <c r="A1022" s="71" t="s">
        <v>1990</v>
      </c>
      <c r="B1022" s="72" t="s">
        <v>12822</v>
      </c>
      <c r="C1022" s="72" t="s">
        <v>12823</v>
      </c>
      <c r="E1022" s="71" t="s">
        <v>5464</v>
      </c>
      <c r="F1022" s="72" t="s">
        <v>5465</v>
      </c>
      <c r="G1022" s="72" t="s">
        <v>12185</v>
      </c>
      <c r="H1022" t="str">
        <f t="shared" si="75"/>
        <v>Vtx_claw_prim_h_psn_cs</v>
      </c>
      <c r="I1022" s="69" t="str">
        <f t="shared" si="76"/>
        <v>IN_AGI_GSI</v>
      </c>
      <c r="J1022" s="72" t="str">
        <f t="shared" si="77"/>
        <v>[(Nxx_ag_typ_cfm=Nxx_ag_lbx) and (Nxx_ecu_typ_cfm=Nxx_hevc or Nxx_spv_ecu_cfm=Nxx_spv_ecu_abst)]</v>
      </c>
      <c r="K1022" s="69" t="b">
        <f t="shared" si="78"/>
        <v>1</v>
      </c>
      <c r="L1022" s="69" t="b">
        <f t="shared" si="79"/>
        <v>1</v>
      </c>
    </row>
    <row r="1023" spans="1:13" ht="20.100000000000001" customHeight="1" thickBot="1" x14ac:dyDescent="0.3">
      <c r="A1023" s="71" t="s">
        <v>1530</v>
      </c>
      <c r="B1023" s="72" t="s">
        <v>12903</v>
      </c>
      <c r="C1023" s="72" t="s">
        <v>12823</v>
      </c>
      <c r="E1023" s="71" t="s">
        <v>5466</v>
      </c>
      <c r="F1023" s="72" t="s">
        <v>5465</v>
      </c>
      <c r="G1023" s="72" t="s">
        <v>12185</v>
      </c>
      <c r="H1023" t="str">
        <f t="shared" si="75"/>
        <v>Vtx_claw_prim_l_psn_cs</v>
      </c>
      <c r="I1023" s="69" t="str">
        <f t="shared" si="76"/>
        <v>IN_AGI_GSI</v>
      </c>
      <c r="J1023" s="72" t="str">
        <f t="shared" si="77"/>
        <v>[(Nxx_ag_typ_cfm=Nxx_ag_lbx) and (Nxx_ecu_typ_cfm=Nxx_hevc or Nxx_spv_ecu_cfm=Nxx_spv_ecu_abst)]</v>
      </c>
      <c r="K1023" s="69" t="b">
        <f t="shared" si="78"/>
        <v>1</v>
      </c>
      <c r="L1023" s="69" t="b">
        <f t="shared" si="79"/>
        <v>1</v>
      </c>
    </row>
    <row r="1024" spans="1:13" ht="20.100000000000001" customHeight="1" thickBot="1" x14ac:dyDescent="0.3">
      <c r="A1024" s="71" t="s">
        <v>2958</v>
      </c>
      <c r="B1024" s="72" t="s">
        <v>12903</v>
      </c>
      <c r="C1024" s="72" t="s">
        <v>12823</v>
      </c>
      <c r="E1024" s="71" t="s">
        <v>5467</v>
      </c>
      <c r="F1024" s="72" t="s">
        <v>5465</v>
      </c>
      <c r="G1024" s="72" t="s">
        <v>12185</v>
      </c>
      <c r="H1024" t="str">
        <f t="shared" si="75"/>
        <v>Vtx_claw_snd_psn_cs</v>
      </c>
      <c r="I1024" s="69" t="str">
        <f t="shared" si="76"/>
        <v>IN_AGI_GSI</v>
      </c>
      <c r="J1024" s="72" t="str">
        <f t="shared" si="77"/>
        <v>[(Nxx_ag_typ_cfm=Nxx_ag_lbx) and (Nxx_ecu_typ_cfm=Nxx_hevc or Nxx_spv_ecu_cfm=Nxx_spv_ecu_abst)]</v>
      </c>
      <c r="K1024" s="69" t="b">
        <f t="shared" si="78"/>
        <v>1</v>
      </c>
      <c r="L1024" s="69" t="b">
        <f t="shared" si="79"/>
        <v>1</v>
      </c>
      <c r="M1024" t="e">
        <f>VLOOKUP(E1024,#REF!,1,FALSE)</f>
        <v>#REF!</v>
      </c>
    </row>
    <row r="1025" spans="1:13" ht="20.100000000000001" customHeight="1" thickBot="1" x14ac:dyDescent="0.3">
      <c r="A1025" s="71" t="s">
        <v>2959</v>
      </c>
      <c r="B1025" s="72" t="s">
        <v>12903</v>
      </c>
      <c r="C1025" s="72" t="s">
        <v>12823</v>
      </c>
      <c r="E1025" s="71" t="s">
        <v>12886</v>
      </c>
      <c r="F1025" s="72" t="s">
        <v>6210</v>
      </c>
      <c r="G1025" s="72" t="s">
        <v>12880</v>
      </c>
      <c r="H1025" t="str">
        <f t="shared" si="75"/>
        <v>Vtx_conf_file_id</v>
      </c>
      <c r="I1025" s="69" t="str">
        <f t="shared" si="76"/>
        <v>DG_DGT_ASW</v>
      </c>
      <c r="J1025" s="72" t="str">
        <f t="shared" si="77"/>
        <v>[(Nbx_udsp_cfm=True) and (Nxx_obd_typ_cfm=Nxx_obd_typ_pass) and (Nxx_ecu_typ_cfm&lt;&gt;Nxx_atcu)]</v>
      </c>
      <c r="K1025" s="69" t="b">
        <f t="shared" si="78"/>
        <v>1</v>
      </c>
      <c r="L1025" s="69" t="b">
        <f t="shared" si="79"/>
        <v>1</v>
      </c>
      <c r="M1025" t="e">
        <f>VLOOKUP(E1025,#REF!,1,FALSE)</f>
        <v>#REF!</v>
      </c>
    </row>
    <row r="1026" spans="1:13" ht="20.100000000000001" customHeight="1" thickBot="1" x14ac:dyDescent="0.3">
      <c r="A1026" s="71" t="s">
        <v>1532</v>
      </c>
      <c r="B1026" s="72" t="s">
        <v>12903</v>
      </c>
      <c r="C1026" s="72" t="s">
        <v>12823</v>
      </c>
      <c r="E1026" s="71" t="s">
        <v>12887</v>
      </c>
      <c r="F1026" s="72" t="s">
        <v>12444</v>
      </c>
      <c r="G1026" s="72" t="s">
        <v>12888</v>
      </c>
      <c r="H1026" t="str">
        <f t="shared" ref="H1026:H1089" si="80">VLOOKUP(E1026,A:C,1,FALSE)</f>
        <v>Vtx_cps_ff_npu_eprm_1</v>
      </c>
      <c r="I1026" s="69" t="str">
        <f t="shared" ref="I1026:I1089" si="81">VLOOKUP(E1026,A:C,2,FALSE)</f>
        <v>CB_RIC_CTL</v>
      </c>
      <c r="J1026" s="72" t="str">
        <f t="shared" ref="J1026:J1089" si="82">VLOOKUP(E1026,A:C,3,FALSE)</f>
        <v>[(Nxx_nox_egt_cfm=Nxx_nox_egt_nt or Nxx_nox_egt_cfm=Nxx_nox_egt_nt_abst_cho or Nxx_nox_egt_cfm=Nxx_nox_egt_nt_scr_abst_cho or Nxx_nox_egt_cfm=Nxx_nox_egt_nt_scr) and (Nbx_ign_cmd_eng_cfm=False)]</v>
      </c>
      <c r="K1026" s="69" t="b">
        <f t="shared" ref="K1026:K1089" si="83">VLOOKUP(E1026,A:C,2,FALSE)=F1026</f>
        <v>1</v>
      </c>
      <c r="L1026" s="69" t="b">
        <f t="shared" ref="L1026:L1089" si="84">VLOOKUP(E1026,A:C,3,FALSE)=G1026</f>
        <v>1</v>
      </c>
      <c r="M1026" t="e">
        <f>VLOOKUP(E1026,#REF!,1,FALSE)</f>
        <v>#REF!</v>
      </c>
    </row>
    <row r="1027" spans="1:13" ht="20.100000000000001" customHeight="1" thickBot="1" x14ac:dyDescent="0.3">
      <c r="A1027" s="71" t="s">
        <v>2956</v>
      </c>
      <c r="B1027" s="72" t="s">
        <v>12903</v>
      </c>
      <c r="C1027" s="72" t="s">
        <v>12823</v>
      </c>
      <c r="E1027" s="71" t="s">
        <v>12889</v>
      </c>
      <c r="F1027" s="72" t="s">
        <v>12444</v>
      </c>
      <c r="G1027" s="72" t="s">
        <v>12888</v>
      </c>
      <c r="H1027" t="str">
        <f t="shared" si="80"/>
        <v>Vtx_cps_ff_npu_eprm_2</v>
      </c>
      <c r="I1027" s="69" t="str">
        <f t="shared" si="81"/>
        <v>CB_RIC_CTL</v>
      </c>
      <c r="J1027" s="72" t="str">
        <f t="shared" si="82"/>
        <v>[(Nxx_nox_egt_cfm=Nxx_nox_egt_nt or Nxx_nox_egt_cfm=Nxx_nox_egt_nt_abst_cho or Nxx_nox_egt_cfm=Nxx_nox_egt_nt_scr_abst_cho or Nxx_nox_egt_cfm=Nxx_nox_egt_nt_scr) and (Nbx_ign_cmd_eng_cfm=False)]</v>
      </c>
      <c r="K1027" s="69" t="b">
        <f t="shared" si="83"/>
        <v>1</v>
      </c>
      <c r="L1027" s="69" t="b">
        <f t="shared" si="84"/>
        <v>1</v>
      </c>
      <c r="M1027" t="e">
        <f>VLOOKUP(E1027,#REF!,1,FALSE)</f>
        <v>#REF!</v>
      </c>
    </row>
    <row r="1028" spans="1:13" ht="20.100000000000001" customHeight="1" thickBot="1" x14ac:dyDescent="0.3">
      <c r="A1028" s="71" t="s">
        <v>2957</v>
      </c>
      <c r="B1028" s="72" t="s">
        <v>12903</v>
      </c>
      <c r="C1028" s="72" t="s">
        <v>12823</v>
      </c>
      <c r="E1028" s="71" t="s">
        <v>12890</v>
      </c>
      <c r="F1028" s="72" t="s">
        <v>12444</v>
      </c>
      <c r="G1028" s="72" t="s">
        <v>12888</v>
      </c>
      <c r="H1028" t="str">
        <f t="shared" si="80"/>
        <v>Vtx_cps_ff_npu_eprm_3</v>
      </c>
      <c r="I1028" s="69" t="str">
        <f t="shared" si="81"/>
        <v>CB_RIC_CTL</v>
      </c>
      <c r="J1028" s="72" t="str">
        <f t="shared" si="82"/>
        <v>[(Nxx_nox_egt_cfm=Nxx_nox_egt_nt or Nxx_nox_egt_cfm=Nxx_nox_egt_nt_abst_cho or Nxx_nox_egt_cfm=Nxx_nox_egt_nt_scr_abst_cho or Nxx_nox_egt_cfm=Nxx_nox_egt_nt_scr) and (Nbx_ign_cmd_eng_cfm=False)]</v>
      </c>
      <c r="K1028" s="69" t="b">
        <f t="shared" si="83"/>
        <v>1</v>
      </c>
      <c r="L1028" s="69" t="b">
        <f t="shared" si="84"/>
        <v>1</v>
      </c>
      <c r="M1028" t="e">
        <f>VLOOKUP(E1028,#REF!,1,FALSE)</f>
        <v>#REF!</v>
      </c>
    </row>
    <row r="1029" spans="1:13" ht="20.100000000000001" customHeight="1" thickBot="1" x14ac:dyDescent="0.3">
      <c r="A1029" s="71" t="s">
        <v>1535</v>
      </c>
      <c r="B1029" s="72" t="s">
        <v>12903</v>
      </c>
      <c r="C1029" s="72" t="s">
        <v>12823</v>
      </c>
      <c r="E1029" s="71" t="s">
        <v>12891</v>
      </c>
      <c r="F1029" s="72" t="s">
        <v>12444</v>
      </c>
      <c r="G1029" s="72" t="s">
        <v>12888</v>
      </c>
      <c r="H1029" t="str">
        <f t="shared" si="80"/>
        <v>Vtx_cps_ff_npu_eprm_4</v>
      </c>
      <c r="I1029" s="69" t="str">
        <f t="shared" si="81"/>
        <v>CB_RIC_CTL</v>
      </c>
      <c r="J1029" s="72" t="str">
        <f t="shared" si="82"/>
        <v>[(Nxx_nox_egt_cfm=Nxx_nox_egt_nt or Nxx_nox_egt_cfm=Nxx_nox_egt_nt_abst_cho or Nxx_nox_egt_cfm=Nxx_nox_egt_nt_scr_abst_cho or Nxx_nox_egt_cfm=Nxx_nox_egt_nt_scr) and (Nbx_ign_cmd_eng_cfm=False)]</v>
      </c>
      <c r="K1029" s="69" t="b">
        <f t="shared" si="83"/>
        <v>1</v>
      </c>
      <c r="L1029" s="69" t="b">
        <f t="shared" si="84"/>
        <v>1</v>
      </c>
      <c r="M1029" t="e">
        <f>VLOOKUP(E1029,#REF!,1,FALSE)</f>
        <v>#REF!</v>
      </c>
    </row>
    <row r="1030" spans="1:13" ht="20.100000000000001" customHeight="1" thickBot="1" x14ac:dyDescent="0.3">
      <c r="A1030" s="71" t="s">
        <v>1536</v>
      </c>
      <c r="B1030" s="72" t="s">
        <v>12903</v>
      </c>
      <c r="C1030" s="72" t="s">
        <v>12823</v>
      </c>
      <c r="E1030" s="71" t="s">
        <v>12892</v>
      </c>
      <c r="F1030" s="72" t="s">
        <v>12444</v>
      </c>
      <c r="G1030" s="72" t="s">
        <v>12888</v>
      </c>
      <c r="H1030" t="str">
        <f t="shared" si="80"/>
        <v>Vtx_cps_ff_npu_eprm_5</v>
      </c>
      <c r="I1030" s="69" t="str">
        <f t="shared" si="81"/>
        <v>CB_RIC_CTL</v>
      </c>
      <c r="J1030" s="72" t="str">
        <f t="shared" si="82"/>
        <v>[(Nxx_nox_egt_cfm=Nxx_nox_egt_nt or Nxx_nox_egt_cfm=Nxx_nox_egt_nt_abst_cho or Nxx_nox_egt_cfm=Nxx_nox_egt_nt_scr_abst_cho or Nxx_nox_egt_cfm=Nxx_nox_egt_nt_scr) and (Nbx_ign_cmd_eng_cfm=False)]</v>
      </c>
      <c r="K1030" s="69" t="b">
        <f t="shared" si="83"/>
        <v>1</v>
      </c>
      <c r="L1030" s="69" t="b">
        <f t="shared" si="84"/>
        <v>1</v>
      </c>
      <c r="M1030" t="e">
        <f>VLOOKUP(E1030,#REF!,1,FALSE)</f>
        <v>#REF!</v>
      </c>
    </row>
    <row r="1031" spans="1:13" ht="20.100000000000001" customHeight="1" thickBot="1" x14ac:dyDescent="0.3">
      <c r="A1031" s="71" t="s">
        <v>1537</v>
      </c>
      <c r="B1031" s="72" t="s">
        <v>12903</v>
      </c>
      <c r="C1031" s="72" t="s">
        <v>12823</v>
      </c>
      <c r="E1031" s="71" t="s">
        <v>12893</v>
      </c>
      <c r="F1031" s="72" t="s">
        <v>12444</v>
      </c>
      <c r="G1031" s="72" t="s">
        <v>12888</v>
      </c>
      <c r="H1031" t="str">
        <f t="shared" si="80"/>
        <v>Vtx_cps_ff_npu_eprm_6</v>
      </c>
      <c r="I1031" s="69" t="str">
        <f t="shared" si="81"/>
        <v>CB_RIC_CTL</v>
      </c>
      <c r="J1031" s="72" t="str">
        <f t="shared" si="82"/>
        <v>[(Nxx_nox_egt_cfm=Nxx_nox_egt_nt or Nxx_nox_egt_cfm=Nxx_nox_egt_nt_abst_cho or Nxx_nox_egt_cfm=Nxx_nox_egt_nt_scr_abst_cho or Nxx_nox_egt_cfm=Nxx_nox_egt_nt_scr) and (Nbx_ign_cmd_eng_cfm=False)]</v>
      </c>
      <c r="K1031" s="69" t="b">
        <f t="shared" si="83"/>
        <v>1</v>
      </c>
      <c r="L1031" s="69" t="b">
        <f t="shared" si="84"/>
        <v>1</v>
      </c>
      <c r="M1031" t="e">
        <f>VLOOKUP(E1031,#REF!,1,FALSE)</f>
        <v>#REF!</v>
      </c>
    </row>
    <row r="1032" spans="1:13" ht="20.100000000000001" customHeight="1" thickBot="1" x14ac:dyDescent="0.3">
      <c r="A1032" s="71" t="s">
        <v>1538</v>
      </c>
      <c r="B1032" s="72" t="s">
        <v>12903</v>
      </c>
      <c r="C1032" s="72" t="s">
        <v>12823</v>
      </c>
      <c r="E1032" s="71" t="s">
        <v>12894</v>
      </c>
      <c r="F1032" s="72" t="s">
        <v>12444</v>
      </c>
      <c r="G1032" s="72" t="s">
        <v>12888</v>
      </c>
      <c r="H1032" t="str">
        <f t="shared" si="80"/>
        <v>Vtx_cps_ff_npu_eprm_7</v>
      </c>
      <c r="I1032" s="69" t="str">
        <f t="shared" si="81"/>
        <v>CB_RIC_CTL</v>
      </c>
      <c r="J1032" s="72" t="str">
        <f t="shared" si="82"/>
        <v>[(Nxx_nox_egt_cfm=Nxx_nox_egt_nt or Nxx_nox_egt_cfm=Nxx_nox_egt_nt_abst_cho or Nxx_nox_egt_cfm=Nxx_nox_egt_nt_scr_abst_cho or Nxx_nox_egt_cfm=Nxx_nox_egt_nt_scr) and (Nbx_ign_cmd_eng_cfm=False)]</v>
      </c>
      <c r="K1032" s="69" t="b">
        <f t="shared" si="83"/>
        <v>1</v>
      </c>
      <c r="L1032" s="69" t="b">
        <f t="shared" si="84"/>
        <v>1</v>
      </c>
      <c r="M1032" t="e">
        <f>VLOOKUP(E1032,#REF!,1,FALSE)</f>
        <v>#REF!</v>
      </c>
    </row>
    <row r="1033" spans="1:13" ht="20.100000000000001" customHeight="1" thickBot="1" x14ac:dyDescent="0.3">
      <c r="A1033" s="71" t="s">
        <v>1539</v>
      </c>
      <c r="B1033" s="72" t="s">
        <v>12903</v>
      </c>
      <c r="C1033" s="72" t="s">
        <v>12823</v>
      </c>
      <c r="E1033" s="71" t="s">
        <v>12895</v>
      </c>
      <c r="F1033" s="72" t="s">
        <v>12444</v>
      </c>
      <c r="G1033" s="72" t="s">
        <v>12888</v>
      </c>
      <c r="H1033" t="str">
        <f t="shared" si="80"/>
        <v>Vtx_cps_ff_npu_eprm_8</v>
      </c>
      <c r="I1033" s="69" t="str">
        <f t="shared" si="81"/>
        <v>CB_RIC_CTL</v>
      </c>
      <c r="J1033" s="72" t="str">
        <f t="shared" si="82"/>
        <v>[(Nxx_nox_egt_cfm=Nxx_nox_egt_nt or Nxx_nox_egt_cfm=Nxx_nox_egt_nt_abst_cho or Nxx_nox_egt_cfm=Nxx_nox_egt_nt_scr_abst_cho or Nxx_nox_egt_cfm=Nxx_nox_egt_nt_scr) and (Nbx_ign_cmd_eng_cfm=False)]</v>
      </c>
      <c r="K1033" s="69" t="b">
        <f t="shared" si="83"/>
        <v>1</v>
      </c>
      <c r="L1033" s="69" t="b">
        <f t="shared" si="84"/>
        <v>1</v>
      </c>
    </row>
    <row r="1034" spans="1:13" ht="20.100000000000001" customHeight="1" thickBot="1" x14ac:dyDescent="0.3">
      <c r="A1034" s="71" t="s">
        <v>3064</v>
      </c>
      <c r="B1034" s="72" t="s">
        <v>12824</v>
      </c>
      <c r="C1034" s="72" t="s">
        <v>12323</v>
      </c>
      <c r="E1034" s="71" t="s">
        <v>4602</v>
      </c>
      <c r="F1034" s="72" t="s">
        <v>12896</v>
      </c>
      <c r="G1034" s="74" t="s">
        <v>12148</v>
      </c>
      <c r="H1034" t="str">
        <f t="shared" si="80"/>
        <v>Vtx_ctr_cam_sp_pi_req</v>
      </c>
      <c r="I1034" s="69" t="str">
        <f t="shared" si="81"/>
        <v>IN_CBI_KNK</v>
      </c>
      <c r="J1034" s="72" t="str">
        <f t="shared" si="82"/>
        <v>[(Nbx_ign_cmd_eng_cfm=True)]</v>
      </c>
      <c r="K1034" s="69" t="b">
        <f t="shared" si="83"/>
        <v>1</v>
      </c>
      <c r="L1034" s="69" t="b">
        <f t="shared" si="84"/>
        <v>0</v>
      </c>
      <c r="M1034" t="e">
        <f>VLOOKUP(E1034,#REF!,1,FALSE)</f>
        <v>#REF!</v>
      </c>
    </row>
    <row r="1035" spans="1:13" ht="20.100000000000001" customHeight="1" thickBot="1" x14ac:dyDescent="0.3">
      <c r="A1035" s="71" t="s">
        <v>2996</v>
      </c>
      <c r="B1035" s="72" t="s">
        <v>12824</v>
      </c>
      <c r="C1035" s="72" t="s">
        <v>12323</v>
      </c>
      <c r="E1035" s="71" t="s">
        <v>4596</v>
      </c>
      <c r="F1035" s="72" t="s">
        <v>12896</v>
      </c>
      <c r="G1035" s="74" t="s">
        <v>12148</v>
      </c>
      <c r="H1035" t="str">
        <f t="shared" si="80"/>
        <v>Vtx_ctr_req_off_pi_fast</v>
      </c>
      <c r="I1035" s="69" t="str">
        <f t="shared" si="81"/>
        <v>IN_CBI_KNK</v>
      </c>
      <c r="J1035" s="72" t="str">
        <f t="shared" si="82"/>
        <v>[(Nbx_ign_cmd_eng_cfm=True)]</v>
      </c>
      <c r="K1035" s="69" t="b">
        <f t="shared" si="83"/>
        <v>1</v>
      </c>
      <c r="L1035" s="69" t="b">
        <f t="shared" si="84"/>
        <v>0</v>
      </c>
    </row>
    <row r="1036" spans="1:13" ht="20.100000000000001" customHeight="1" thickBot="1" x14ac:dyDescent="0.3">
      <c r="A1036" s="71" t="s">
        <v>2649</v>
      </c>
      <c r="B1036" s="72" t="s">
        <v>12824</v>
      </c>
      <c r="C1036" s="72" t="s">
        <v>12323</v>
      </c>
      <c r="E1036" s="71" t="s">
        <v>4599</v>
      </c>
      <c r="F1036" s="72" t="s">
        <v>12896</v>
      </c>
      <c r="G1036" s="74" t="s">
        <v>12148</v>
      </c>
      <c r="H1036" t="str">
        <f t="shared" si="80"/>
        <v>Vtx_ctr_req_off_pi_slow</v>
      </c>
      <c r="I1036" s="69" t="str">
        <f t="shared" si="81"/>
        <v>IN_CBI_KNK</v>
      </c>
      <c r="J1036" s="72" t="str">
        <f t="shared" si="82"/>
        <v>[(Nbx_ign_cmd_eng_cfm=True)]</v>
      </c>
      <c r="K1036" s="69" t="b">
        <f t="shared" si="83"/>
        <v>1</v>
      </c>
      <c r="L1036" s="69" t="b">
        <f t="shared" si="84"/>
        <v>0</v>
      </c>
    </row>
    <row r="1037" spans="1:13" ht="20.100000000000001" customHeight="1" thickBot="1" x14ac:dyDescent="0.3">
      <c r="A1037" s="71" t="s">
        <v>3068</v>
      </c>
      <c r="B1037" s="72" t="s">
        <v>12824</v>
      </c>
      <c r="C1037" s="72" t="s">
        <v>12323</v>
      </c>
      <c r="E1037" s="71" t="s">
        <v>4605</v>
      </c>
      <c r="F1037" s="72" t="s">
        <v>12896</v>
      </c>
      <c r="G1037" s="74" t="s">
        <v>12148</v>
      </c>
      <c r="H1037" t="str">
        <f t="shared" si="80"/>
        <v>Vtx_ctr_rich_sp_pi_req</v>
      </c>
      <c r="I1037" s="69" t="str">
        <f t="shared" si="81"/>
        <v>IN_CBI_KNK</v>
      </c>
      <c r="J1037" s="72" t="str">
        <f t="shared" si="82"/>
        <v>[(Nbx_ign_cmd_eng_cfm=True)]</v>
      </c>
      <c r="K1037" s="69" t="b">
        <f t="shared" si="83"/>
        <v>1</v>
      </c>
      <c r="L1037" s="69" t="b">
        <f t="shared" si="84"/>
        <v>0</v>
      </c>
    </row>
    <row r="1038" spans="1:13" ht="20.100000000000001" customHeight="1" thickBot="1" x14ac:dyDescent="0.3">
      <c r="A1038" s="71" t="s">
        <v>2653</v>
      </c>
      <c r="B1038" s="72" t="s">
        <v>12824</v>
      </c>
      <c r="C1038" s="72" t="s">
        <v>12323</v>
      </c>
      <c r="E1038" s="71" t="s">
        <v>4610</v>
      </c>
      <c r="F1038" s="72" t="s">
        <v>12896</v>
      </c>
      <c r="G1038" s="74" t="s">
        <v>12148</v>
      </c>
      <c r="H1038" t="str">
        <f t="shared" si="80"/>
        <v>Vtx_ctr_tq_max_sp_pi_req</v>
      </c>
      <c r="I1038" s="69" t="str">
        <f t="shared" si="81"/>
        <v>IN_CBI_KNK</v>
      </c>
      <c r="J1038" s="72" t="str">
        <f t="shared" si="82"/>
        <v>[(Nbx_ign_cmd_eng_cfm=True)]</v>
      </c>
      <c r="K1038" s="69" t="b">
        <f t="shared" si="83"/>
        <v>1</v>
      </c>
      <c r="L1038" s="69" t="b">
        <f t="shared" si="84"/>
        <v>0</v>
      </c>
      <c r="M1038" t="e">
        <f>VLOOKUP(E1038,#REF!,1,FALSE)</f>
        <v>#REF!</v>
      </c>
    </row>
    <row r="1039" spans="1:13" ht="20.100000000000001" customHeight="1" thickBot="1" x14ac:dyDescent="0.3">
      <c r="A1039" s="71" t="s">
        <v>2997</v>
      </c>
      <c r="B1039" s="72" t="s">
        <v>12824</v>
      </c>
      <c r="C1039" s="72" t="s">
        <v>12323</v>
      </c>
      <c r="E1039" s="71" t="s">
        <v>12897</v>
      </c>
      <c r="F1039" s="72" t="s">
        <v>12742</v>
      </c>
      <c r="G1039" s="72" t="s">
        <v>12743</v>
      </c>
      <c r="H1039" t="str">
        <f t="shared" si="80"/>
        <v>Vtx_cum_cms_hist</v>
      </c>
      <c r="I1039" s="69" t="str">
        <f t="shared" si="81"/>
        <v>VF_MMI_ETS</v>
      </c>
      <c r="J1039" s="72" t="str">
        <f t="shared" si="82"/>
        <v>[(Nxx_ecu_typ_cfm=Nxx_hevc) and (Nxx_ecu_typ_cfm&lt;&gt;Nxx_atcu) and (Nxx_hev_cfm&lt;&gt;Nxx_hev_abst)]</v>
      </c>
      <c r="K1039" s="69" t="b">
        <f t="shared" si="83"/>
        <v>1</v>
      </c>
      <c r="L1039" s="69" t="b">
        <f t="shared" si="84"/>
        <v>1</v>
      </c>
    </row>
    <row r="1040" spans="1:13" ht="20.100000000000001" customHeight="1" thickBot="1" x14ac:dyDescent="0.3">
      <c r="A1040" s="71" t="s">
        <v>2999</v>
      </c>
      <c r="B1040" s="72" t="s">
        <v>12824</v>
      </c>
      <c r="C1040" s="72" t="s">
        <v>12323</v>
      </c>
      <c r="E1040" s="71" t="s">
        <v>5808</v>
      </c>
      <c r="F1040" s="72" t="s">
        <v>5263</v>
      </c>
      <c r="G1040" s="72" t="s">
        <v>12139</v>
      </c>
      <c r="H1040" t="str">
        <f t="shared" si="80"/>
        <v>Vtx_dcbox_temp_mes_mem</v>
      </c>
      <c r="I1040" s="69" t="str">
        <f t="shared" si="81"/>
        <v>VF_MMI_CHG</v>
      </c>
      <c r="J1040" s="72" t="str">
        <f t="shared" si="82"/>
        <v>[(Nxx_hv_bcb_cfm&lt;&gt;Nxx_hv_bcb_abst and Nxx_ecu_typ_cfm=Nxx_hevc) and (Nxx_hev_cfm&lt;&gt;Nxx_hev_abst)]</v>
      </c>
      <c r="K1040" s="69" t="b">
        <f t="shared" si="83"/>
        <v>1</v>
      </c>
      <c r="L1040" s="69" t="b">
        <f t="shared" si="84"/>
        <v>1</v>
      </c>
    </row>
    <row r="1041" spans="1:13" ht="20.100000000000001" customHeight="1" thickBot="1" x14ac:dyDescent="0.3">
      <c r="A1041" s="71" t="s">
        <v>2998</v>
      </c>
      <c r="B1041" s="72" t="s">
        <v>12824</v>
      </c>
      <c r="C1041" s="72" t="s">
        <v>12323</v>
      </c>
      <c r="E1041" s="71" t="s">
        <v>5356</v>
      </c>
      <c r="F1041" s="72" t="s">
        <v>5357</v>
      </c>
      <c r="G1041" s="72" t="s">
        <v>12141</v>
      </c>
      <c r="H1041" t="str">
        <f t="shared" si="80"/>
        <v>Vtx_driv_cho_urb_zev_mod_mem</v>
      </c>
      <c r="I1041" s="69" t="str">
        <f t="shared" si="81"/>
        <v>PC_OPO_NAV</v>
      </c>
      <c r="J1041" s="72" t="str">
        <f t="shared" si="82"/>
        <v>[(Nxx_ecu_typ_cfm=Nxx_hevc)]</v>
      </c>
      <c r="K1041" s="69" t="b">
        <f t="shared" si="83"/>
        <v>1</v>
      </c>
      <c r="L1041" s="69" t="b">
        <f t="shared" si="84"/>
        <v>1</v>
      </c>
    </row>
    <row r="1042" spans="1:13" ht="20.100000000000001" customHeight="1" thickBot="1" x14ac:dyDescent="0.3">
      <c r="A1042" s="71" t="s">
        <v>2657</v>
      </c>
      <c r="B1042" s="72" t="s">
        <v>12824</v>
      </c>
      <c r="C1042" s="72" t="s">
        <v>12323</v>
      </c>
      <c r="E1042" s="71" t="s">
        <v>4556</v>
      </c>
      <c r="F1042" s="72" t="s">
        <v>12365</v>
      </c>
      <c r="G1042" s="72" t="s">
        <v>12217</v>
      </c>
      <c r="H1042" t="str">
        <f t="shared" si="80"/>
        <v>Vtx_ecm_hist_hv_crk_fail</v>
      </c>
      <c r="I1042" s="69" t="str">
        <f t="shared" si="81"/>
        <v>IN_VFI_CRI</v>
      </c>
      <c r="J1042" s="72" t="str">
        <f t="shared" si="82"/>
        <v>[(Nxx_ecu_typ_cfm=Nxx_hevc) and (Nxx_hev_cfm&lt;&gt;Nxx_hev_abst)]</v>
      </c>
      <c r="K1042" s="69" t="b">
        <f t="shared" si="83"/>
        <v>1</v>
      </c>
      <c r="L1042" s="69" t="b">
        <f t="shared" si="84"/>
        <v>1</v>
      </c>
    </row>
    <row r="1043" spans="1:13" ht="20.100000000000001" customHeight="1" thickBot="1" x14ac:dyDescent="0.3">
      <c r="A1043" s="71" t="s">
        <v>4695</v>
      </c>
      <c r="B1043" s="72" t="s">
        <v>12202</v>
      </c>
      <c r="C1043" s="74" t="s">
        <v>12904</v>
      </c>
      <c r="E1043" s="71" t="s">
        <v>5458</v>
      </c>
      <c r="F1043" s="72" t="s">
        <v>5357</v>
      </c>
      <c r="G1043" s="72" t="s">
        <v>12141</v>
      </c>
      <c r="H1043" t="str">
        <f t="shared" si="80"/>
        <v>Vtx_econav_trpdata_lih_mem</v>
      </c>
      <c r="I1043" s="69" t="str">
        <f t="shared" si="81"/>
        <v>PC_OPO_NAV</v>
      </c>
      <c r="J1043" s="72" t="str">
        <f t="shared" si="82"/>
        <v>[(Nxx_ecu_typ_cfm=Nxx_hevc)]</v>
      </c>
      <c r="K1043" s="69" t="b">
        <f t="shared" si="83"/>
        <v>1</v>
      </c>
      <c r="L1043" s="69" t="b">
        <f t="shared" si="84"/>
        <v>1</v>
      </c>
    </row>
    <row r="1044" spans="1:13" ht="20.100000000000001" customHeight="1" thickBot="1" x14ac:dyDescent="0.3">
      <c r="A1044" s="71" t="s">
        <v>5138</v>
      </c>
      <c r="B1044" s="72" t="s">
        <v>5654</v>
      </c>
      <c r="C1044" s="72" t="s">
        <v>12632</v>
      </c>
      <c r="E1044" s="71" t="s">
        <v>5474</v>
      </c>
      <c r="F1044" s="72" t="s">
        <v>5380</v>
      </c>
      <c r="G1044" s="72" t="s">
        <v>12417</v>
      </c>
      <c r="H1044" t="str">
        <f t="shared" si="80"/>
        <v>Vtx_emot_2_ctl_typ</v>
      </c>
      <c r="I1044" s="69" t="str">
        <f t="shared" si="81"/>
        <v>AG_SCM_CTL</v>
      </c>
      <c r="J1044" s="72" t="str">
        <f t="shared" si="82"/>
        <v>[(Nxx_ag_typ_cfm=Nxx_ag_lbx) and (Nxx_ecu_typ_cfm=Nxx_hevc)]</v>
      </c>
      <c r="K1044" s="69" t="b">
        <f t="shared" si="83"/>
        <v>1</v>
      </c>
      <c r="L1044" s="69" t="b">
        <f t="shared" si="84"/>
        <v>1</v>
      </c>
    </row>
    <row r="1045" spans="1:13" ht="20.100000000000001" customHeight="1" thickBot="1" x14ac:dyDescent="0.3">
      <c r="A1045" s="71" t="s">
        <v>4089</v>
      </c>
      <c r="B1045" s="72" t="s">
        <v>5779</v>
      </c>
      <c r="C1045" s="72" t="s">
        <v>12905</v>
      </c>
      <c r="E1045" s="71" t="s">
        <v>5473</v>
      </c>
      <c r="F1045" s="72" t="s">
        <v>5380</v>
      </c>
      <c r="G1045" s="72" t="s">
        <v>12417</v>
      </c>
      <c r="H1045" t="str">
        <f t="shared" si="80"/>
        <v>Vtx_emot_2_spd_sp</v>
      </c>
      <c r="I1045" s="69" t="str">
        <f t="shared" si="81"/>
        <v>AG_SCM_CTL</v>
      </c>
      <c r="J1045" s="72" t="str">
        <f t="shared" si="82"/>
        <v>[(Nxx_ag_typ_cfm=Nxx_ag_lbx) and (Nxx_ecu_typ_cfm=Nxx_hevc)]</v>
      </c>
      <c r="K1045" s="69" t="b">
        <f t="shared" si="83"/>
        <v>1</v>
      </c>
      <c r="L1045" s="69" t="b">
        <f t="shared" si="84"/>
        <v>1</v>
      </c>
    </row>
    <row r="1046" spans="1:13" ht="20.100000000000001" customHeight="1" thickBot="1" x14ac:dyDescent="0.3">
      <c r="A1046" s="71" t="s">
        <v>4093</v>
      </c>
      <c r="B1046" s="72" t="s">
        <v>5779</v>
      </c>
      <c r="C1046" s="72" t="s">
        <v>12905</v>
      </c>
      <c r="E1046" s="71" t="s">
        <v>5410</v>
      </c>
      <c r="F1046" s="72" t="s">
        <v>5380</v>
      </c>
      <c r="G1046" s="72" t="s">
        <v>12417</v>
      </c>
      <c r="H1046" t="str">
        <f t="shared" si="80"/>
        <v>Vtx_emot_ctl_typ</v>
      </c>
      <c r="I1046" s="69" t="str">
        <f t="shared" si="81"/>
        <v>AG_SCM_CTL</v>
      </c>
      <c r="J1046" s="72" t="str">
        <f t="shared" si="82"/>
        <v>[(Nxx_ag_typ_cfm=Nxx_ag_lbx) and (Nxx_ecu_typ_cfm=Nxx_hevc)]</v>
      </c>
      <c r="K1046" s="69" t="b">
        <f t="shared" si="83"/>
        <v>1</v>
      </c>
      <c r="L1046" s="69" t="b">
        <f t="shared" si="84"/>
        <v>1</v>
      </c>
      <c r="M1046" t="e">
        <f>VLOOKUP(E1046,#REF!,1,FALSE)</f>
        <v>#REF!</v>
      </c>
    </row>
    <row r="1047" spans="1:13" ht="20.100000000000001" customHeight="1" thickBot="1" x14ac:dyDescent="0.3">
      <c r="A1047" s="71" t="s">
        <v>4129</v>
      </c>
      <c r="B1047" s="72" t="s">
        <v>5779</v>
      </c>
      <c r="C1047" s="72" t="s">
        <v>12905</v>
      </c>
      <c r="E1047" s="71" t="s">
        <v>5408</v>
      </c>
      <c r="F1047" s="72" t="s">
        <v>5380</v>
      </c>
      <c r="G1047" s="72" t="s">
        <v>12417</v>
      </c>
      <c r="H1047" t="str">
        <f t="shared" si="80"/>
        <v>Vtx_emot_spd_sp</v>
      </c>
      <c r="I1047" s="69" t="str">
        <f t="shared" si="81"/>
        <v>AG_SCM_CTL</v>
      </c>
      <c r="J1047" s="72" t="str">
        <f t="shared" si="82"/>
        <v>[(Nxx_ag_typ_cfm=Nxx_ag_lbx) and (Nxx_ecu_typ_cfm=Nxx_hevc)]</v>
      </c>
      <c r="K1047" s="69" t="b">
        <f t="shared" si="83"/>
        <v>1</v>
      </c>
      <c r="L1047" s="69" t="b">
        <f t="shared" si="84"/>
        <v>1</v>
      </c>
      <c r="M1047" t="e">
        <f>VLOOKUP(E1047,#REF!,1,FALSE)</f>
        <v>#REF!</v>
      </c>
    </row>
    <row r="1048" spans="1:13" ht="20.100000000000001" customHeight="1" thickBot="1" x14ac:dyDescent="0.3">
      <c r="A1048" s="71" t="s">
        <v>4133</v>
      </c>
      <c r="B1048" s="72" t="s">
        <v>5779</v>
      </c>
      <c r="C1048" s="72" t="s">
        <v>12905</v>
      </c>
      <c r="E1048" s="71" t="s">
        <v>5810</v>
      </c>
      <c r="F1048" s="72" t="s">
        <v>5263</v>
      </c>
      <c r="G1048" s="72" t="s">
        <v>12139</v>
      </c>
      <c r="H1048" t="str">
        <f t="shared" si="80"/>
        <v>Vtx_end_of_chg_mem</v>
      </c>
      <c r="I1048" s="69" t="str">
        <f t="shared" si="81"/>
        <v>VF_MMI_CHG</v>
      </c>
      <c r="J1048" s="72" t="str">
        <f t="shared" si="82"/>
        <v>[(Nxx_hv_bcb_cfm&lt;&gt;Nxx_hv_bcb_abst and Nxx_ecu_typ_cfm=Nxx_hevc) and (Nxx_hev_cfm&lt;&gt;Nxx_hev_abst)]</v>
      </c>
      <c r="K1048" s="69" t="b">
        <f t="shared" si="83"/>
        <v>1</v>
      </c>
      <c r="L1048" s="69" t="b">
        <f t="shared" si="84"/>
        <v>1</v>
      </c>
    </row>
    <row r="1049" spans="1:13" ht="20.100000000000001" customHeight="1" thickBot="1" x14ac:dyDescent="0.3">
      <c r="A1049" s="71" t="s">
        <v>4137</v>
      </c>
      <c r="B1049" s="72" t="s">
        <v>5779</v>
      </c>
      <c r="C1049" s="72" t="s">
        <v>12905</v>
      </c>
      <c r="E1049" s="71" t="s">
        <v>12899</v>
      </c>
      <c r="F1049" s="72" t="s">
        <v>12742</v>
      </c>
      <c r="G1049" s="72" t="s">
        <v>12743</v>
      </c>
      <c r="H1049" t="str">
        <f t="shared" si="80"/>
        <v>Vtx_hev_div_dist_cms_hist</v>
      </c>
      <c r="I1049" s="69" t="str">
        <f t="shared" si="81"/>
        <v>VF_MMI_ETS</v>
      </c>
      <c r="J1049" s="72" t="str">
        <f t="shared" si="82"/>
        <v>[(Nxx_ecu_typ_cfm=Nxx_hevc) and (Nxx_ecu_typ_cfm&lt;&gt;Nxx_atcu) and (Nxx_hev_cfm&lt;&gt;Nxx_hev_abst)]</v>
      </c>
      <c r="K1049" s="69" t="b">
        <f t="shared" si="83"/>
        <v>1</v>
      </c>
      <c r="L1049" s="69" t="b">
        <f t="shared" si="84"/>
        <v>1</v>
      </c>
      <c r="M1049" t="e">
        <f>VLOOKUP(E1049,#REF!,1,FALSE)</f>
        <v>#REF!</v>
      </c>
    </row>
    <row r="1050" spans="1:13" ht="20.100000000000001" customHeight="1" thickBot="1" x14ac:dyDescent="0.3">
      <c r="A1050" s="71" t="s">
        <v>4141</v>
      </c>
      <c r="B1050" s="72" t="s">
        <v>5779</v>
      </c>
      <c r="C1050" s="72" t="s">
        <v>12905</v>
      </c>
      <c r="E1050" s="71" t="s">
        <v>5427</v>
      </c>
      <c r="F1050" s="72" t="s">
        <v>5421</v>
      </c>
      <c r="G1050" s="72" t="s">
        <v>12235</v>
      </c>
      <c r="H1050" t="str">
        <f t="shared" si="80"/>
        <v>Vtx_htg_crt_r</v>
      </c>
      <c r="I1050" s="69" t="str">
        <f t="shared" si="81"/>
        <v>OU_CBO_HTG</v>
      </c>
      <c r="J1050" s="72" t="str">
        <f t="shared" si="82"/>
        <v>[(Nxx_alco_htg_cfm&lt;&gt;Nxx_alco_htg_abst) and (Nbx_ign_cmd_eng_cfm=True)] OR [(Nxx_alco_htg_cfm=Nxx_alco_htg_abst) and (Nbx_ign_cmd_eng_cfm=True)]</v>
      </c>
      <c r="K1050" s="69" t="b">
        <f t="shared" si="83"/>
        <v>1</v>
      </c>
      <c r="L1050" s="69" t="b">
        <f t="shared" si="84"/>
        <v>1</v>
      </c>
      <c r="M1050" t="e">
        <f>VLOOKUP(E1050,#REF!,1,FALSE)</f>
        <v>#REF!</v>
      </c>
    </row>
    <row r="1051" spans="1:13" ht="20.100000000000001" customHeight="1" thickBot="1" x14ac:dyDescent="0.3">
      <c r="A1051" s="71" t="s">
        <v>4145</v>
      </c>
      <c r="B1051" s="72" t="s">
        <v>5779</v>
      </c>
      <c r="C1051" s="72" t="s">
        <v>12905</v>
      </c>
      <c r="E1051" s="71" t="s">
        <v>5432</v>
      </c>
      <c r="F1051" s="72" t="s">
        <v>5421</v>
      </c>
      <c r="G1051" s="74" t="s">
        <v>12314</v>
      </c>
      <c r="H1051" t="str">
        <f t="shared" si="80"/>
        <v>Vtx_htg_v</v>
      </c>
      <c r="I1051" s="69" t="str">
        <f t="shared" si="81"/>
        <v>OU_CBO_HTG</v>
      </c>
      <c r="J1051" s="72" t="str">
        <f t="shared" si="82"/>
        <v>[(Nbx_ign_cmd_eng_cfm=true) and (Nxx_alco_htg_cfm&lt;&gt;Nxx_alco_htg_abst)]</v>
      </c>
      <c r="K1051" s="69" t="b">
        <f t="shared" si="83"/>
        <v>1</v>
      </c>
      <c r="L1051" s="69" t="b">
        <f t="shared" si="84"/>
        <v>0</v>
      </c>
    </row>
    <row r="1052" spans="1:13" ht="20.100000000000001" customHeight="1" thickBot="1" x14ac:dyDescent="0.3">
      <c r="A1052" s="71" t="s">
        <v>4149</v>
      </c>
      <c r="B1052" s="72" t="s">
        <v>5779</v>
      </c>
      <c r="C1052" s="72" t="s">
        <v>12905</v>
      </c>
      <c r="E1052" s="71" t="s">
        <v>5816</v>
      </c>
      <c r="F1052" s="72" t="s">
        <v>5263</v>
      </c>
      <c r="G1052" s="72" t="s">
        <v>12139</v>
      </c>
      <c r="H1052" t="str">
        <f t="shared" si="80"/>
        <v>Vtx_hvb_max_temp_mem</v>
      </c>
      <c r="I1052" s="69" t="str">
        <f t="shared" si="81"/>
        <v>VF_MMI_CHG</v>
      </c>
      <c r="J1052" s="72" t="str">
        <f t="shared" si="82"/>
        <v>[(Nxx_hv_bcb_cfm&lt;&gt;Nxx_hv_bcb_abst and Nxx_ecu_typ_cfm=Nxx_hevc) and (Nxx_hev_cfm&lt;&gt;Nxx_hev_abst)]</v>
      </c>
      <c r="K1052" s="69" t="b">
        <f t="shared" si="83"/>
        <v>1</v>
      </c>
      <c r="L1052" s="69" t="b">
        <f t="shared" si="84"/>
        <v>1</v>
      </c>
    </row>
    <row r="1053" spans="1:13" ht="20.100000000000001" customHeight="1" thickBot="1" x14ac:dyDescent="0.3">
      <c r="A1053" s="71" t="s">
        <v>4153</v>
      </c>
      <c r="B1053" s="72" t="s">
        <v>5779</v>
      </c>
      <c r="C1053" s="72" t="s">
        <v>12905</v>
      </c>
      <c r="E1053" s="71" t="s">
        <v>5817</v>
      </c>
      <c r="F1053" s="72" t="s">
        <v>5263</v>
      </c>
      <c r="G1053" s="72" t="s">
        <v>12139</v>
      </c>
      <c r="H1053" t="str">
        <f t="shared" si="80"/>
        <v>Vtx_hvb_usoc_prct_est_mem</v>
      </c>
      <c r="I1053" s="69" t="str">
        <f t="shared" si="81"/>
        <v>VF_MMI_CHG</v>
      </c>
      <c r="J1053" s="72" t="str">
        <f t="shared" si="82"/>
        <v>[(Nxx_hv_bcb_cfm&lt;&gt;Nxx_hv_bcb_abst and Nxx_ecu_typ_cfm=Nxx_hevc) and (Nxx_hev_cfm&lt;&gt;Nxx_hev_abst)]</v>
      </c>
      <c r="K1053" s="69" t="b">
        <f t="shared" si="83"/>
        <v>1</v>
      </c>
      <c r="L1053" s="69" t="b">
        <f t="shared" si="84"/>
        <v>1</v>
      </c>
      <c r="M1053" t="e">
        <f>VLOOKUP(E1053,#REF!,1,FALSE)</f>
        <v>#REF!</v>
      </c>
    </row>
    <row r="1054" spans="1:13" ht="20.100000000000001" customHeight="1" thickBot="1" x14ac:dyDescent="0.3">
      <c r="A1054" s="71" t="s">
        <v>4157</v>
      </c>
      <c r="B1054" s="72" t="s">
        <v>5779</v>
      </c>
      <c r="C1054" s="72" t="s">
        <v>12905</v>
      </c>
      <c r="E1054" s="71" t="s">
        <v>3814</v>
      </c>
      <c r="F1054" s="72" t="s">
        <v>12181</v>
      </c>
      <c r="G1054" s="74" t="s">
        <v>12906</v>
      </c>
      <c r="H1054" t="str">
        <f t="shared" si="80"/>
        <v>Vtx_iga_ad_stt_cnt</v>
      </c>
      <c r="I1054" s="69" t="str">
        <f t="shared" si="81"/>
        <v>CB_IGN_ADA</v>
      </c>
      <c r="J1054" s="72" t="str">
        <f t="shared" si="82"/>
        <v>[(Nxx_adoc_cfm=Nxx_adoc_abst) and (Nbx_ign_cmd_eng_cfm=True)] OR [(Nxx_adoc_cfm&lt;&gt;Nxx_adoc_abst) and (Nbx_ign_cmd_eng_cfm=True)]</v>
      </c>
      <c r="K1054" s="69" t="b">
        <f t="shared" si="83"/>
        <v>1</v>
      </c>
      <c r="L1054" s="69" t="b">
        <f t="shared" si="84"/>
        <v>0</v>
      </c>
      <c r="M1054" t="e">
        <f>VLOOKUP(E1054,#REF!,1,FALSE)</f>
        <v>#REF!</v>
      </c>
    </row>
    <row r="1055" spans="1:13" ht="20.100000000000001" customHeight="1" thickBot="1" x14ac:dyDescent="0.3">
      <c r="A1055" s="71" t="s">
        <v>4161</v>
      </c>
      <c r="B1055" s="72" t="s">
        <v>5779</v>
      </c>
      <c r="C1055" s="72" t="s">
        <v>12905</v>
      </c>
      <c r="E1055" s="71" t="s">
        <v>2801</v>
      </c>
      <c r="F1055" s="72" t="s">
        <v>12901</v>
      </c>
      <c r="G1055" s="74" t="s">
        <v>12148</v>
      </c>
      <c r="H1055" t="str">
        <f t="shared" si="80"/>
        <v>Vtx_it_ar</v>
      </c>
      <c r="I1055" s="69" t="str">
        <f t="shared" si="81"/>
        <v>AS_MAP_CTL</v>
      </c>
      <c r="J1055" s="72" t="str">
        <f t="shared" si="82"/>
        <v>[(Nbx_ign_cmd_eng_cfm=True)]</v>
      </c>
      <c r="K1055" s="69" t="b">
        <f t="shared" si="83"/>
        <v>1</v>
      </c>
      <c r="L1055" s="69" t="b">
        <f t="shared" si="84"/>
        <v>0</v>
      </c>
      <c r="M1055" t="e">
        <f>VLOOKUP(E1055,#REF!,1,FALSE)</f>
        <v>#REF!</v>
      </c>
    </row>
    <row r="1056" spans="1:13" ht="20.100000000000001" customHeight="1" thickBot="1" x14ac:dyDescent="0.3">
      <c r="A1056" s="71" t="s">
        <v>4165</v>
      </c>
      <c r="B1056" s="72" t="s">
        <v>5779</v>
      </c>
      <c r="C1056" s="72" t="s">
        <v>12905</v>
      </c>
      <c r="E1056" s="71" t="s">
        <v>5468</v>
      </c>
      <c r="F1056" s="72" t="s">
        <v>5465</v>
      </c>
      <c r="G1056" s="72" t="s">
        <v>12185</v>
      </c>
      <c r="H1056" t="str">
        <f t="shared" si="80"/>
        <v>Vtx_itl_prim_sha_spd</v>
      </c>
      <c r="I1056" s="69" t="str">
        <f t="shared" si="81"/>
        <v>IN_AGI_GSI</v>
      </c>
      <c r="J1056" s="72" t="str">
        <f t="shared" si="82"/>
        <v>[(Nxx_ag_typ_cfm=Nxx_ag_lbx) and (Nxx_ecu_typ_cfm=Nxx_hevc or Nxx_spv_ecu_cfm=Nxx_spv_ecu_abst)]</v>
      </c>
      <c r="K1056" s="69" t="b">
        <f t="shared" si="83"/>
        <v>1</v>
      </c>
      <c r="L1056" s="69" t="b">
        <f t="shared" si="84"/>
        <v>1</v>
      </c>
    </row>
    <row r="1057" spans="1:13" ht="20.100000000000001" customHeight="1" thickBot="1" x14ac:dyDescent="0.3">
      <c r="A1057" s="71" t="s">
        <v>4097</v>
      </c>
      <c r="B1057" s="72" t="s">
        <v>5779</v>
      </c>
      <c r="C1057" s="72" t="s">
        <v>12905</v>
      </c>
      <c r="E1057" s="71" t="s">
        <v>5469</v>
      </c>
      <c r="F1057" s="72" t="s">
        <v>5465</v>
      </c>
      <c r="G1057" s="72" t="s">
        <v>12185</v>
      </c>
      <c r="H1057" t="str">
        <f t="shared" si="80"/>
        <v>Vtx_itl_snd_sha_spd</v>
      </c>
      <c r="I1057" s="69" t="str">
        <f t="shared" si="81"/>
        <v>IN_AGI_GSI</v>
      </c>
      <c r="J1057" s="72" t="str">
        <f t="shared" si="82"/>
        <v>[(Nxx_ag_typ_cfm=Nxx_ag_lbx) and (Nxx_ecu_typ_cfm=Nxx_hevc or Nxx_spv_ecu_cfm=Nxx_spv_ecu_abst)]</v>
      </c>
      <c r="K1057" s="69" t="b">
        <f t="shared" si="83"/>
        <v>1</v>
      </c>
      <c r="L1057" s="69" t="b">
        <f t="shared" si="84"/>
        <v>1</v>
      </c>
    </row>
    <row r="1058" spans="1:13" ht="20.100000000000001" customHeight="1" thickBot="1" x14ac:dyDescent="0.3">
      <c r="A1058" s="71" t="s">
        <v>4169</v>
      </c>
      <c r="B1058" s="72" t="s">
        <v>5779</v>
      </c>
      <c r="C1058" s="72" t="s">
        <v>12905</v>
      </c>
      <c r="E1058" s="71" t="s">
        <v>5470</v>
      </c>
      <c r="F1058" s="72" t="s">
        <v>5472</v>
      </c>
      <c r="G1058" s="72" t="s">
        <v>12185</v>
      </c>
      <c r="H1058" t="str">
        <f t="shared" si="80"/>
        <v>Vtx_kin_mod_tgt_med</v>
      </c>
      <c r="I1058" s="69" t="str">
        <f t="shared" si="81"/>
        <v>AG_SCM_MNG</v>
      </c>
      <c r="J1058" s="72" t="str">
        <f t="shared" si="82"/>
        <v>[(Nxx_ag_typ_cfm=Nxx_ag_lbx) and (Nxx_ecu_typ_cfm=Nxx_hevc or Nxx_spv_ecu_cfm=Nxx_spv_ecu_abst)]</v>
      </c>
      <c r="K1058" s="69" t="b">
        <f t="shared" si="83"/>
        <v>1</v>
      </c>
      <c r="L1058" s="69" t="b">
        <f t="shared" si="84"/>
        <v>1</v>
      </c>
      <c r="M1058" t="e">
        <f>VLOOKUP(E1058,#REF!,1,FALSE)</f>
        <v>#REF!</v>
      </c>
    </row>
    <row r="1059" spans="1:13" ht="20.100000000000001" customHeight="1" thickBot="1" x14ac:dyDescent="0.3">
      <c r="A1059" s="71" t="s">
        <v>4173</v>
      </c>
      <c r="B1059" s="72" t="s">
        <v>5779</v>
      </c>
      <c r="C1059" s="72" t="s">
        <v>12905</v>
      </c>
      <c r="E1059" s="71" t="s">
        <v>5510</v>
      </c>
      <c r="F1059" s="72" t="s">
        <v>5357</v>
      </c>
      <c r="G1059" s="72" t="s">
        <v>12141</v>
      </c>
      <c r="H1059" t="str">
        <f t="shared" si="80"/>
        <v>Vtx_lgth_rcpt_nav_road_mem</v>
      </c>
      <c r="I1059" s="69" t="str">
        <f t="shared" si="81"/>
        <v>PC_OPO_NAV</v>
      </c>
      <c r="J1059" s="72" t="str">
        <f t="shared" si="82"/>
        <v>[(Nxx_ecu_typ_cfm=Nxx_hevc)]</v>
      </c>
      <c r="K1059" s="69" t="b">
        <f t="shared" si="83"/>
        <v>1</v>
      </c>
      <c r="L1059" s="69" t="b">
        <f t="shared" si="84"/>
        <v>1</v>
      </c>
      <c r="M1059" t="e">
        <f>VLOOKUP(E1059,#REF!,1,FALSE)</f>
        <v>#REF!</v>
      </c>
    </row>
    <row r="1060" spans="1:13" ht="20.100000000000001" customHeight="1" thickBot="1" x14ac:dyDescent="0.3">
      <c r="A1060" s="71" t="s">
        <v>4177</v>
      </c>
      <c r="B1060" s="72" t="s">
        <v>5779</v>
      </c>
      <c r="C1060" s="72" t="s">
        <v>12905</v>
      </c>
      <c r="E1060" s="71" t="s">
        <v>5809</v>
      </c>
      <c r="F1060" s="72" t="s">
        <v>5263</v>
      </c>
      <c r="G1060" s="72" t="s">
        <v>12139</v>
      </c>
      <c r="H1060" t="str">
        <f t="shared" si="80"/>
        <v>Vtx_m_avl_pow_chg_mem</v>
      </c>
      <c r="I1060" s="69" t="str">
        <f t="shared" si="81"/>
        <v>VF_MMI_CHG</v>
      </c>
      <c r="J1060" s="72" t="str">
        <f t="shared" si="82"/>
        <v>[(Nxx_hv_bcb_cfm&lt;&gt;Nxx_hv_bcb_abst and Nxx_ecu_typ_cfm=Nxx_hevc) and (Nxx_hev_cfm&lt;&gt;Nxx_hev_abst)]</v>
      </c>
      <c r="K1060" s="69" t="b">
        <f t="shared" si="83"/>
        <v>1</v>
      </c>
      <c r="L1060" s="69" t="b">
        <f t="shared" si="84"/>
        <v>1</v>
      </c>
    </row>
    <row r="1061" spans="1:13" ht="20.100000000000001" customHeight="1" thickBot="1" x14ac:dyDescent="0.3">
      <c r="A1061" s="71" t="s">
        <v>4181</v>
      </c>
      <c r="B1061" s="72" t="s">
        <v>5779</v>
      </c>
      <c r="C1061" s="72" t="s">
        <v>12905</v>
      </c>
      <c r="E1061" s="71" t="s">
        <v>5811</v>
      </c>
      <c r="F1061" s="72" t="s">
        <v>5263</v>
      </c>
      <c r="G1061" s="72" t="s">
        <v>12139</v>
      </c>
      <c r="H1061" t="str">
        <f t="shared" si="80"/>
        <v>Vtx_max_avl_pow_chg_mem</v>
      </c>
      <c r="I1061" s="69" t="str">
        <f t="shared" si="81"/>
        <v>VF_MMI_CHG</v>
      </c>
      <c r="J1061" s="72" t="str">
        <f t="shared" si="82"/>
        <v>[(Nxx_hv_bcb_cfm&lt;&gt;Nxx_hv_bcb_abst and Nxx_ecu_typ_cfm=Nxx_hevc) and (Nxx_hev_cfm&lt;&gt;Nxx_hev_abst)]</v>
      </c>
      <c r="K1061" s="69" t="b">
        <f t="shared" si="83"/>
        <v>1</v>
      </c>
      <c r="L1061" s="69" t="b">
        <f t="shared" si="84"/>
        <v>1</v>
      </c>
    </row>
    <row r="1062" spans="1:13" ht="20.100000000000001" customHeight="1" thickBot="1" x14ac:dyDescent="0.3">
      <c r="A1062" s="71" t="s">
        <v>4185</v>
      </c>
      <c r="B1062" s="72" t="s">
        <v>5779</v>
      </c>
      <c r="C1062" s="72" t="s">
        <v>12905</v>
      </c>
      <c r="E1062" s="71" t="s">
        <v>4928</v>
      </c>
      <c r="F1062" s="72" t="s">
        <v>12399</v>
      </c>
      <c r="G1062" s="74" t="s">
        <v>12907</v>
      </c>
      <c r="H1062" t="str">
        <f t="shared" si="80"/>
        <v>Vtx_mem_crit_sens_low_temp_tco_shp</v>
      </c>
      <c r="I1062" s="69" t="str">
        <f t="shared" si="81"/>
        <v>CL_COO_DGN</v>
      </c>
      <c r="J1062" s="72" t="str">
        <f t="shared" si="82"/>
        <v>[(Nxx_lt_cool_loop_cfm&lt;&gt;Nxx_lt_cool_loop_abst) and (Nxx_moni_tco_cfm&lt;&gt;Nxx_moni_tco_abst)] OR [(Nxx_lt_cool_loop_cfm=Nxx_lt_cool_loop_abst) and (Nxx_moni_tco_cfm&lt;&gt;Nxx_moni_tco_abst)]</v>
      </c>
      <c r="K1062" s="69" t="b">
        <f t="shared" si="83"/>
        <v>1</v>
      </c>
      <c r="L1062" s="69" t="b">
        <f t="shared" si="84"/>
        <v>0</v>
      </c>
      <c r="M1062" t="e">
        <f>VLOOKUP(E1062,#REF!,1,FALSE)</f>
        <v>#REF!</v>
      </c>
    </row>
    <row r="1063" spans="1:13" ht="20.100000000000001" customHeight="1" thickBot="1" x14ac:dyDescent="0.3">
      <c r="A1063" s="71" t="s">
        <v>4189</v>
      </c>
      <c r="B1063" s="72" t="s">
        <v>5779</v>
      </c>
      <c r="C1063" s="72" t="s">
        <v>12905</v>
      </c>
      <c r="E1063" s="71" t="s">
        <v>5389</v>
      </c>
      <c r="F1063" s="72" t="s">
        <v>5380</v>
      </c>
      <c r="G1063" s="72" t="s">
        <v>12417</v>
      </c>
      <c r="H1063" t="str">
        <f t="shared" si="80"/>
        <v>Vtx_mv_emot_dif_tqe</v>
      </c>
      <c r="I1063" s="69" t="str">
        <f t="shared" si="81"/>
        <v>AG_SCM_CTL</v>
      </c>
      <c r="J1063" s="72" t="str">
        <f t="shared" si="82"/>
        <v>[(Nxx_ag_typ_cfm=Nxx_ag_lbx) and (Nxx_ecu_typ_cfm=Nxx_hevc)]</v>
      </c>
      <c r="K1063" s="69" t="b">
        <f t="shared" si="83"/>
        <v>1</v>
      </c>
      <c r="L1063" s="69" t="b">
        <f t="shared" si="84"/>
        <v>1</v>
      </c>
      <c r="M1063" t="e">
        <f>VLOOKUP(E1063,#REF!,1,FALSE)</f>
        <v>#REF!</v>
      </c>
    </row>
    <row r="1064" spans="1:13" ht="20.100000000000001" customHeight="1" thickBot="1" x14ac:dyDescent="0.3">
      <c r="A1064" s="71" t="s">
        <v>4193</v>
      </c>
      <c r="B1064" s="72" t="s">
        <v>5779</v>
      </c>
      <c r="C1064" s="72" t="s">
        <v>12905</v>
      </c>
      <c r="E1064" s="71" t="s">
        <v>5409</v>
      </c>
      <c r="F1064" s="72" t="s">
        <v>5380</v>
      </c>
      <c r="G1064" s="72" t="s">
        <v>12417</v>
      </c>
      <c r="H1064" t="str">
        <f t="shared" si="80"/>
        <v>Vtx_mv_eng_dif_tqe</v>
      </c>
      <c r="I1064" s="69" t="str">
        <f t="shared" si="81"/>
        <v>AG_SCM_CTL</v>
      </c>
      <c r="J1064" s="72" t="str">
        <f t="shared" si="82"/>
        <v>[(Nxx_ag_typ_cfm=Nxx_ag_lbx) and (Nxx_ecu_typ_cfm=Nxx_hevc)]</v>
      </c>
      <c r="K1064" s="69" t="b">
        <f t="shared" si="83"/>
        <v>1</v>
      </c>
      <c r="L1064" s="69" t="b">
        <f t="shared" si="84"/>
        <v>1</v>
      </c>
      <c r="M1064" t="e">
        <f>VLOOKUP(E1064,#REF!,1,FALSE)</f>
        <v>#REF!</v>
      </c>
    </row>
    <row r="1065" spans="1:13" ht="20.100000000000001" customHeight="1" thickBot="1" x14ac:dyDescent="0.3">
      <c r="A1065" s="71" t="s">
        <v>4197</v>
      </c>
      <c r="B1065" s="72" t="s">
        <v>5779</v>
      </c>
      <c r="C1065" s="72" t="s">
        <v>12905</v>
      </c>
      <c r="E1065" s="71" t="s">
        <v>5507</v>
      </c>
      <c r="F1065" s="72" t="s">
        <v>5357</v>
      </c>
      <c r="G1065" s="72" t="s">
        <v>12141</v>
      </c>
      <c r="H1065" t="str">
        <f t="shared" si="80"/>
        <v>Vtx_nr_tot_rcpt_nav_road_seg_mem</v>
      </c>
      <c r="I1065" s="69" t="str">
        <f t="shared" si="81"/>
        <v>PC_OPO_NAV</v>
      </c>
      <c r="J1065" s="72" t="str">
        <f t="shared" si="82"/>
        <v>[(Nxx_ecu_typ_cfm=Nxx_hevc)]</v>
      </c>
      <c r="K1065" s="69" t="b">
        <f t="shared" si="83"/>
        <v>1</v>
      </c>
      <c r="L1065" s="69" t="b">
        <f t="shared" si="84"/>
        <v>1</v>
      </c>
    </row>
    <row r="1066" spans="1:13" ht="20.100000000000001" customHeight="1" thickBot="1" x14ac:dyDescent="0.3">
      <c r="A1066" s="71" t="s">
        <v>4201</v>
      </c>
      <c r="B1066" s="72" t="s">
        <v>5779</v>
      </c>
      <c r="C1066" s="72" t="s">
        <v>12905</v>
      </c>
      <c r="E1066" s="71" t="s">
        <v>1527</v>
      </c>
      <c r="F1066" s="72" t="s">
        <v>12903</v>
      </c>
      <c r="G1066" s="72" t="s">
        <v>12823</v>
      </c>
      <c r="H1066" t="str">
        <f t="shared" si="80"/>
        <v>Vtx_nt_mod_spu_lean_50_acum_t</v>
      </c>
      <c r="I1066" s="69" t="str">
        <f t="shared" si="81"/>
        <v>AT_NXT_AFS</v>
      </c>
      <c r="J1066" s="72" t="str">
        <f t="shared" si="82"/>
        <v>[(Nxx_nox_egt_cfm=Nxx_nox_egt_nt or Nxx_nox_egt_cfm=Nxx_nox_egt_nt_abst_cho or Nxx_nox_egt_cfm=Nxx_nox_egt_nt_scr or Nxx_nox_egt_cfm=Nxx_nox_egt_nt_scr_abst_cho) and (Nbx_ign_cmd_eng_cfm=False)]</v>
      </c>
      <c r="K1066" s="69" t="b">
        <f t="shared" si="83"/>
        <v>1</v>
      </c>
      <c r="L1066" s="69" t="b">
        <f t="shared" si="84"/>
        <v>1</v>
      </c>
    </row>
    <row r="1067" spans="1:13" ht="20.100000000000001" customHeight="1" thickBot="1" x14ac:dyDescent="0.3">
      <c r="A1067" s="71" t="s">
        <v>4205</v>
      </c>
      <c r="B1067" s="72" t="s">
        <v>5779</v>
      </c>
      <c r="C1067" s="72" t="s">
        <v>12905</v>
      </c>
      <c r="E1067" s="71" t="s">
        <v>1528</v>
      </c>
      <c r="F1067" s="72" t="s">
        <v>12903</v>
      </c>
      <c r="G1067" s="72" t="s">
        <v>12823</v>
      </c>
      <c r="H1067" t="str">
        <f t="shared" si="80"/>
        <v>Vtx_nt_mod_spu_pr_50_acum_t</v>
      </c>
      <c r="I1067" s="69" t="str">
        <f t="shared" si="81"/>
        <v>AT_NXT_AFS</v>
      </c>
      <c r="J1067" s="72" t="str">
        <f t="shared" si="82"/>
        <v>[(Nxx_nox_egt_cfm=Nxx_nox_egt_nt or Nxx_nox_egt_cfm=Nxx_nox_egt_nt_abst_cho or Nxx_nox_egt_cfm=Nxx_nox_egt_nt_scr or Nxx_nox_egt_cfm=Nxx_nox_egt_nt_scr_abst_cho) and (Nbx_ign_cmd_eng_cfm=False)]</v>
      </c>
      <c r="K1067" s="69" t="b">
        <f t="shared" si="83"/>
        <v>1</v>
      </c>
      <c r="L1067" s="69" t="b">
        <f t="shared" si="84"/>
        <v>1</v>
      </c>
    </row>
    <row r="1068" spans="1:13" ht="20.100000000000001" customHeight="1" thickBot="1" x14ac:dyDescent="0.3">
      <c r="A1068" s="71" t="s">
        <v>4101</v>
      </c>
      <c r="B1068" s="72" t="s">
        <v>5779</v>
      </c>
      <c r="C1068" s="72" t="s">
        <v>12905</v>
      </c>
      <c r="E1068" s="71" t="s">
        <v>1529</v>
      </c>
      <c r="F1068" s="72" t="s">
        <v>12903</v>
      </c>
      <c r="G1068" s="72" t="s">
        <v>12823</v>
      </c>
      <c r="H1068" t="str">
        <f t="shared" si="80"/>
        <v>Vtx_nt_mod_spu_rich_50_acum_t</v>
      </c>
      <c r="I1068" s="69" t="str">
        <f t="shared" si="81"/>
        <v>AT_NXT_AFS</v>
      </c>
      <c r="J1068" s="72" t="str">
        <f t="shared" si="82"/>
        <v>[(Nxx_nox_egt_cfm=Nxx_nox_egt_nt or Nxx_nox_egt_cfm=Nxx_nox_egt_nt_abst_cho or Nxx_nox_egt_cfm=Nxx_nox_egt_nt_scr or Nxx_nox_egt_cfm=Nxx_nox_egt_nt_scr_abst_cho) and (Nbx_ign_cmd_eng_cfm=False)]</v>
      </c>
      <c r="K1068" s="69" t="b">
        <f t="shared" si="83"/>
        <v>1</v>
      </c>
      <c r="L1068" s="69" t="b">
        <f t="shared" si="84"/>
        <v>1</v>
      </c>
    </row>
    <row r="1069" spans="1:13" ht="20.100000000000001" customHeight="1" thickBot="1" x14ac:dyDescent="0.3">
      <c r="A1069" s="71" t="s">
        <v>4209</v>
      </c>
      <c r="B1069" s="72" t="s">
        <v>5779</v>
      </c>
      <c r="C1069" s="72" t="s">
        <v>12905</v>
      </c>
      <c r="E1069" s="71" t="s">
        <v>2007</v>
      </c>
      <c r="F1069" s="72" t="s">
        <v>12903</v>
      </c>
      <c r="G1069" s="72" t="s">
        <v>12823</v>
      </c>
      <c r="H1069" t="str">
        <f t="shared" si="80"/>
        <v>Vtx_nt_npu_last_20_t</v>
      </c>
      <c r="I1069" s="69" t="str">
        <f t="shared" si="81"/>
        <v>AT_NXT_AFS</v>
      </c>
      <c r="J1069" s="72" t="str">
        <f t="shared" si="82"/>
        <v>[(Nxx_nox_egt_cfm=Nxx_nox_egt_nt or Nxx_nox_egt_cfm=Nxx_nox_egt_nt_abst_cho or Nxx_nox_egt_cfm=Nxx_nox_egt_nt_scr or Nxx_nox_egt_cfm=Nxx_nox_egt_nt_scr_abst_cho) and (Nbx_ign_cmd_eng_cfm=False)]</v>
      </c>
      <c r="K1069" s="69" t="b">
        <f t="shared" si="83"/>
        <v>1</v>
      </c>
      <c r="L1069" s="69" t="b">
        <f t="shared" si="84"/>
        <v>1</v>
      </c>
    </row>
    <row r="1070" spans="1:13" ht="20.100000000000001" customHeight="1" thickBot="1" x14ac:dyDescent="0.3">
      <c r="A1070" s="71" t="s">
        <v>4216</v>
      </c>
      <c r="B1070" s="72" t="s">
        <v>5779</v>
      </c>
      <c r="C1070" s="72" t="s">
        <v>12905</v>
      </c>
      <c r="E1070" s="71" t="s">
        <v>1990</v>
      </c>
      <c r="F1070" s="72" t="s">
        <v>12822</v>
      </c>
      <c r="G1070" s="72" t="s">
        <v>12823</v>
      </c>
      <c r="H1070" t="str">
        <f t="shared" si="80"/>
        <v>Vtx_nt_oil_last_20_warn_dist</v>
      </c>
      <c r="I1070" s="69" t="str">
        <f t="shared" si="81"/>
        <v>AT_NXT_MNG</v>
      </c>
      <c r="J1070" s="72" t="str">
        <f t="shared" si="82"/>
        <v>[(Nxx_nox_egt_cfm=Nxx_nox_egt_nt or Nxx_nox_egt_cfm=Nxx_nox_egt_nt_abst_cho or Nxx_nox_egt_cfm=Nxx_nox_egt_nt_scr or Nxx_nox_egt_cfm=Nxx_nox_egt_nt_scr_abst_cho) and (Nbx_ign_cmd_eng_cfm=False)]</v>
      </c>
      <c r="K1070" s="69" t="b">
        <f t="shared" si="83"/>
        <v>1</v>
      </c>
      <c r="L1070" s="69" t="b">
        <f t="shared" si="84"/>
        <v>1</v>
      </c>
    </row>
    <row r="1071" spans="1:13" ht="20.100000000000001" customHeight="1" thickBot="1" x14ac:dyDescent="0.3">
      <c r="A1071" s="71" t="s">
        <v>4220</v>
      </c>
      <c r="B1071" s="72" t="s">
        <v>5779</v>
      </c>
      <c r="C1071" s="72" t="s">
        <v>12905</v>
      </c>
      <c r="E1071" s="71" t="s">
        <v>1530</v>
      </c>
      <c r="F1071" s="72" t="s">
        <v>12903</v>
      </c>
      <c r="G1071" s="72" t="s">
        <v>12823</v>
      </c>
      <c r="H1071" t="str">
        <f t="shared" si="80"/>
        <v>Vtx_nt_spu_last_50_acum_t</v>
      </c>
      <c r="I1071" s="69" t="str">
        <f t="shared" si="81"/>
        <v>AT_NXT_AFS</v>
      </c>
      <c r="J1071" s="72" t="str">
        <f t="shared" si="82"/>
        <v>[(Nxx_nox_egt_cfm=Nxx_nox_egt_nt or Nxx_nox_egt_cfm=Nxx_nox_egt_nt_abst_cho or Nxx_nox_egt_cfm=Nxx_nox_egt_nt_scr or Nxx_nox_egt_cfm=Nxx_nox_egt_nt_scr_abst_cho) and (Nbx_ign_cmd_eng_cfm=False)]</v>
      </c>
      <c r="K1071" s="69" t="b">
        <f t="shared" si="83"/>
        <v>1</v>
      </c>
      <c r="L1071" s="69" t="b">
        <f t="shared" si="84"/>
        <v>1</v>
      </c>
    </row>
    <row r="1072" spans="1:13" ht="20.100000000000001" customHeight="1" thickBot="1" x14ac:dyDescent="0.3">
      <c r="A1072" s="71" t="s">
        <v>4224</v>
      </c>
      <c r="B1072" s="72" t="s">
        <v>5779</v>
      </c>
      <c r="C1072" s="72" t="s">
        <v>12905</v>
      </c>
      <c r="E1072" s="71" t="s">
        <v>2958</v>
      </c>
      <c r="F1072" s="72" t="s">
        <v>12903</v>
      </c>
      <c r="G1072" s="72" t="s">
        <v>12823</v>
      </c>
      <c r="H1072" t="str">
        <f t="shared" si="80"/>
        <v>Vtx_nt_spu_last_50_bgin_dist_1</v>
      </c>
      <c r="I1072" s="69" t="str">
        <f t="shared" si="81"/>
        <v>AT_NXT_AFS</v>
      </c>
      <c r="J1072" s="72" t="str">
        <f t="shared" si="82"/>
        <v>[(Nxx_nox_egt_cfm=Nxx_nox_egt_nt or Nxx_nox_egt_cfm=Nxx_nox_egt_nt_abst_cho or Nxx_nox_egt_cfm=Nxx_nox_egt_nt_scr or Nxx_nox_egt_cfm=Nxx_nox_egt_nt_scr_abst_cho) and (Nbx_ign_cmd_eng_cfm=False)]</v>
      </c>
      <c r="K1072" s="69" t="b">
        <f t="shared" si="83"/>
        <v>1</v>
      </c>
      <c r="L1072" s="69" t="b">
        <f t="shared" si="84"/>
        <v>1</v>
      </c>
    </row>
    <row r="1073" spans="1:12" ht="20.100000000000001" customHeight="1" thickBot="1" x14ac:dyDescent="0.3">
      <c r="A1073" s="71" t="s">
        <v>4228</v>
      </c>
      <c r="B1073" s="72" t="s">
        <v>5779</v>
      </c>
      <c r="C1073" s="72" t="s">
        <v>12905</v>
      </c>
      <c r="E1073" s="71" t="s">
        <v>2959</v>
      </c>
      <c r="F1073" s="72" t="s">
        <v>12903</v>
      </c>
      <c r="G1073" s="72" t="s">
        <v>12823</v>
      </c>
      <c r="H1073" t="str">
        <f t="shared" si="80"/>
        <v>Vtx_nt_spu_last_50_bgin_dist_2</v>
      </c>
      <c r="I1073" s="69" t="str">
        <f t="shared" si="81"/>
        <v>AT_NXT_AFS</v>
      </c>
      <c r="J1073" s="72" t="str">
        <f t="shared" si="82"/>
        <v>[(Nxx_nox_egt_cfm=Nxx_nox_egt_nt or Nxx_nox_egt_cfm=Nxx_nox_egt_nt_abst_cho or Nxx_nox_egt_cfm=Nxx_nox_egt_nt_scr or Nxx_nox_egt_cfm=Nxx_nox_egt_nt_scr_abst_cho) and (Nbx_ign_cmd_eng_cfm=False)]</v>
      </c>
      <c r="K1073" s="69" t="b">
        <f t="shared" si="83"/>
        <v>1</v>
      </c>
      <c r="L1073" s="69" t="b">
        <f t="shared" si="84"/>
        <v>1</v>
      </c>
    </row>
    <row r="1074" spans="1:12" ht="20.100000000000001" customHeight="1" thickBot="1" x14ac:dyDescent="0.3">
      <c r="A1074" s="71" t="s">
        <v>4232</v>
      </c>
      <c r="B1074" s="72" t="s">
        <v>5779</v>
      </c>
      <c r="C1074" s="72" t="s">
        <v>12905</v>
      </c>
      <c r="E1074" s="71" t="s">
        <v>1532</v>
      </c>
      <c r="F1074" s="72" t="s">
        <v>12903</v>
      </c>
      <c r="G1074" s="72" t="s">
        <v>12823</v>
      </c>
      <c r="H1074" t="str">
        <f t="shared" si="80"/>
        <v>Vtx_nt_spu_last_50_bgin_msox</v>
      </c>
      <c r="I1074" s="69" t="str">
        <f t="shared" si="81"/>
        <v>AT_NXT_AFS</v>
      </c>
      <c r="J1074" s="72" t="str">
        <f t="shared" si="82"/>
        <v>[(Nxx_nox_egt_cfm=Nxx_nox_egt_nt or Nxx_nox_egt_cfm=Nxx_nox_egt_nt_abst_cho or Nxx_nox_egt_cfm=Nxx_nox_egt_nt_scr or Nxx_nox_egt_cfm=Nxx_nox_egt_nt_scr_abst_cho) and (Nbx_ign_cmd_eng_cfm=False)]</v>
      </c>
      <c r="K1074" s="69" t="b">
        <f t="shared" si="83"/>
        <v>1</v>
      </c>
      <c r="L1074" s="69" t="b">
        <f t="shared" si="84"/>
        <v>1</v>
      </c>
    </row>
    <row r="1075" spans="1:12" ht="20.100000000000001" customHeight="1" thickBot="1" x14ac:dyDescent="0.3">
      <c r="A1075" s="71" t="s">
        <v>4236</v>
      </c>
      <c r="B1075" s="72" t="s">
        <v>5779</v>
      </c>
      <c r="C1075" s="72" t="s">
        <v>12905</v>
      </c>
      <c r="E1075" s="71" t="s">
        <v>2956</v>
      </c>
      <c r="F1075" s="72" t="s">
        <v>12903</v>
      </c>
      <c r="G1075" s="72" t="s">
        <v>12823</v>
      </c>
      <c r="H1075" t="str">
        <f t="shared" si="80"/>
        <v>Vtx_nt_spu_last_50_end_dist_1</v>
      </c>
      <c r="I1075" s="69" t="str">
        <f t="shared" si="81"/>
        <v>AT_NXT_AFS</v>
      </c>
      <c r="J1075" s="72" t="str">
        <f t="shared" si="82"/>
        <v>[(Nxx_nox_egt_cfm=Nxx_nox_egt_nt or Nxx_nox_egt_cfm=Nxx_nox_egt_nt_abst_cho or Nxx_nox_egt_cfm=Nxx_nox_egt_nt_scr or Nxx_nox_egt_cfm=Nxx_nox_egt_nt_scr_abst_cho) and (Nbx_ign_cmd_eng_cfm=False)]</v>
      </c>
      <c r="K1075" s="69" t="b">
        <f t="shared" si="83"/>
        <v>1</v>
      </c>
      <c r="L1075" s="69" t="b">
        <f t="shared" si="84"/>
        <v>1</v>
      </c>
    </row>
    <row r="1076" spans="1:12" ht="20.100000000000001" customHeight="1" thickBot="1" x14ac:dyDescent="0.3">
      <c r="A1076" s="71" t="s">
        <v>4240</v>
      </c>
      <c r="B1076" s="72" t="s">
        <v>5779</v>
      </c>
      <c r="C1076" s="72" t="s">
        <v>12905</v>
      </c>
      <c r="E1076" s="71" t="s">
        <v>2957</v>
      </c>
      <c r="F1076" s="72" t="s">
        <v>12903</v>
      </c>
      <c r="G1076" s="72" t="s">
        <v>12823</v>
      </c>
      <c r="H1076" t="str">
        <f t="shared" si="80"/>
        <v>Vtx_nt_spu_last_50_end_dist_2</v>
      </c>
      <c r="I1076" s="69" t="str">
        <f t="shared" si="81"/>
        <v>AT_NXT_AFS</v>
      </c>
      <c r="J1076" s="72" t="str">
        <f t="shared" si="82"/>
        <v>[(Nxx_nox_egt_cfm=Nxx_nox_egt_nt or Nxx_nox_egt_cfm=Nxx_nox_egt_nt_abst_cho or Nxx_nox_egt_cfm=Nxx_nox_egt_nt_scr or Nxx_nox_egt_cfm=Nxx_nox_egt_nt_scr_abst_cho) and (Nbx_ign_cmd_eng_cfm=False)]</v>
      </c>
      <c r="K1076" s="69" t="b">
        <f t="shared" si="83"/>
        <v>1</v>
      </c>
      <c r="L1076" s="69" t="b">
        <f t="shared" si="84"/>
        <v>1</v>
      </c>
    </row>
    <row r="1077" spans="1:12" ht="20.100000000000001" customHeight="1" thickBot="1" x14ac:dyDescent="0.3">
      <c r="A1077" s="71" t="s">
        <v>4244</v>
      </c>
      <c r="B1077" s="72" t="s">
        <v>5779</v>
      </c>
      <c r="C1077" s="72" t="s">
        <v>12905</v>
      </c>
      <c r="E1077" s="71" t="s">
        <v>1535</v>
      </c>
      <c r="F1077" s="72" t="s">
        <v>12903</v>
      </c>
      <c r="G1077" s="72" t="s">
        <v>12823</v>
      </c>
      <c r="H1077" t="str">
        <f t="shared" si="80"/>
        <v>Vtx_nt_spu_last_50_end_msox</v>
      </c>
      <c r="I1077" s="69" t="str">
        <f t="shared" si="81"/>
        <v>AT_NXT_AFS</v>
      </c>
      <c r="J1077" s="72" t="str">
        <f t="shared" si="82"/>
        <v>[(Nxx_nox_egt_cfm=Nxx_nox_egt_nt or Nxx_nox_egt_cfm=Nxx_nox_egt_nt_abst_cho or Nxx_nox_egt_cfm=Nxx_nox_egt_nt_scr or Nxx_nox_egt_cfm=Nxx_nox_egt_nt_scr_abst_cho) and (Nbx_ign_cmd_eng_cfm=False)]</v>
      </c>
      <c r="K1077" s="69" t="b">
        <f t="shared" si="83"/>
        <v>1</v>
      </c>
      <c r="L1077" s="69" t="b">
        <f t="shared" si="84"/>
        <v>1</v>
      </c>
    </row>
    <row r="1078" spans="1:12" ht="20.100000000000001" customHeight="1" thickBot="1" x14ac:dyDescent="0.3">
      <c r="A1078" s="71" t="s">
        <v>4248</v>
      </c>
      <c r="B1078" s="72" t="s">
        <v>5779</v>
      </c>
      <c r="C1078" s="72" t="s">
        <v>12905</v>
      </c>
      <c r="E1078" s="71" t="s">
        <v>1536</v>
      </c>
      <c r="F1078" s="72" t="s">
        <v>12903</v>
      </c>
      <c r="G1078" s="72" t="s">
        <v>12823</v>
      </c>
      <c r="H1078" t="str">
        <f t="shared" si="80"/>
        <v>Vtx_nt_spu_last_50_end_typ</v>
      </c>
      <c r="I1078" s="69" t="str">
        <f t="shared" si="81"/>
        <v>AT_NXT_AFS</v>
      </c>
      <c r="J1078" s="72" t="str">
        <f t="shared" si="82"/>
        <v>[(Nxx_nox_egt_cfm=Nxx_nox_egt_nt or Nxx_nox_egt_cfm=Nxx_nox_egt_nt_abst_cho or Nxx_nox_egt_cfm=Nxx_nox_egt_nt_scr or Nxx_nox_egt_cfm=Nxx_nox_egt_nt_scr_abst_cho) and (Nbx_ign_cmd_eng_cfm=False)]</v>
      </c>
      <c r="K1078" s="69" t="b">
        <f t="shared" si="83"/>
        <v>1</v>
      </c>
      <c r="L1078" s="69" t="b">
        <f t="shared" si="84"/>
        <v>1</v>
      </c>
    </row>
    <row r="1079" spans="1:12" ht="20.100000000000001" customHeight="1" thickBot="1" x14ac:dyDescent="0.3">
      <c r="A1079" s="71" t="s">
        <v>4105</v>
      </c>
      <c r="B1079" s="72" t="s">
        <v>5779</v>
      </c>
      <c r="C1079" s="72" t="s">
        <v>12905</v>
      </c>
      <c r="E1079" s="71" t="s">
        <v>1537</v>
      </c>
      <c r="F1079" s="72" t="s">
        <v>12903</v>
      </c>
      <c r="G1079" s="72" t="s">
        <v>12823</v>
      </c>
      <c r="H1079" t="str">
        <f t="shared" si="80"/>
        <v>Vtx_nt_spu_last_50_main_dpr</v>
      </c>
      <c r="I1079" s="69" t="str">
        <f t="shared" si="81"/>
        <v>AT_NXT_AFS</v>
      </c>
      <c r="J1079" s="72" t="str">
        <f t="shared" si="82"/>
        <v>[(Nxx_nox_egt_cfm=Nxx_nox_egt_nt or Nxx_nox_egt_cfm=Nxx_nox_egt_nt_abst_cho or Nxx_nox_egt_cfm=Nxx_nox_egt_nt_scr or Nxx_nox_egt_cfm=Nxx_nox_egt_nt_scr_abst_cho) and (Nbx_ign_cmd_eng_cfm=False)]</v>
      </c>
      <c r="K1079" s="69" t="b">
        <f t="shared" si="83"/>
        <v>1</v>
      </c>
      <c r="L1079" s="69" t="b">
        <f t="shared" si="84"/>
        <v>1</v>
      </c>
    </row>
    <row r="1080" spans="1:12" ht="20.100000000000001" customHeight="1" thickBot="1" x14ac:dyDescent="0.3">
      <c r="A1080" s="71" t="s">
        <v>4109</v>
      </c>
      <c r="B1080" s="72" t="s">
        <v>5779</v>
      </c>
      <c r="C1080" s="72" t="s">
        <v>12905</v>
      </c>
      <c r="E1080" s="71" t="s">
        <v>1538</v>
      </c>
      <c r="F1080" s="72" t="s">
        <v>12903</v>
      </c>
      <c r="G1080" s="72" t="s">
        <v>12823</v>
      </c>
      <c r="H1080" t="str">
        <f t="shared" si="80"/>
        <v>Vtx_nt_spu_last_50_mv_temp</v>
      </c>
      <c r="I1080" s="69" t="str">
        <f t="shared" si="81"/>
        <v>AT_NXT_AFS</v>
      </c>
      <c r="J1080" s="72" t="str">
        <f t="shared" si="82"/>
        <v>[(Nxx_nox_egt_cfm=Nxx_nox_egt_nt or Nxx_nox_egt_cfm=Nxx_nox_egt_nt_abst_cho or Nxx_nox_egt_cfm=Nxx_nox_egt_nt_scr or Nxx_nox_egt_cfm=Nxx_nox_egt_nt_scr_abst_cho) and (Nbx_ign_cmd_eng_cfm=False)]</v>
      </c>
      <c r="K1080" s="69" t="b">
        <f t="shared" si="83"/>
        <v>1</v>
      </c>
      <c r="L1080" s="69" t="b">
        <f t="shared" si="84"/>
        <v>1</v>
      </c>
    </row>
    <row r="1081" spans="1:12" ht="20.100000000000001" customHeight="1" thickBot="1" x14ac:dyDescent="0.3">
      <c r="A1081" s="71" t="s">
        <v>4113</v>
      </c>
      <c r="B1081" s="72" t="s">
        <v>5779</v>
      </c>
      <c r="C1081" s="72" t="s">
        <v>12905</v>
      </c>
      <c r="E1081" s="71" t="s">
        <v>1539</v>
      </c>
      <c r="F1081" s="72" t="s">
        <v>12903</v>
      </c>
      <c r="G1081" s="72" t="s">
        <v>12823</v>
      </c>
      <c r="H1081" t="str">
        <f t="shared" si="80"/>
        <v>Vtx_nt_spu_last_50_req_stt</v>
      </c>
      <c r="I1081" s="69" t="str">
        <f t="shared" si="81"/>
        <v>AT_NXT_AFS</v>
      </c>
      <c r="J1081" s="72" t="str">
        <f t="shared" si="82"/>
        <v>[(Nxx_nox_egt_cfm=Nxx_nox_egt_nt or Nxx_nox_egt_cfm=Nxx_nox_egt_nt_abst_cho or Nxx_nox_egt_cfm=Nxx_nox_egt_nt_scr or Nxx_nox_egt_cfm=Nxx_nox_egt_nt_scr_abst_cho) and (Nbx_ign_cmd_eng_cfm=False)]</v>
      </c>
      <c r="K1081" s="69" t="b">
        <f t="shared" si="83"/>
        <v>1</v>
      </c>
      <c r="L1081" s="69" t="b">
        <f t="shared" si="84"/>
        <v>1</v>
      </c>
    </row>
    <row r="1082" spans="1:12" ht="20.100000000000001" customHeight="1" thickBot="1" x14ac:dyDescent="0.3">
      <c r="A1082" s="71" t="s">
        <v>4117</v>
      </c>
      <c r="B1082" s="72" t="s">
        <v>5779</v>
      </c>
      <c r="C1082" s="72" t="s">
        <v>12905</v>
      </c>
      <c r="E1082" s="71" t="s">
        <v>3064</v>
      </c>
      <c r="F1082" s="72" t="s">
        <v>12824</v>
      </c>
      <c r="G1082" s="72" t="s">
        <v>12323</v>
      </c>
      <c r="H1082" t="str">
        <f t="shared" si="80"/>
        <v>Vtx_pft_asd_chg_rgn</v>
      </c>
      <c r="I1082" s="69" t="str">
        <f t="shared" si="81"/>
        <v>AT_PFT_AFS</v>
      </c>
      <c r="J1082" s="72" t="str">
        <f t="shared" si="82"/>
        <v>[(Nbx_pft_pres_cfm=True) and (Nbx_ign_cmd_eng_cfm=False)]</v>
      </c>
      <c r="K1082" s="69" t="b">
        <f t="shared" si="83"/>
        <v>1</v>
      </c>
      <c r="L1082" s="69" t="b">
        <f t="shared" si="84"/>
        <v>1</v>
      </c>
    </row>
    <row r="1083" spans="1:12" ht="20.100000000000001" customHeight="1" thickBot="1" x14ac:dyDescent="0.3">
      <c r="A1083" s="71" t="s">
        <v>4121</v>
      </c>
      <c r="B1083" s="72" t="s">
        <v>5779</v>
      </c>
      <c r="C1083" s="72" t="s">
        <v>12905</v>
      </c>
      <c r="E1083" s="71" t="s">
        <v>2996</v>
      </c>
      <c r="F1083" s="72" t="s">
        <v>12824</v>
      </c>
      <c r="G1083" s="72" t="s">
        <v>12323</v>
      </c>
      <c r="H1083" t="str">
        <f t="shared" si="80"/>
        <v>Vtx_pft_asd_dist_chg_rgn</v>
      </c>
      <c r="I1083" s="69" t="str">
        <f t="shared" si="81"/>
        <v>AT_PFT_AFS</v>
      </c>
      <c r="J1083" s="72" t="str">
        <f t="shared" si="82"/>
        <v>[(Nbx_pft_pres_cfm=True) and (Nbx_ign_cmd_eng_cfm=False)]</v>
      </c>
      <c r="K1083" s="69" t="b">
        <f t="shared" si="83"/>
        <v>1</v>
      </c>
      <c r="L1083" s="69" t="b">
        <f t="shared" si="84"/>
        <v>1</v>
      </c>
    </row>
    <row r="1084" spans="1:12" ht="20.100000000000001" customHeight="1" thickBot="1" x14ac:dyDescent="0.3">
      <c r="A1084" s="71" t="s">
        <v>4125</v>
      </c>
      <c r="B1084" s="72" t="s">
        <v>5779</v>
      </c>
      <c r="C1084" s="72" t="s">
        <v>12905</v>
      </c>
      <c r="E1084" s="71" t="s">
        <v>2649</v>
      </c>
      <c r="F1084" s="72" t="s">
        <v>12824</v>
      </c>
      <c r="G1084" s="72" t="s">
        <v>12323</v>
      </c>
      <c r="H1084" t="str">
        <f t="shared" si="80"/>
        <v>Vtx_pft_asd_dist_spd</v>
      </c>
      <c r="I1084" s="69" t="str">
        <f t="shared" si="81"/>
        <v>AT_PFT_AFS</v>
      </c>
      <c r="J1084" s="72" t="str">
        <f t="shared" si="82"/>
        <v>[(Nbx_pft_pres_cfm=True) and (Nbx_ign_cmd_eng_cfm=False)]</v>
      </c>
      <c r="K1084" s="69" t="b">
        <f t="shared" si="83"/>
        <v>1</v>
      </c>
      <c r="L1084" s="69" t="b">
        <f t="shared" si="84"/>
        <v>1</v>
      </c>
    </row>
    <row r="1085" spans="1:12" ht="20.100000000000001" customHeight="1" thickBot="1" x14ac:dyDescent="0.3">
      <c r="A1085" s="71" t="s">
        <v>4367</v>
      </c>
      <c r="B1085" s="72" t="s">
        <v>5779</v>
      </c>
      <c r="C1085" s="72" t="s">
        <v>12908</v>
      </c>
      <c r="E1085" s="71" t="s">
        <v>3068</v>
      </c>
      <c r="F1085" s="72" t="s">
        <v>12824</v>
      </c>
      <c r="G1085" s="72" t="s">
        <v>12323</v>
      </c>
      <c r="H1085" t="str">
        <f t="shared" si="80"/>
        <v>Vtx_pft_asd_eng_sp_chg_rgn</v>
      </c>
      <c r="I1085" s="69" t="str">
        <f t="shared" si="81"/>
        <v>AT_PFT_AFS</v>
      </c>
      <c r="J1085" s="72" t="str">
        <f t="shared" si="82"/>
        <v>[(Nbx_pft_pres_cfm=True) and (Nbx_ign_cmd_eng_cfm=False)]</v>
      </c>
      <c r="K1085" s="69" t="b">
        <f t="shared" si="83"/>
        <v>1</v>
      </c>
      <c r="L1085" s="69" t="b">
        <f t="shared" si="84"/>
        <v>1</v>
      </c>
    </row>
    <row r="1086" spans="1:12" ht="20.100000000000001" customHeight="1" thickBot="1" x14ac:dyDescent="0.3">
      <c r="A1086" s="71" t="s">
        <v>4368</v>
      </c>
      <c r="B1086" s="72" t="s">
        <v>5779</v>
      </c>
      <c r="C1086" s="72" t="s">
        <v>12908</v>
      </c>
      <c r="E1086" s="71" t="s">
        <v>2653</v>
      </c>
      <c r="F1086" s="72" t="s">
        <v>12824</v>
      </c>
      <c r="G1086" s="72" t="s">
        <v>12323</v>
      </c>
      <c r="H1086" t="str">
        <f t="shared" si="80"/>
        <v>Vtx_pft_asd_ms</v>
      </c>
      <c r="I1086" s="69" t="str">
        <f t="shared" si="81"/>
        <v>AT_PFT_AFS</v>
      </c>
      <c r="J1086" s="72" t="str">
        <f t="shared" si="82"/>
        <v>[(Nbx_pft_pres_cfm=True) and (Nbx_ign_cmd_eng_cfm=False)]</v>
      </c>
      <c r="K1086" s="69" t="b">
        <f t="shared" si="83"/>
        <v>1</v>
      </c>
      <c r="L1086" s="69" t="b">
        <f t="shared" si="84"/>
        <v>1</v>
      </c>
    </row>
    <row r="1087" spans="1:12" ht="20.100000000000001" customHeight="1" thickBot="1" x14ac:dyDescent="0.3">
      <c r="A1087" s="71" t="s">
        <v>4377</v>
      </c>
      <c r="B1087" s="72" t="s">
        <v>5779</v>
      </c>
      <c r="C1087" s="72" t="s">
        <v>12908</v>
      </c>
      <c r="E1087" s="71" t="s">
        <v>2997</v>
      </c>
      <c r="F1087" s="72" t="s">
        <v>12824</v>
      </c>
      <c r="G1087" s="72" t="s">
        <v>12323</v>
      </c>
      <c r="H1087" t="str">
        <f t="shared" si="80"/>
        <v>Vtx_pft_asd_ms_chg_rgn</v>
      </c>
      <c r="I1087" s="69" t="str">
        <f t="shared" si="81"/>
        <v>AT_PFT_AFS</v>
      </c>
      <c r="J1087" s="72" t="str">
        <f t="shared" si="82"/>
        <v>[(Nbx_pft_pres_cfm=True) and (Nbx_ign_cmd_eng_cfm=False)]</v>
      </c>
      <c r="K1087" s="69" t="b">
        <f t="shared" si="83"/>
        <v>1</v>
      </c>
      <c r="L1087" s="69" t="b">
        <f t="shared" si="84"/>
        <v>1</v>
      </c>
    </row>
    <row r="1088" spans="1:12" ht="20.100000000000001" customHeight="1" thickBot="1" x14ac:dyDescent="0.3">
      <c r="A1088" s="71" t="s">
        <v>4378</v>
      </c>
      <c r="B1088" s="72" t="s">
        <v>5779</v>
      </c>
      <c r="C1088" s="72" t="s">
        <v>12908</v>
      </c>
      <c r="E1088" s="71" t="s">
        <v>2999</v>
      </c>
      <c r="F1088" s="72" t="s">
        <v>12824</v>
      </c>
      <c r="G1088" s="72" t="s">
        <v>12323</v>
      </c>
      <c r="H1088" t="str">
        <f t="shared" si="80"/>
        <v>Vtx_pft_asd_prct_rgn_chg</v>
      </c>
      <c r="I1088" s="69" t="str">
        <f t="shared" si="81"/>
        <v>AT_PFT_AFS</v>
      </c>
      <c r="J1088" s="72" t="str">
        <f t="shared" si="82"/>
        <v>[(Nbx_pft_pres_cfm=True) and (Nbx_ign_cmd_eng_cfm=False)]</v>
      </c>
      <c r="K1088" s="69" t="b">
        <f t="shared" si="83"/>
        <v>1</v>
      </c>
      <c r="L1088" s="69" t="b">
        <f t="shared" si="84"/>
        <v>1</v>
      </c>
    </row>
    <row r="1089" spans="1:12" ht="20.100000000000001" customHeight="1" thickBot="1" x14ac:dyDescent="0.3">
      <c r="A1089" s="71" t="s">
        <v>4379</v>
      </c>
      <c r="B1089" s="72" t="s">
        <v>5779</v>
      </c>
      <c r="C1089" s="72" t="s">
        <v>12908</v>
      </c>
      <c r="E1089" s="71" t="s">
        <v>2998</v>
      </c>
      <c r="F1089" s="72" t="s">
        <v>12824</v>
      </c>
      <c r="G1089" s="72" t="s">
        <v>12323</v>
      </c>
      <c r="H1089" t="str">
        <f t="shared" si="80"/>
        <v>Vtx_pft_asd_rgn_chg</v>
      </c>
      <c r="I1089" s="69" t="str">
        <f t="shared" si="81"/>
        <v>AT_PFT_AFS</v>
      </c>
      <c r="J1089" s="72" t="str">
        <f t="shared" si="82"/>
        <v>[(Nbx_pft_pres_cfm=True) and (Nbx_ign_cmd_eng_cfm=False)]</v>
      </c>
      <c r="K1089" s="69" t="b">
        <f t="shared" si="83"/>
        <v>1</v>
      </c>
      <c r="L1089" s="69" t="b">
        <f t="shared" si="84"/>
        <v>1</v>
      </c>
    </row>
    <row r="1090" spans="1:12" ht="20.100000000000001" customHeight="1" thickBot="1" x14ac:dyDescent="0.3">
      <c r="A1090" s="71" t="s">
        <v>4380</v>
      </c>
      <c r="B1090" s="72" t="s">
        <v>5779</v>
      </c>
      <c r="C1090" s="72" t="s">
        <v>12908</v>
      </c>
      <c r="E1090" s="71" t="s">
        <v>2657</v>
      </c>
      <c r="F1090" s="72" t="s">
        <v>12824</v>
      </c>
      <c r="G1090" s="72" t="s">
        <v>12323</v>
      </c>
      <c r="H1090" t="str">
        <f t="shared" ref="H1090:H1153" si="85">VLOOKUP(E1090,A:C,1,FALSE)</f>
        <v>Vtx_pft_asd_vs</v>
      </c>
      <c r="I1090" s="69" t="str">
        <f t="shared" ref="I1090:I1153" si="86">VLOOKUP(E1090,A:C,2,FALSE)</f>
        <v>AT_PFT_AFS</v>
      </c>
      <c r="J1090" s="72" t="str">
        <f t="shared" ref="J1090:J1153" si="87">VLOOKUP(E1090,A:C,3,FALSE)</f>
        <v>[(Nbx_pft_pres_cfm=True) and (Nbx_ign_cmd_eng_cfm=False)]</v>
      </c>
      <c r="K1090" s="69" t="b">
        <f t="shared" ref="K1090:K1153" si="88">VLOOKUP(E1090,A:C,2,FALSE)=F1090</f>
        <v>1</v>
      </c>
      <c r="L1090" s="69" t="b">
        <f t="shared" ref="L1090:L1153" si="89">VLOOKUP(E1090,A:C,3,FALSE)=G1090</f>
        <v>1</v>
      </c>
    </row>
    <row r="1091" spans="1:12" ht="20.100000000000001" customHeight="1" thickBot="1" x14ac:dyDescent="0.3">
      <c r="A1091" s="71" t="s">
        <v>4383</v>
      </c>
      <c r="B1091" s="72" t="s">
        <v>5779</v>
      </c>
      <c r="C1091" s="72" t="s">
        <v>12908</v>
      </c>
      <c r="E1091" s="71" t="s">
        <v>4695</v>
      </c>
      <c r="F1091" s="72" t="s">
        <v>12202</v>
      </c>
      <c r="G1091" s="74" t="s">
        <v>12909</v>
      </c>
      <c r="H1091" t="str">
        <f t="shared" si="85"/>
        <v>Vtx_rich_cor_os</v>
      </c>
      <c r="I1091" s="69" t="str">
        <f t="shared" si="86"/>
        <v>CB_RIC_SPT</v>
      </c>
      <c r="J1091" s="72" t="str">
        <f t="shared" si="87"/>
        <v>[(Nxx_rich_mod_cfm&lt;&gt;Nxx_rich_mod_sqw) and (Nxx_rich_mod_cfm&lt;&gt;Nxx_rich_mod_oxs) and (Nxx_so2up_cfm&lt;&gt;Nxx_so2up_ego) and (Nbx_ign_cmd_eng_cfm=True)] OR [(Nxx_rich_mod_cfm=Nxx_rich_mod_oxs) and (Nxx_so2up_cfm&lt;&gt;Nxx_so2up_ego) and (Nbx_ign_cmd_eng_cfm=True)] OR [(Nxx_rich_mod_cfm=Nxx_rich_mod_sqw) and (Nxx_rich_mod_cfm&lt;&gt;Nxx_rich_mod_oxs) and (Nxx_so2up_cfm&lt;&gt;Nxx_so2up_ego) and (Nbx_ign_cmd_eng_cfm=True)]</v>
      </c>
      <c r="K1091" s="69" t="b">
        <f t="shared" si="88"/>
        <v>1</v>
      </c>
      <c r="L1091" s="69" t="b">
        <f t="shared" si="89"/>
        <v>0</v>
      </c>
    </row>
    <row r="1092" spans="1:12" ht="20.100000000000001" customHeight="1" thickBot="1" x14ac:dyDescent="0.3">
      <c r="A1092" s="71" t="s">
        <v>4369</v>
      </c>
      <c r="B1092" s="72" t="s">
        <v>5779</v>
      </c>
      <c r="C1092" s="72" t="s">
        <v>12908</v>
      </c>
      <c r="E1092" s="71" t="s">
        <v>5138</v>
      </c>
      <c r="F1092" s="72" t="s">
        <v>5654</v>
      </c>
      <c r="G1092" s="74" t="s">
        <v>12669</v>
      </c>
      <c r="H1092" t="str">
        <f t="shared" si="85"/>
        <v>Vtx_sas_c_val_typ</v>
      </c>
      <c r="I1092" s="69" t="str">
        <f t="shared" si="86"/>
        <v>VF_SAS_MNG</v>
      </c>
      <c r="J1092" s="72" t="str">
        <f t="shared" si="87"/>
        <v>[(Nxx_sas_spv_vers_cfm=Nxx_sas_spv_vers_ini_cvg_cho)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[(Nxx_sas_spv_vers_cfm=Nxx_sas_spv_vers_cvg)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1092" s="69" t="b">
        <f t="shared" si="88"/>
        <v>1</v>
      </c>
      <c r="L1092" s="69" t="b">
        <f t="shared" si="89"/>
        <v>0</v>
      </c>
    </row>
    <row r="1093" spans="1:12" ht="20.100000000000001" customHeight="1" thickBot="1" x14ac:dyDescent="0.3">
      <c r="A1093" s="71" t="s">
        <v>4370</v>
      </c>
      <c r="B1093" s="72" t="s">
        <v>5779</v>
      </c>
      <c r="C1093" s="72" t="s">
        <v>12908</v>
      </c>
      <c r="E1093" s="71" t="s">
        <v>4089</v>
      </c>
      <c r="F1093" s="72" t="s">
        <v>5779</v>
      </c>
      <c r="G1093" s="74" t="s">
        <v>12910</v>
      </c>
      <c r="H1093" t="str">
        <f t="shared" si="85"/>
        <v>Vtx_sas_drec_ind_0</v>
      </c>
      <c r="I1093" s="69" t="str">
        <f t="shared" si="86"/>
        <v>VF_SAS_REC</v>
      </c>
      <c r="J1093" s="72" t="str">
        <f t="shared" si="87"/>
        <v>[(Nxx_sas_data_rec_cfm&lt;&gt;Nxx_sas_data_rec_abst) and (Nxx_spv_ecu_cfm=Nxx_spv_ecu_abst) and (Nxx_ecu_typ_cfm&lt;&gt;Nxx_hevc)]</v>
      </c>
      <c r="K1093" s="69" t="b">
        <f t="shared" si="88"/>
        <v>1</v>
      </c>
      <c r="L1093" s="69" t="b">
        <f t="shared" si="89"/>
        <v>0</v>
      </c>
    </row>
    <row r="1094" spans="1:12" ht="20.100000000000001" customHeight="1" thickBot="1" x14ac:dyDescent="0.3">
      <c r="A1094" s="71" t="s">
        <v>4371</v>
      </c>
      <c r="B1094" s="72" t="s">
        <v>5779</v>
      </c>
      <c r="C1094" s="72" t="s">
        <v>12908</v>
      </c>
      <c r="E1094" s="71" t="s">
        <v>4093</v>
      </c>
      <c r="F1094" s="72" t="s">
        <v>5779</v>
      </c>
      <c r="G1094" s="74" t="s">
        <v>12910</v>
      </c>
      <c r="H1094" t="str">
        <f t="shared" si="85"/>
        <v>Vtx_sas_drec_ind_1</v>
      </c>
      <c r="I1094" s="69" t="str">
        <f t="shared" si="86"/>
        <v>VF_SAS_REC</v>
      </c>
      <c r="J1094" s="72" t="str">
        <f t="shared" si="87"/>
        <v>[(Nxx_sas_data_rec_cfm&lt;&gt;Nxx_sas_data_rec_abst) and (Nxx_spv_ecu_cfm=Nxx_spv_ecu_abst) and (Nxx_ecu_typ_cfm&lt;&gt;Nxx_hevc)]</v>
      </c>
      <c r="K1094" s="69" t="b">
        <f t="shared" si="88"/>
        <v>1</v>
      </c>
      <c r="L1094" s="69" t="b">
        <f t="shared" si="89"/>
        <v>0</v>
      </c>
    </row>
    <row r="1095" spans="1:12" ht="20.100000000000001" customHeight="1" thickBot="1" x14ac:dyDescent="0.3">
      <c r="A1095" s="71" t="s">
        <v>4372</v>
      </c>
      <c r="B1095" s="72" t="s">
        <v>5779</v>
      </c>
      <c r="C1095" s="72" t="s">
        <v>12908</v>
      </c>
      <c r="E1095" s="71" t="s">
        <v>4129</v>
      </c>
      <c r="F1095" s="72" t="s">
        <v>5779</v>
      </c>
      <c r="G1095" s="74" t="s">
        <v>12910</v>
      </c>
      <c r="H1095" t="str">
        <f t="shared" si="85"/>
        <v>Vtx_sas_drec_ind_10</v>
      </c>
      <c r="I1095" s="69" t="str">
        <f t="shared" si="86"/>
        <v>VF_SAS_REC</v>
      </c>
      <c r="J1095" s="72" t="str">
        <f t="shared" si="87"/>
        <v>[(Nxx_sas_data_rec_cfm&lt;&gt;Nxx_sas_data_rec_abst) and (Nxx_spv_ecu_cfm=Nxx_spv_ecu_abst) and (Nxx_ecu_typ_cfm&lt;&gt;Nxx_hevc)]</v>
      </c>
      <c r="K1095" s="69" t="b">
        <f t="shared" si="88"/>
        <v>1</v>
      </c>
      <c r="L1095" s="69" t="b">
        <f t="shared" si="89"/>
        <v>0</v>
      </c>
    </row>
    <row r="1096" spans="1:12" ht="20.100000000000001" customHeight="1" thickBot="1" x14ac:dyDescent="0.3">
      <c r="A1096" s="71" t="s">
        <v>4373</v>
      </c>
      <c r="B1096" s="72" t="s">
        <v>5779</v>
      </c>
      <c r="C1096" s="72" t="s">
        <v>12908</v>
      </c>
      <c r="E1096" s="71" t="s">
        <v>4133</v>
      </c>
      <c r="F1096" s="72" t="s">
        <v>5779</v>
      </c>
      <c r="G1096" s="74" t="s">
        <v>12910</v>
      </c>
      <c r="H1096" t="str">
        <f t="shared" si="85"/>
        <v>Vtx_sas_drec_ind_11</v>
      </c>
      <c r="I1096" s="69" t="str">
        <f t="shared" si="86"/>
        <v>VF_SAS_REC</v>
      </c>
      <c r="J1096" s="72" t="str">
        <f t="shared" si="87"/>
        <v>[(Nxx_sas_data_rec_cfm&lt;&gt;Nxx_sas_data_rec_abst) and (Nxx_spv_ecu_cfm=Nxx_spv_ecu_abst) and (Nxx_ecu_typ_cfm&lt;&gt;Nxx_hevc)]</v>
      </c>
      <c r="K1096" s="69" t="b">
        <f t="shared" si="88"/>
        <v>1</v>
      </c>
      <c r="L1096" s="69" t="b">
        <f t="shared" si="89"/>
        <v>0</v>
      </c>
    </row>
    <row r="1097" spans="1:12" ht="20.100000000000001" customHeight="1" thickBot="1" x14ac:dyDescent="0.3">
      <c r="A1097" s="71" t="s">
        <v>4374</v>
      </c>
      <c r="B1097" s="72" t="s">
        <v>5779</v>
      </c>
      <c r="C1097" s="72" t="s">
        <v>12908</v>
      </c>
      <c r="E1097" s="71" t="s">
        <v>4137</v>
      </c>
      <c r="F1097" s="72" t="s">
        <v>5779</v>
      </c>
      <c r="G1097" s="74" t="s">
        <v>12910</v>
      </c>
      <c r="H1097" t="str">
        <f t="shared" si="85"/>
        <v>Vtx_sas_drec_ind_12</v>
      </c>
      <c r="I1097" s="69" t="str">
        <f t="shared" si="86"/>
        <v>VF_SAS_REC</v>
      </c>
      <c r="J1097" s="72" t="str">
        <f t="shared" si="87"/>
        <v>[(Nxx_sas_data_rec_cfm&lt;&gt;Nxx_sas_data_rec_abst) and (Nxx_spv_ecu_cfm=Nxx_spv_ecu_abst) and (Nxx_ecu_typ_cfm&lt;&gt;Nxx_hevc)]</v>
      </c>
      <c r="K1097" s="69" t="b">
        <f t="shared" si="88"/>
        <v>1</v>
      </c>
      <c r="L1097" s="69" t="b">
        <f t="shared" si="89"/>
        <v>0</v>
      </c>
    </row>
    <row r="1098" spans="1:12" ht="20.100000000000001" customHeight="1" thickBot="1" x14ac:dyDescent="0.3">
      <c r="A1098" s="71" t="s">
        <v>4375</v>
      </c>
      <c r="B1098" s="72" t="s">
        <v>5779</v>
      </c>
      <c r="C1098" s="72" t="s">
        <v>12908</v>
      </c>
      <c r="E1098" s="71" t="s">
        <v>4141</v>
      </c>
      <c r="F1098" s="72" t="s">
        <v>5779</v>
      </c>
      <c r="G1098" s="74" t="s">
        <v>12910</v>
      </c>
      <c r="H1098" t="str">
        <f t="shared" si="85"/>
        <v>Vtx_sas_drec_ind_13</v>
      </c>
      <c r="I1098" s="69" t="str">
        <f t="shared" si="86"/>
        <v>VF_SAS_REC</v>
      </c>
      <c r="J1098" s="72" t="str">
        <f t="shared" si="87"/>
        <v>[(Nxx_sas_data_rec_cfm&lt;&gt;Nxx_sas_data_rec_abst) and (Nxx_spv_ecu_cfm=Nxx_spv_ecu_abst) and (Nxx_ecu_typ_cfm&lt;&gt;Nxx_hevc)]</v>
      </c>
      <c r="K1098" s="69" t="b">
        <f t="shared" si="88"/>
        <v>1</v>
      </c>
      <c r="L1098" s="69" t="b">
        <f t="shared" si="89"/>
        <v>0</v>
      </c>
    </row>
    <row r="1099" spans="1:12" ht="20.100000000000001" customHeight="1" thickBot="1" x14ac:dyDescent="0.3">
      <c r="A1099" s="71" t="s">
        <v>4376</v>
      </c>
      <c r="B1099" s="72" t="s">
        <v>5779</v>
      </c>
      <c r="C1099" s="72" t="s">
        <v>12908</v>
      </c>
      <c r="E1099" s="71" t="s">
        <v>4145</v>
      </c>
      <c r="F1099" s="72" t="s">
        <v>5779</v>
      </c>
      <c r="G1099" s="74" t="s">
        <v>12910</v>
      </c>
      <c r="H1099" t="str">
        <f t="shared" si="85"/>
        <v>Vtx_sas_drec_ind_14</v>
      </c>
      <c r="I1099" s="69" t="str">
        <f t="shared" si="86"/>
        <v>VF_SAS_REC</v>
      </c>
      <c r="J1099" s="72" t="str">
        <f t="shared" si="87"/>
        <v>[(Nxx_sas_data_rec_cfm&lt;&gt;Nxx_sas_data_rec_abst) and (Nxx_spv_ecu_cfm=Nxx_spv_ecu_abst) and (Nxx_ecu_typ_cfm&lt;&gt;Nxx_hevc)]</v>
      </c>
      <c r="K1099" s="69" t="b">
        <f t="shared" si="88"/>
        <v>1</v>
      </c>
      <c r="L1099" s="69" t="b">
        <f t="shared" si="89"/>
        <v>0</v>
      </c>
    </row>
    <row r="1100" spans="1:12" ht="20.100000000000001" customHeight="1" thickBot="1" x14ac:dyDescent="0.3">
      <c r="A1100" s="73" t="s">
        <v>5407</v>
      </c>
      <c r="B1100" s="74" t="s">
        <v>5268</v>
      </c>
      <c r="C1100" s="74" t="s">
        <v>12417</v>
      </c>
      <c r="E1100" s="71" t="s">
        <v>4149</v>
      </c>
      <c r="F1100" s="72" t="s">
        <v>5779</v>
      </c>
      <c r="G1100" s="74" t="s">
        <v>12910</v>
      </c>
      <c r="H1100" t="str">
        <f t="shared" si="85"/>
        <v>Vtx_sas_drec_ind_15</v>
      </c>
      <c r="I1100" s="69" t="str">
        <f t="shared" si="86"/>
        <v>VF_SAS_REC</v>
      </c>
      <c r="J1100" s="72" t="str">
        <f t="shared" si="87"/>
        <v>[(Nxx_sas_data_rec_cfm&lt;&gt;Nxx_sas_data_rec_abst) and (Nxx_spv_ecu_cfm=Nxx_spv_ecu_abst) and (Nxx_ecu_typ_cfm&lt;&gt;Nxx_hevc)]</v>
      </c>
      <c r="K1100" s="69" t="b">
        <f t="shared" si="88"/>
        <v>1</v>
      </c>
      <c r="L1100" s="69" t="b">
        <f t="shared" si="89"/>
        <v>0</v>
      </c>
    </row>
    <row r="1101" spans="1:12" ht="20.100000000000001" customHeight="1" thickBot="1" x14ac:dyDescent="0.3">
      <c r="A1101" s="73" t="s">
        <v>5406</v>
      </c>
      <c r="B1101" s="74" t="s">
        <v>5268</v>
      </c>
      <c r="C1101" s="74" t="s">
        <v>12417</v>
      </c>
      <c r="E1101" s="71" t="s">
        <v>4153</v>
      </c>
      <c r="F1101" s="72" t="s">
        <v>5779</v>
      </c>
      <c r="G1101" s="74" t="s">
        <v>12910</v>
      </c>
      <c r="H1101" t="str">
        <f t="shared" si="85"/>
        <v>Vtx_sas_drec_ind_16</v>
      </c>
      <c r="I1101" s="69" t="str">
        <f t="shared" si="86"/>
        <v>VF_SAS_REC</v>
      </c>
      <c r="J1101" s="72" t="str">
        <f t="shared" si="87"/>
        <v>[(Nxx_sas_data_rec_cfm&lt;&gt;Nxx_sas_data_rec_abst) and (Nxx_spv_ecu_cfm=Nxx_spv_ecu_abst) and (Nxx_ecu_typ_cfm&lt;&gt;Nxx_hevc)]</v>
      </c>
      <c r="K1101" s="69" t="b">
        <f t="shared" si="88"/>
        <v>1</v>
      </c>
      <c r="L1101" s="69" t="b">
        <f t="shared" si="89"/>
        <v>0</v>
      </c>
    </row>
    <row r="1102" spans="1:12" ht="20.100000000000001" customHeight="1" thickBot="1" x14ac:dyDescent="0.3">
      <c r="A1102" s="73" t="s">
        <v>5404</v>
      </c>
      <c r="B1102" s="74" t="s">
        <v>5268</v>
      </c>
      <c r="C1102" s="74" t="s">
        <v>12417</v>
      </c>
      <c r="E1102" s="71" t="s">
        <v>4157</v>
      </c>
      <c r="F1102" s="72" t="s">
        <v>5779</v>
      </c>
      <c r="G1102" s="74" t="s">
        <v>12910</v>
      </c>
      <c r="H1102" t="str">
        <f t="shared" si="85"/>
        <v>Vtx_sas_drec_ind_17</v>
      </c>
      <c r="I1102" s="69" t="str">
        <f t="shared" si="86"/>
        <v>VF_SAS_REC</v>
      </c>
      <c r="J1102" s="72" t="str">
        <f t="shared" si="87"/>
        <v>[(Nxx_sas_data_rec_cfm&lt;&gt;Nxx_sas_data_rec_abst) and (Nxx_spv_ecu_cfm=Nxx_spv_ecu_abst) and (Nxx_ecu_typ_cfm&lt;&gt;Nxx_hevc)]</v>
      </c>
      <c r="K1102" s="69" t="b">
        <f t="shared" si="88"/>
        <v>1</v>
      </c>
      <c r="L1102" s="69" t="b">
        <f t="shared" si="89"/>
        <v>0</v>
      </c>
    </row>
    <row r="1103" spans="1:12" ht="20.100000000000001" customHeight="1" thickBot="1" x14ac:dyDescent="0.3">
      <c r="A1103" s="73" t="s">
        <v>5471</v>
      </c>
      <c r="B1103" s="74" t="s">
        <v>5472</v>
      </c>
      <c r="C1103" s="74" t="s">
        <v>12185</v>
      </c>
      <c r="E1103" s="71" t="s">
        <v>4161</v>
      </c>
      <c r="F1103" s="72" t="s">
        <v>5779</v>
      </c>
      <c r="G1103" s="74" t="s">
        <v>12910</v>
      </c>
      <c r="H1103" t="str">
        <f t="shared" si="85"/>
        <v>Vtx_sas_drec_ind_18</v>
      </c>
      <c r="I1103" s="69" t="str">
        <f t="shared" si="86"/>
        <v>VF_SAS_REC</v>
      </c>
      <c r="J1103" s="72" t="str">
        <f t="shared" si="87"/>
        <v>[(Nxx_sas_data_rec_cfm&lt;&gt;Nxx_sas_data_rec_abst) and (Nxx_spv_ecu_cfm=Nxx_spv_ecu_abst) and (Nxx_ecu_typ_cfm&lt;&gt;Nxx_hevc)]</v>
      </c>
      <c r="K1103" s="69" t="b">
        <f t="shared" si="88"/>
        <v>1</v>
      </c>
      <c r="L1103" s="69" t="b">
        <f t="shared" si="89"/>
        <v>0</v>
      </c>
    </row>
    <row r="1104" spans="1:12" ht="20.100000000000001" customHeight="1" thickBot="1" x14ac:dyDescent="0.3">
      <c r="A1104" s="71" t="s">
        <v>12911</v>
      </c>
      <c r="B1104" s="72" t="s">
        <v>12912</v>
      </c>
      <c r="C1104" s="72" t="s">
        <v>12913</v>
      </c>
      <c r="E1104" s="71" t="s">
        <v>4165</v>
      </c>
      <c r="F1104" s="72" t="s">
        <v>5779</v>
      </c>
      <c r="G1104" s="74" t="s">
        <v>12910</v>
      </c>
      <c r="H1104" t="str">
        <f t="shared" si="85"/>
        <v>Vtx_sas_drec_ind_19</v>
      </c>
      <c r="I1104" s="69" t="str">
        <f t="shared" si="86"/>
        <v>VF_SAS_REC</v>
      </c>
      <c r="J1104" s="72" t="str">
        <f t="shared" si="87"/>
        <v>[(Nxx_sas_data_rec_cfm&lt;&gt;Nxx_sas_data_rec_abst) and (Nxx_spv_ecu_cfm=Nxx_spv_ecu_abst) and (Nxx_ecu_typ_cfm&lt;&gt;Nxx_hevc)]</v>
      </c>
      <c r="K1104" s="69" t="b">
        <f t="shared" si="88"/>
        <v>1</v>
      </c>
      <c r="L1104" s="69" t="b">
        <f t="shared" si="89"/>
        <v>0</v>
      </c>
    </row>
    <row r="1105" spans="1:12" ht="20.100000000000001" customHeight="1" thickBot="1" x14ac:dyDescent="0.3">
      <c r="A1105" s="71" t="s">
        <v>12914</v>
      </c>
      <c r="B1105" s="72" t="s">
        <v>12912</v>
      </c>
      <c r="C1105" s="72" t="s">
        <v>12915</v>
      </c>
      <c r="E1105" s="71" t="s">
        <v>4097</v>
      </c>
      <c r="F1105" s="72" t="s">
        <v>5779</v>
      </c>
      <c r="G1105" s="74" t="s">
        <v>12910</v>
      </c>
      <c r="H1105" t="str">
        <f t="shared" si="85"/>
        <v>Vtx_sas_drec_ind_2</v>
      </c>
      <c r="I1105" s="69" t="str">
        <f t="shared" si="86"/>
        <v>VF_SAS_REC</v>
      </c>
      <c r="J1105" s="72" t="str">
        <f t="shared" si="87"/>
        <v>[(Nxx_sas_data_rec_cfm&lt;&gt;Nxx_sas_data_rec_abst) and (Nxx_spv_ecu_cfm=Nxx_spv_ecu_abst) and (Nxx_ecu_typ_cfm&lt;&gt;Nxx_hevc)]</v>
      </c>
      <c r="K1105" s="69" t="b">
        <f t="shared" si="88"/>
        <v>1</v>
      </c>
      <c r="L1105" s="69" t="b">
        <f t="shared" si="89"/>
        <v>0</v>
      </c>
    </row>
    <row r="1106" spans="1:12" ht="20.100000000000001" customHeight="1" thickBot="1" x14ac:dyDescent="0.3">
      <c r="A1106" s="71" t="s">
        <v>12916</v>
      </c>
      <c r="B1106" s="72" t="s">
        <v>12912</v>
      </c>
      <c r="C1106" s="72" t="s">
        <v>12915</v>
      </c>
      <c r="E1106" s="71" t="s">
        <v>4169</v>
      </c>
      <c r="F1106" s="72" t="s">
        <v>5779</v>
      </c>
      <c r="G1106" s="74" t="s">
        <v>12910</v>
      </c>
      <c r="H1106" t="str">
        <f t="shared" si="85"/>
        <v>Vtx_sas_drec_ind_20</v>
      </c>
      <c r="I1106" s="69" t="str">
        <f t="shared" si="86"/>
        <v>VF_SAS_REC</v>
      </c>
      <c r="J1106" s="72" t="str">
        <f t="shared" si="87"/>
        <v>[(Nxx_sas_data_rec_cfm&lt;&gt;Nxx_sas_data_rec_abst) and (Nxx_spv_ecu_cfm=Nxx_spv_ecu_abst) and (Nxx_ecu_typ_cfm&lt;&gt;Nxx_hevc)]</v>
      </c>
      <c r="K1106" s="69" t="b">
        <f t="shared" si="88"/>
        <v>1</v>
      </c>
      <c r="L1106" s="69" t="b">
        <f t="shared" si="89"/>
        <v>0</v>
      </c>
    </row>
    <row r="1107" spans="1:12" ht="20.100000000000001" customHeight="1" thickBot="1" x14ac:dyDescent="0.3">
      <c r="A1107" s="71" t="s">
        <v>12917</v>
      </c>
      <c r="B1107" s="72" t="s">
        <v>12912</v>
      </c>
      <c r="C1107" s="72" t="s">
        <v>12915</v>
      </c>
      <c r="E1107" s="71" t="s">
        <v>4173</v>
      </c>
      <c r="F1107" s="72" t="s">
        <v>5779</v>
      </c>
      <c r="G1107" s="74" t="s">
        <v>12910</v>
      </c>
      <c r="H1107" t="str">
        <f t="shared" si="85"/>
        <v>Vtx_sas_drec_ind_21</v>
      </c>
      <c r="I1107" s="69" t="str">
        <f t="shared" si="86"/>
        <v>VF_SAS_REC</v>
      </c>
      <c r="J1107" s="72" t="str">
        <f t="shared" si="87"/>
        <v>[(Nxx_sas_data_rec_cfm&lt;&gt;Nxx_sas_data_rec_abst) and (Nxx_spv_ecu_cfm=Nxx_spv_ecu_abst) and (Nxx_ecu_typ_cfm&lt;&gt;Nxx_hevc)]</v>
      </c>
      <c r="K1107" s="69" t="b">
        <f t="shared" si="88"/>
        <v>1</v>
      </c>
      <c r="L1107" s="69" t="b">
        <f t="shared" si="89"/>
        <v>0</v>
      </c>
    </row>
    <row r="1108" spans="1:12" ht="20.100000000000001" customHeight="1" thickBot="1" x14ac:dyDescent="0.3">
      <c r="A1108" s="71" t="s">
        <v>6725</v>
      </c>
      <c r="B1108" s="72" t="s">
        <v>6065</v>
      </c>
      <c r="C1108" s="74" t="s">
        <v>12918</v>
      </c>
      <c r="E1108" s="71" t="s">
        <v>4177</v>
      </c>
      <c r="F1108" s="72" t="s">
        <v>5779</v>
      </c>
      <c r="G1108" s="74" t="s">
        <v>12910</v>
      </c>
      <c r="H1108" t="str">
        <f t="shared" si="85"/>
        <v>Vtx_sas_drec_ind_22</v>
      </c>
      <c r="I1108" s="69" t="str">
        <f t="shared" si="86"/>
        <v>VF_SAS_REC</v>
      </c>
      <c r="J1108" s="72" t="str">
        <f t="shared" si="87"/>
        <v>[(Nxx_sas_data_rec_cfm&lt;&gt;Nxx_sas_data_rec_abst) and (Nxx_spv_ecu_cfm=Nxx_spv_ecu_abst) and (Nxx_ecu_typ_cfm&lt;&gt;Nxx_hevc)]</v>
      </c>
      <c r="K1108" s="69" t="b">
        <f t="shared" si="88"/>
        <v>1</v>
      </c>
      <c r="L1108" s="69" t="b">
        <f t="shared" si="89"/>
        <v>0</v>
      </c>
    </row>
    <row r="1109" spans="1:12" ht="20.100000000000001" customHeight="1" thickBot="1" x14ac:dyDescent="0.3">
      <c r="A1109" s="71" t="s">
        <v>6726</v>
      </c>
      <c r="B1109" s="72" t="s">
        <v>6065</v>
      </c>
      <c r="C1109" s="74" t="s">
        <v>12658</v>
      </c>
      <c r="E1109" s="71" t="s">
        <v>4181</v>
      </c>
      <c r="F1109" s="72" t="s">
        <v>5779</v>
      </c>
      <c r="G1109" s="74" t="s">
        <v>12910</v>
      </c>
      <c r="H1109" t="str">
        <f t="shared" si="85"/>
        <v>Vtx_sas_drec_ind_23</v>
      </c>
      <c r="I1109" s="69" t="str">
        <f t="shared" si="86"/>
        <v>VF_SAS_REC</v>
      </c>
      <c r="J1109" s="72" t="str">
        <f t="shared" si="87"/>
        <v>[(Nxx_sas_data_rec_cfm&lt;&gt;Nxx_sas_data_rec_abst) and (Nxx_spv_ecu_cfm=Nxx_spv_ecu_abst) and (Nxx_ecu_typ_cfm&lt;&gt;Nxx_hevc)]</v>
      </c>
      <c r="K1109" s="69" t="b">
        <f t="shared" si="88"/>
        <v>1</v>
      </c>
      <c r="L1109" s="69" t="b">
        <f t="shared" si="89"/>
        <v>0</v>
      </c>
    </row>
    <row r="1110" spans="1:12" ht="20.100000000000001" customHeight="1" thickBot="1" x14ac:dyDescent="0.3">
      <c r="A1110" s="73" t="s">
        <v>6727</v>
      </c>
      <c r="B1110" s="74" t="s">
        <v>6065</v>
      </c>
      <c r="C1110" s="74" t="s">
        <v>12683</v>
      </c>
      <c r="E1110" s="71" t="s">
        <v>4185</v>
      </c>
      <c r="F1110" s="72" t="s">
        <v>5779</v>
      </c>
      <c r="G1110" s="74" t="s">
        <v>12910</v>
      </c>
      <c r="H1110" t="str">
        <f t="shared" si="85"/>
        <v>Vtx_sas_drec_ind_24</v>
      </c>
      <c r="I1110" s="69" t="str">
        <f t="shared" si="86"/>
        <v>VF_SAS_REC</v>
      </c>
      <c r="J1110" s="72" t="str">
        <f t="shared" si="87"/>
        <v>[(Nxx_sas_data_rec_cfm&lt;&gt;Nxx_sas_data_rec_abst) and (Nxx_spv_ecu_cfm=Nxx_spv_ecu_abst) and (Nxx_ecu_typ_cfm&lt;&gt;Nxx_hevc)]</v>
      </c>
      <c r="K1110" s="69" t="b">
        <f t="shared" si="88"/>
        <v>1</v>
      </c>
      <c r="L1110" s="69" t="b">
        <f t="shared" si="89"/>
        <v>0</v>
      </c>
    </row>
    <row r="1111" spans="1:12" ht="20.100000000000001" customHeight="1" thickBot="1" x14ac:dyDescent="0.3">
      <c r="A1111" s="71" t="s">
        <v>5820</v>
      </c>
      <c r="B1111" s="72" t="s">
        <v>5263</v>
      </c>
      <c r="C1111" s="72" t="s">
        <v>12139</v>
      </c>
      <c r="E1111" s="71" t="s">
        <v>4189</v>
      </c>
      <c r="F1111" s="72" t="s">
        <v>5779</v>
      </c>
      <c r="G1111" s="74" t="s">
        <v>12910</v>
      </c>
      <c r="H1111" t="str">
        <f t="shared" si="85"/>
        <v>Vtx_sas_drec_ind_25</v>
      </c>
      <c r="I1111" s="69" t="str">
        <f t="shared" si="86"/>
        <v>VF_SAS_REC</v>
      </c>
      <c r="J1111" s="72" t="str">
        <f t="shared" si="87"/>
        <v>[(Nxx_sas_data_rec_cfm&lt;&gt;Nxx_sas_data_rec_abst) and (Nxx_spv_ecu_cfm=Nxx_spv_ecu_abst) and (Nxx_ecu_typ_cfm&lt;&gt;Nxx_hevc)]</v>
      </c>
      <c r="K1111" s="69" t="b">
        <f t="shared" si="88"/>
        <v>1</v>
      </c>
      <c r="L1111" s="69" t="b">
        <f t="shared" si="89"/>
        <v>0</v>
      </c>
    </row>
    <row r="1112" spans="1:12" ht="20.100000000000001" customHeight="1" thickBot="1" x14ac:dyDescent="0.3">
      <c r="A1112" s="71" t="s">
        <v>5819</v>
      </c>
      <c r="B1112" s="72" t="s">
        <v>5263</v>
      </c>
      <c r="C1112" s="72" t="s">
        <v>12139</v>
      </c>
      <c r="E1112" s="71" t="s">
        <v>4193</v>
      </c>
      <c r="F1112" s="72" t="s">
        <v>5779</v>
      </c>
      <c r="G1112" s="74" t="s">
        <v>12910</v>
      </c>
      <c r="H1112" t="str">
        <f t="shared" si="85"/>
        <v>Vtx_sas_drec_ind_26</v>
      </c>
      <c r="I1112" s="69" t="str">
        <f t="shared" si="86"/>
        <v>VF_SAS_REC</v>
      </c>
      <c r="J1112" s="72" t="str">
        <f t="shared" si="87"/>
        <v>[(Nxx_sas_data_rec_cfm&lt;&gt;Nxx_sas_data_rec_abst) and (Nxx_spv_ecu_cfm=Nxx_spv_ecu_abst) and (Nxx_ecu_typ_cfm&lt;&gt;Nxx_hevc)]</v>
      </c>
      <c r="K1112" s="69" t="b">
        <f t="shared" si="88"/>
        <v>1</v>
      </c>
      <c r="L1112" s="69" t="b">
        <f t="shared" si="89"/>
        <v>0</v>
      </c>
    </row>
    <row r="1113" spans="1:12" ht="20.100000000000001" customHeight="1" thickBot="1" x14ac:dyDescent="0.3">
      <c r="A1113" s="71" t="s">
        <v>5307</v>
      </c>
      <c r="B1113" s="72" t="s">
        <v>5263</v>
      </c>
      <c r="C1113" s="72" t="s">
        <v>12139</v>
      </c>
      <c r="E1113" s="71" t="s">
        <v>4197</v>
      </c>
      <c r="F1113" s="72" t="s">
        <v>5779</v>
      </c>
      <c r="G1113" s="74" t="s">
        <v>12910</v>
      </c>
      <c r="H1113" t="str">
        <f t="shared" si="85"/>
        <v>Vtx_sas_drec_ind_27</v>
      </c>
      <c r="I1113" s="69" t="str">
        <f t="shared" si="86"/>
        <v>VF_SAS_REC</v>
      </c>
      <c r="J1113" s="72" t="str">
        <f t="shared" si="87"/>
        <v>[(Nxx_sas_data_rec_cfm&lt;&gt;Nxx_sas_data_rec_abst) and (Nxx_spv_ecu_cfm=Nxx_spv_ecu_abst) and (Nxx_ecu_typ_cfm&lt;&gt;Nxx_hevc)]</v>
      </c>
      <c r="K1113" s="69" t="b">
        <f t="shared" si="88"/>
        <v>1</v>
      </c>
      <c r="L1113" s="69" t="b">
        <f t="shared" si="89"/>
        <v>0</v>
      </c>
    </row>
    <row r="1114" spans="1:12" ht="20.100000000000001" customHeight="1" thickBot="1" x14ac:dyDescent="0.3">
      <c r="A1114" s="71" t="s">
        <v>5815</v>
      </c>
      <c r="B1114" s="72" t="s">
        <v>5263</v>
      </c>
      <c r="C1114" s="72" t="s">
        <v>12139</v>
      </c>
      <c r="E1114" s="71" t="s">
        <v>4201</v>
      </c>
      <c r="F1114" s="72" t="s">
        <v>5779</v>
      </c>
      <c r="G1114" s="74" t="s">
        <v>12910</v>
      </c>
      <c r="H1114" t="str">
        <f t="shared" si="85"/>
        <v>Vtx_sas_drec_ind_28</v>
      </c>
      <c r="I1114" s="69" t="str">
        <f t="shared" si="86"/>
        <v>VF_SAS_REC</v>
      </c>
      <c r="J1114" s="72" t="str">
        <f t="shared" si="87"/>
        <v>[(Nxx_sas_data_rec_cfm&lt;&gt;Nxx_sas_data_rec_abst) and (Nxx_spv_ecu_cfm=Nxx_spv_ecu_abst) and (Nxx_ecu_typ_cfm&lt;&gt;Nxx_hevc)]</v>
      </c>
      <c r="K1114" s="69" t="b">
        <f t="shared" si="88"/>
        <v>1</v>
      </c>
      <c r="L1114" s="69" t="b">
        <f t="shared" si="89"/>
        <v>0</v>
      </c>
    </row>
    <row r="1115" spans="1:12" ht="20.100000000000001" customHeight="1" thickBot="1" x14ac:dyDescent="0.3">
      <c r="A1115" s="71" t="s">
        <v>12919</v>
      </c>
      <c r="B1115" s="72" t="s">
        <v>6210</v>
      </c>
      <c r="C1115" s="74" t="s">
        <v>12920</v>
      </c>
      <c r="E1115" s="71" t="s">
        <v>4205</v>
      </c>
      <c r="F1115" s="72" t="s">
        <v>5779</v>
      </c>
      <c r="G1115" s="74" t="s">
        <v>12910</v>
      </c>
      <c r="H1115" t="str">
        <f t="shared" si="85"/>
        <v>Vtx_sas_drec_ind_29</v>
      </c>
      <c r="I1115" s="69" t="str">
        <f t="shared" si="86"/>
        <v>VF_SAS_REC</v>
      </c>
      <c r="J1115" s="72" t="str">
        <f t="shared" si="87"/>
        <v>[(Nxx_sas_data_rec_cfm&lt;&gt;Nxx_sas_data_rec_abst) and (Nxx_spv_ecu_cfm=Nxx_spv_ecu_abst) and (Nxx_ecu_typ_cfm&lt;&gt;Nxx_hevc)]</v>
      </c>
      <c r="K1115" s="69" t="b">
        <f t="shared" si="88"/>
        <v>1</v>
      </c>
      <c r="L1115" s="69" t="b">
        <f t="shared" si="89"/>
        <v>0</v>
      </c>
    </row>
    <row r="1116" spans="1:12" ht="20.100000000000001" customHeight="1" thickBot="1" x14ac:dyDescent="0.3">
      <c r="A1116" s="71" t="s">
        <v>12919</v>
      </c>
      <c r="B1116" s="74" t="s">
        <v>6215</v>
      </c>
      <c r="C1116" s="74" t="s">
        <v>12921</v>
      </c>
      <c r="E1116" s="71" t="s">
        <v>4101</v>
      </c>
      <c r="F1116" s="72" t="s">
        <v>5779</v>
      </c>
      <c r="G1116" s="74" t="s">
        <v>12910</v>
      </c>
      <c r="H1116" t="str">
        <f t="shared" si="85"/>
        <v>Vtx_sas_drec_ind_3</v>
      </c>
      <c r="I1116" s="69" t="str">
        <f t="shared" si="86"/>
        <v>VF_SAS_REC</v>
      </c>
      <c r="J1116" s="72" t="str">
        <f t="shared" si="87"/>
        <v>[(Nxx_sas_data_rec_cfm&lt;&gt;Nxx_sas_data_rec_abst) and (Nxx_spv_ecu_cfm=Nxx_spv_ecu_abst) and (Nxx_ecu_typ_cfm&lt;&gt;Nxx_hevc)]</v>
      </c>
      <c r="K1116" s="69" t="b">
        <f t="shared" si="88"/>
        <v>1</v>
      </c>
      <c r="L1116" s="69" t="b">
        <f t="shared" si="89"/>
        <v>0</v>
      </c>
    </row>
    <row r="1117" spans="1:12" ht="20.100000000000001" customHeight="1" thickBot="1" x14ac:dyDescent="0.3">
      <c r="A1117" s="71" t="s">
        <v>12922</v>
      </c>
      <c r="B1117" s="72" t="s">
        <v>12742</v>
      </c>
      <c r="C1117" s="72" t="s">
        <v>12743</v>
      </c>
      <c r="E1117" s="71" t="s">
        <v>4209</v>
      </c>
      <c r="F1117" s="72" t="s">
        <v>5779</v>
      </c>
      <c r="G1117" s="74" t="s">
        <v>12910</v>
      </c>
      <c r="H1117" t="str">
        <f t="shared" si="85"/>
        <v>Vtx_sas_drec_ind_30</v>
      </c>
      <c r="I1117" s="69" t="str">
        <f t="shared" si="86"/>
        <v>VF_SAS_REC</v>
      </c>
      <c r="J1117" s="72" t="str">
        <f t="shared" si="87"/>
        <v>[(Nxx_sas_data_rec_cfm&lt;&gt;Nxx_sas_data_rec_abst) and (Nxx_spv_ecu_cfm=Nxx_spv_ecu_abst) and (Nxx_ecu_typ_cfm&lt;&gt;Nxx_hevc)]</v>
      </c>
      <c r="K1117" s="69" t="b">
        <f t="shared" si="88"/>
        <v>1</v>
      </c>
      <c r="L1117" s="69" t="b">
        <f t="shared" si="89"/>
        <v>0</v>
      </c>
    </row>
    <row r="1118" spans="1:12" ht="20.100000000000001" customHeight="1" thickBot="1" x14ac:dyDescent="0.3">
      <c r="A1118" s="73" t="s">
        <v>5514</v>
      </c>
      <c r="B1118" s="74" t="s">
        <v>5357</v>
      </c>
      <c r="C1118" s="74" t="s">
        <v>12141</v>
      </c>
      <c r="E1118" s="71" t="s">
        <v>4216</v>
      </c>
      <c r="F1118" s="72" t="s">
        <v>5779</v>
      </c>
      <c r="G1118" s="74" t="s">
        <v>12910</v>
      </c>
      <c r="H1118" t="str">
        <f t="shared" si="85"/>
        <v>Vtx_sas_drec_ind_31</v>
      </c>
      <c r="I1118" s="69" t="str">
        <f t="shared" si="86"/>
        <v>VF_SAS_REC</v>
      </c>
      <c r="J1118" s="72" t="str">
        <f t="shared" si="87"/>
        <v>[(Nxx_sas_data_rec_cfm&lt;&gt;Nxx_sas_data_rec_abst) and (Nxx_spv_ecu_cfm=Nxx_spv_ecu_abst) and (Nxx_ecu_typ_cfm&lt;&gt;Nxx_hevc)]</v>
      </c>
      <c r="K1118" s="69" t="b">
        <f t="shared" si="88"/>
        <v>1</v>
      </c>
      <c r="L1118" s="69" t="b">
        <f t="shared" si="89"/>
        <v>0</v>
      </c>
    </row>
    <row r="1119" spans="1:12" ht="20.100000000000001" customHeight="1" thickBot="1" x14ac:dyDescent="0.3">
      <c r="A1119" s="71" t="s">
        <v>1119</v>
      </c>
      <c r="B1119" s="72" t="s">
        <v>12173</v>
      </c>
      <c r="C1119" s="74" t="s">
        <v>12616</v>
      </c>
      <c r="E1119" s="71" t="s">
        <v>4220</v>
      </c>
      <c r="F1119" s="72" t="s">
        <v>5779</v>
      </c>
      <c r="G1119" s="74" t="s">
        <v>12910</v>
      </c>
      <c r="H1119" t="str">
        <f t="shared" si="85"/>
        <v>Vtx_sas_drec_ind_32</v>
      </c>
      <c r="I1119" s="69" t="str">
        <f t="shared" si="86"/>
        <v>VF_SAS_REC</v>
      </c>
      <c r="J1119" s="72" t="str">
        <f t="shared" si="87"/>
        <v>[(Nxx_sas_data_rec_cfm&lt;&gt;Nxx_sas_data_rec_abst) and (Nxx_spv_ecu_cfm=Nxx_spv_ecu_abst) and (Nxx_ecu_typ_cfm&lt;&gt;Nxx_hevc)]</v>
      </c>
      <c r="K1119" s="69" t="b">
        <f t="shared" si="88"/>
        <v>1</v>
      </c>
      <c r="L1119" s="69" t="b">
        <f t="shared" si="89"/>
        <v>0</v>
      </c>
    </row>
    <row r="1120" spans="1:12" ht="20.100000000000001" customHeight="1" thickBot="1" x14ac:dyDescent="0.3">
      <c r="A1120" s="71" t="s">
        <v>2121</v>
      </c>
      <c r="B1120" s="72" t="s">
        <v>12149</v>
      </c>
      <c r="C1120" s="72" t="s">
        <v>12150</v>
      </c>
      <c r="E1120" s="71" t="s">
        <v>4224</v>
      </c>
      <c r="F1120" s="72" t="s">
        <v>5779</v>
      </c>
      <c r="G1120" s="74" t="s">
        <v>12910</v>
      </c>
      <c r="H1120" t="str">
        <f t="shared" si="85"/>
        <v>Vtx_sas_drec_ind_33</v>
      </c>
      <c r="I1120" s="69" t="str">
        <f t="shared" si="86"/>
        <v>VF_SAS_REC</v>
      </c>
      <c r="J1120" s="72" t="str">
        <f t="shared" si="87"/>
        <v>[(Nxx_sas_data_rec_cfm&lt;&gt;Nxx_sas_data_rec_abst) and (Nxx_spv_ecu_cfm=Nxx_spv_ecu_abst) and (Nxx_ecu_typ_cfm&lt;&gt;Nxx_hevc)]</v>
      </c>
      <c r="K1120" s="69" t="b">
        <f t="shared" si="88"/>
        <v>1</v>
      </c>
      <c r="L1120" s="69" t="b">
        <f t="shared" si="89"/>
        <v>0</v>
      </c>
    </row>
    <row r="1121" spans="1:12" ht="20.100000000000001" customHeight="1" thickBot="1" x14ac:dyDescent="0.3">
      <c r="A1121" s="71" t="s">
        <v>1803</v>
      </c>
      <c r="B1121" s="72" t="s">
        <v>12160</v>
      </c>
      <c r="C1121" s="72" t="s">
        <v>12113</v>
      </c>
      <c r="E1121" s="71" t="s">
        <v>4228</v>
      </c>
      <c r="F1121" s="72" t="s">
        <v>5779</v>
      </c>
      <c r="G1121" s="74" t="s">
        <v>12910</v>
      </c>
      <c r="H1121" t="str">
        <f t="shared" si="85"/>
        <v>Vtx_sas_drec_ind_34</v>
      </c>
      <c r="I1121" s="69" t="str">
        <f t="shared" si="86"/>
        <v>VF_SAS_REC</v>
      </c>
      <c r="J1121" s="72" t="str">
        <f t="shared" si="87"/>
        <v>[(Nxx_sas_data_rec_cfm&lt;&gt;Nxx_sas_data_rec_abst) and (Nxx_spv_ecu_cfm=Nxx_spv_ecu_abst) and (Nxx_ecu_typ_cfm&lt;&gt;Nxx_hevc)]</v>
      </c>
      <c r="K1121" s="69" t="b">
        <f t="shared" si="88"/>
        <v>1</v>
      </c>
      <c r="L1121" s="69" t="b">
        <f t="shared" si="89"/>
        <v>0</v>
      </c>
    </row>
    <row r="1122" spans="1:12" ht="20.100000000000001" customHeight="1" thickBot="1" x14ac:dyDescent="0.3">
      <c r="A1122" s="71" t="s">
        <v>1791</v>
      </c>
      <c r="B1122" s="72" t="s">
        <v>12167</v>
      </c>
      <c r="C1122" s="72" t="s">
        <v>12792</v>
      </c>
      <c r="E1122" s="71" t="s">
        <v>4232</v>
      </c>
      <c r="F1122" s="72" t="s">
        <v>5779</v>
      </c>
      <c r="G1122" s="74" t="s">
        <v>12910</v>
      </c>
      <c r="H1122" t="str">
        <f t="shared" si="85"/>
        <v>Vtx_sas_drec_ind_35</v>
      </c>
      <c r="I1122" s="69" t="str">
        <f t="shared" si="86"/>
        <v>VF_SAS_REC</v>
      </c>
      <c r="J1122" s="72" t="str">
        <f t="shared" si="87"/>
        <v>[(Nxx_sas_data_rec_cfm&lt;&gt;Nxx_sas_data_rec_abst) and (Nxx_spv_ecu_cfm=Nxx_spv_ecu_abst) and (Nxx_ecu_typ_cfm&lt;&gt;Nxx_hevc)]</v>
      </c>
      <c r="K1122" s="69" t="b">
        <f t="shared" si="88"/>
        <v>1</v>
      </c>
      <c r="L1122" s="69" t="b">
        <f t="shared" si="89"/>
        <v>0</v>
      </c>
    </row>
    <row r="1123" spans="1:12" ht="20.100000000000001" customHeight="1" thickBot="1" x14ac:dyDescent="0.3">
      <c r="A1123" s="71" t="s">
        <v>720</v>
      </c>
      <c r="B1123" s="72" t="s">
        <v>12165</v>
      </c>
      <c r="C1123" s="72" t="s">
        <v>12166</v>
      </c>
      <c r="E1123" s="71" t="s">
        <v>4236</v>
      </c>
      <c r="F1123" s="72" t="s">
        <v>5779</v>
      </c>
      <c r="G1123" s="74" t="s">
        <v>12910</v>
      </c>
      <c r="H1123" t="str">
        <f t="shared" si="85"/>
        <v>Vtx_sas_drec_ind_36</v>
      </c>
      <c r="I1123" s="69" t="str">
        <f t="shared" si="86"/>
        <v>VF_SAS_REC</v>
      </c>
      <c r="J1123" s="72" t="str">
        <f t="shared" si="87"/>
        <v>[(Nxx_sas_data_rec_cfm&lt;&gt;Nxx_sas_data_rec_abst) and (Nxx_spv_ecu_cfm=Nxx_spv_ecu_abst) and (Nxx_ecu_typ_cfm&lt;&gt;Nxx_hevc)]</v>
      </c>
      <c r="K1123" s="69" t="b">
        <f t="shared" si="88"/>
        <v>1</v>
      </c>
      <c r="L1123" s="69" t="b">
        <f t="shared" si="89"/>
        <v>0</v>
      </c>
    </row>
    <row r="1124" spans="1:12" ht="20.100000000000001" customHeight="1" thickBot="1" x14ac:dyDescent="0.3">
      <c r="A1124" s="71" t="s">
        <v>742</v>
      </c>
      <c r="B1124" s="72" t="s">
        <v>12165</v>
      </c>
      <c r="C1124" s="72" t="s">
        <v>12150</v>
      </c>
      <c r="E1124" s="71" t="s">
        <v>4240</v>
      </c>
      <c r="F1124" s="72" t="s">
        <v>5779</v>
      </c>
      <c r="G1124" s="74" t="s">
        <v>12910</v>
      </c>
      <c r="H1124" t="str">
        <f t="shared" si="85"/>
        <v>Vtx_sas_drec_ind_37</v>
      </c>
      <c r="I1124" s="69" t="str">
        <f t="shared" si="86"/>
        <v>VF_SAS_REC</v>
      </c>
      <c r="J1124" s="72" t="str">
        <f t="shared" si="87"/>
        <v>[(Nxx_sas_data_rec_cfm&lt;&gt;Nxx_sas_data_rec_abst) and (Nxx_spv_ecu_cfm=Nxx_spv_ecu_abst) and (Nxx_ecu_typ_cfm&lt;&gt;Nxx_hevc)]</v>
      </c>
      <c r="K1124" s="69" t="b">
        <f t="shared" si="88"/>
        <v>1</v>
      </c>
      <c r="L1124" s="69" t="b">
        <f t="shared" si="89"/>
        <v>0</v>
      </c>
    </row>
    <row r="1125" spans="1:12" ht="20.100000000000001" customHeight="1" thickBot="1" x14ac:dyDescent="0.3">
      <c r="A1125" s="71" t="s">
        <v>639</v>
      </c>
      <c r="B1125" s="72" t="s">
        <v>12923</v>
      </c>
      <c r="C1125" s="72" t="s">
        <v>12287</v>
      </c>
      <c r="E1125" s="71" t="s">
        <v>4244</v>
      </c>
      <c r="F1125" s="72" t="s">
        <v>5779</v>
      </c>
      <c r="G1125" s="74" t="s">
        <v>12910</v>
      </c>
      <c r="H1125" t="str">
        <f t="shared" si="85"/>
        <v>Vtx_sas_drec_ind_38</v>
      </c>
      <c r="I1125" s="69" t="str">
        <f t="shared" si="86"/>
        <v>VF_SAS_REC</v>
      </c>
      <c r="J1125" s="72" t="str">
        <f t="shared" si="87"/>
        <v>[(Nxx_sas_data_rec_cfm&lt;&gt;Nxx_sas_data_rec_abst) and (Nxx_spv_ecu_cfm=Nxx_spv_ecu_abst) and (Nxx_ecu_typ_cfm&lt;&gt;Nxx_hevc)]</v>
      </c>
      <c r="K1125" s="69" t="b">
        <f t="shared" si="88"/>
        <v>1</v>
      </c>
      <c r="L1125" s="69" t="b">
        <f t="shared" si="89"/>
        <v>0</v>
      </c>
    </row>
    <row r="1126" spans="1:12" ht="20.100000000000001" customHeight="1" thickBot="1" x14ac:dyDescent="0.3">
      <c r="A1126" s="71" t="s">
        <v>643</v>
      </c>
      <c r="B1126" s="72" t="s">
        <v>12923</v>
      </c>
      <c r="C1126" s="72" t="s">
        <v>12287</v>
      </c>
      <c r="E1126" s="71" t="s">
        <v>4248</v>
      </c>
      <c r="F1126" s="72" t="s">
        <v>5779</v>
      </c>
      <c r="G1126" s="74" t="s">
        <v>12910</v>
      </c>
      <c r="H1126" t="str">
        <f t="shared" si="85"/>
        <v>Vtx_sas_drec_ind_39</v>
      </c>
      <c r="I1126" s="69" t="str">
        <f t="shared" si="86"/>
        <v>VF_SAS_REC</v>
      </c>
      <c r="J1126" s="72" t="str">
        <f t="shared" si="87"/>
        <v>[(Nxx_sas_data_rec_cfm&lt;&gt;Nxx_sas_data_rec_abst) and (Nxx_spv_ecu_cfm=Nxx_spv_ecu_abst) and (Nxx_ecu_typ_cfm&lt;&gt;Nxx_hevc)]</v>
      </c>
      <c r="K1126" s="69" t="b">
        <f t="shared" si="88"/>
        <v>1</v>
      </c>
      <c r="L1126" s="69" t="b">
        <f t="shared" si="89"/>
        <v>0</v>
      </c>
    </row>
    <row r="1127" spans="1:12" ht="20.100000000000001" customHeight="1" thickBot="1" x14ac:dyDescent="0.3">
      <c r="A1127" s="71" t="s">
        <v>893</v>
      </c>
      <c r="B1127" s="72" t="s">
        <v>5258</v>
      </c>
      <c r="C1127" s="74" t="s">
        <v>12924</v>
      </c>
      <c r="E1127" s="71" t="s">
        <v>4105</v>
      </c>
      <c r="F1127" s="72" t="s">
        <v>5779</v>
      </c>
      <c r="G1127" s="74" t="s">
        <v>12910</v>
      </c>
      <c r="H1127" t="str">
        <f t="shared" si="85"/>
        <v>Vtx_sas_drec_ind_4</v>
      </c>
      <c r="I1127" s="69" t="str">
        <f t="shared" si="86"/>
        <v>VF_SAS_REC</v>
      </c>
      <c r="J1127" s="72" t="str">
        <f t="shared" si="87"/>
        <v>[(Nxx_sas_data_rec_cfm&lt;&gt;Nxx_sas_data_rec_abst) and (Nxx_spv_ecu_cfm=Nxx_spv_ecu_abst) and (Nxx_ecu_typ_cfm&lt;&gt;Nxx_hevc)]</v>
      </c>
      <c r="K1127" s="69" t="b">
        <f t="shared" si="88"/>
        <v>1</v>
      </c>
      <c r="L1127" s="69" t="b">
        <f t="shared" si="89"/>
        <v>0</v>
      </c>
    </row>
    <row r="1128" spans="1:12" ht="20.100000000000001" customHeight="1" thickBot="1" x14ac:dyDescent="0.3">
      <c r="A1128" s="71" t="s">
        <v>1882</v>
      </c>
      <c r="B1128" s="72" t="s">
        <v>5258</v>
      </c>
      <c r="C1128" s="74" t="s">
        <v>12924</v>
      </c>
      <c r="E1128" s="71" t="s">
        <v>4109</v>
      </c>
      <c r="F1128" s="72" t="s">
        <v>5779</v>
      </c>
      <c r="G1128" s="74" t="s">
        <v>12910</v>
      </c>
      <c r="H1128" t="str">
        <f t="shared" si="85"/>
        <v>Vtx_sas_drec_ind_5</v>
      </c>
      <c r="I1128" s="69" t="str">
        <f t="shared" si="86"/>
        <v>VF_SAS_REC</v>
      </c>
      <c r="J1128" s="72" t="str">
        <f t="shared" si="87"/>
        <v>[(Nxx_sas_data_rec_cfm&lt;&gt;Nxx_sas_data_rec_abst) and (Nxx_spv_ecu_cfm=Nxx_spv_ecu_abst) and (Nxx_ecu_typ_cfm&lt;&gt;Nxx_hevc)]</v>
      </c>
      <c r="K1128" s="69" t="b">
        <f t="shared" si="88"/>
        <v>1</v>
      </c>
      <c r="L1128" s="69" t="b">
        <f t="shared" si="89"/>
        <v>0</v>
      </c>
    </row>
    <row r="1129" spans="1:12" ht="20.100000000000001" customHeight="1" thickBot="1" x14ac:dyDescent="0.3">
      <c r="A1129" s="71" t="s">
        <v>5174</v>
      </c>
      <c r="B1129" s="72" t="s">
        <v>5465</v>
      </c>
      <c r="C1129" s="72" t="s">
        <v>12185</v>
      </c>
      <c r="E1129" s="71" t="s">
        <v>4113</v>
      </c>
      <c r="F1129" s="72" t="s">
        <v>5779</v>
      </c>
      <c r="G1129" s="74" t="s">
        <v>12910</v>
      </c>
      <c r="H1129" t="str">
        <f t="shared" si="85"/>
        <v>Vtx_sas_drec_ind_6</v>
      </c>
      <c r="I1129" s="69" t="str">
        <f t="shared" si="86"/>
        <v>VF_SAS_REC</v>
      </c>
      <c r="J1129" s="72" t="str">
        <f t="shared" si="87"/>
        <v>[(Nxx_sas_data_rec_cfm&lt;&gt;Nxx_sas_data_rec_abst) and (Nxx_spv_ecu_cfm=Nxx_spv_ecu_abst) and (Nxx_ecu_typ_cfm&lt;&gt;Nxx_hevc)]</v>
      </c>
      <c r="K1129" s="69" t="b">
        <f t="shared" si="88"/>
        <v>1</v>
      </c>
      <c r="L1129" s="69" t="b">
        <f t="shared" si="89"/>
        <v>0</v>
      </c>
    </row>
    <row r="1130" spans="1:12" ht="20.100000000000001" customHeight="1" thickBot="1" x14ac:dyDescent="0.3">
      <c r="A1130" s="71" t="s">
        <v>5175</v>
      </c>
      <c r="B1130" s="72" t="s">
        <v>5465</v>
      </c>
      <c r="C1130" s="72" t="s">
        <v>12185</v>
      </c>
      <c r="E1130" s="71" t="s">
        <v>4117</v>
      </c>
      <c r="F1130" s="72" t="s">
        <v>5779</v>
      </c>
      <c r="G1130" s="74" t="s">
        <v>12910</v>
      </c>
      <c r="H1130" t="str">
        <f t="shared" si="85"/>
        <v>Vtx_sas_drec_ind_7</v>
      </c>
      <c r="I1130" s="69" t="str">
        <f t="shared" si="86"/>
        <v>VF_SAS_REC</v>
      </c>
      <c r="J1130" s="72" t="str">
        <f t="shared" si="87"/>
        <v>[(Nxx_sas_data_rec_cfm&lt;&gt;Nxx_sas_data_rec_abst) and (Nxx_spv_ecu_cfm=Nxx_spv_ecu_abst) and (Nxx_ecu_typ_cfm&lt;&gt;Nxx_hevc)]</v>
      </c>
      <c r="K1130" s="69" t="b">
        <f t="shared" si="88"/>
        <v>1</v>
      </c>
      <c r="L1130" s="69" t="b">
        <f t="shared" si="89"/>
        <v>0</v>
      </c>
    </row>
    <row r="1131" spans="1:12" ht="20.100000000000001" customHeight="1" thickBot="1" x14ac:dyDescent="0.3">
      <c r="A1131" s="71" t="s">
        <v>5178</v>
      </c>
      <c r="B1131" s="72" t="s">
        <v>5465</v>
      </c>
      <c r="C1131" s="72" t="s">
        <v>12185</v>
      </c>
      <c r="E1131" s="71" t="s">
        <v>4121</v>
      </c>
      <c r="F1131" s="72" t="s">
        <v>5779</v>
      </c>
      <c r="G1131" s="74" t="s">
        <v>12910</v>
      </c>
      <c r="H1131" t="str">
        <f t="shared" si="85"/>
        <v>Vtx_sas_drec_ind_8</v>
      </c>
      <c r="I1131" s="69" t="str">
        <f t="shared" si="86"/>
        <v>VF_SAS_REC</v>
      </c>
      <c r="J1131" s="72" t="str">
        <f t="shared" si="87"/>
        <v>[(Nxx_sas_data_rec_cfm&lt;&gt;Nxx_sas_data_rec_abst) and (Nxx_spv_ecu_cfm=Nxx_spv_ecu_abst) and (Nxx_ecu_typ_cfm&lt;&gt;Nxx_hevc)]</v>
      </c>
      <c r="K1131" s="69" t="b">
        <f t="shared" si="88"/>
        <v>1</v>
      </c>
      <c r="L1131" s="69" t="b">
        <f t="shared" si="89"/>
        <v>0</v>
      </c>
    </row>
    <row r="1132" spans="1:12" ht="20.100000000000001" customHeight="1" thickBot="1" x14ac:dyDescent="0.3">
      <c r="A1132" s="71" t="s">
        <v>5179</v>
      </c>
      <c r="B1132" s="72" t="s">
        <v>5465</v>
      </c>
      <c r="C1132" s="72" t="s">
        <v>12185</v>
      </c>
      <c r="E1132" s="71" t="s">
        <v>4125</v>
      </c>
      <c r="F1132" s="72" t="s">
        <v>5779</v>
      </c>
      <c r="G1132" s="74" t="s">
        <v>12910</v>
      </c>
      <c r="H1132" t="str">
        <f t="shared" si="85"/>
        <v>Vtx_sas_drec_ind_9</v>
      </c>
      <c r="I1132" s="69" t="str">
        <f t="shared" si="86"/>
        <v>VF_SAS_REC</v>
      </c>
      <c r="J1132" s="72" t="str">
        <f t="shared" si="87"/>
        <v>[(Nxx_sas_data_rec_cfm&lt;&gt;Nxx_sas_data_rec_abst) and (Nxx_spv_ecu_cfm=Nxx_spv_ecu_abst) and (Nxx_ecu_typ_cfm&lt;&gt;Nxx_hevc)]</v>
      </c>
      <c r="K1132" s="69" t="b">
        <f t="shared" si="88"/>
        <v>1</v>
      </c>
      <c r="L1132" s="69" t="b">
        <f t="shared" si="89"/>
        <v>0</v>
      </c>
    </row>
    <row r="1133" spans="1:12" ht="20.100000000000001" customHeight="1" thickBot="1" x14ac:dyDescent="0.3">
      <c r="A1133" s="71" t="s">
        <v>5184</v>
      </c>
      <c r="B1133" s="72" t="s">
        <v>5465</v>
      </c>
      <c r="C1133" s="72" t="s">
        <v>12185</v>
      </c>
      <c r="E1133" s="71" t="s">
        <v>4367</v>
      </c>
      <c r="F1133" s="72" t="s">
        <v>5779</v>
      </c>
      <c r="G1133" s="74" t="s">
        <v>12925</v>
      </c>
      <c r="H1133" t="str">
        <f t="shared" si="85"/>
        <v>Vtx_sas_sed_drec_ind_0</v>
      </c>
      <c r="I1133" s="69" t="str">
        <f t="shared" si="86"/>
        <v>VF_SAS_REC</v>
      </c>
      <c r="J1133" s="72" t="str">
        <f t="shared" si="87"/>
        <v>[(Nxx_hev_cfm&lt;&gt;Nxx_hev_abst) and (Nxx_sas_data_rec_cfm&lt;&gt;Nxx_sas_data_rec_abst) and (Nxx_spv_ecu_cfm=Nxx_spv_ecu_abst) and (Nxx_ecu_typ_cfm&lt;&gt;Nxx_hevc)]</v>
      </c>
      <c r="K1133" s="69" t="b">
        <f t="shared" si="88"/>
        <v>1</v>
      </c>
      <c r="L1133" s="69" t="b">
        <f t="shared" si="89"/>
        <v>0</v>
      </c>
    </row>
    <row r="1134" spans="1:12" ht="20.100000000000001" customHeight="1" thickBot="1" x14ac:dyDescent="0.3">
      <c r="A1134" s="71" t="s">
        <v>5185</v>
      </c>
      <c r="B1134" s="72" t="s">
        <v>5465</v>
      </c>
      <c r="C1134" s="72" t="s">
        <v>12185</v>
      </c>
      <c r="E1134" s="71" t="s">
        <v>4368</v>
      </c>
      <c r="F1134" s="72" t="s">
        <v>5779</v>
      </c>
      <c r="G1134" s="74" t="s">
        <v>12925</v>
      </c>
      <c r="H1134" t="str">
        <f t="shared" si="85"/>
        <v>Vtx_sas_sed_drec_ind_1</v>
      </c>
      <c r="I1134" s="69" t="str">
        <f t="shared" si="86"/>
        <v>VF_SAS_REC</v>
      </c>
      <c r="J1134" s="72" t="str">
        <f t="shared" si="87"/>
        <v>[(Nxx_hev_cfm&lt;&gt;Nxx_hev_abst) and (Nxx_sas_data_rec_cfm&lt;&gt;Nxx_sas_data_rec_abst) and (Nxx_spv_ecu_cfm=Nxx_spv_ecu_abst) and (Nxx_ecu_typ_cfm&lt;&gt;Nxx_hevc)]</v>
      </c>
      <c r="K1134" s="69" t="b">
        <f t="shared" si="88"/>
        <v>1</v>
      </c>
      <c r="L1134" s="69" t="b">
        <f t="shared" si="89"/>
        <v>0</v>
      </c>
    </row>
    <row r="1135" spans="1:12" ht="20.100000000000001" customHeight="1" thickBot="1" x14ac:dyDescent="0.3">
      <c r="A1135" s="71" t="s">
        <v>5567</v>
      </c>
      <c r="B1135" s="72" t="s">
        <v>5952</v>
      </c>
      <c r="C1135" s="74" t="s">
        <v>12926</v>
      </c>
      <c r="E1135" s="71" t="s">
        <v>4377</v>
      </c>
      <c r="F1135" s="72" t="s">
        <v>5779</v>
      </c>
      <c r="G1135" s="74" t="s">
        <v>12925</v>
      </c>
      <c r="H1135" t="str">
        <f t="shared" si="85"/>
        <v>Vtx_sas_sed_drec_ind_10</v>
      </c>
      <c r="I1135" s="69" t="str">
        <f t="shared" si="86"/>
        <v>VF_SAS_REC</v>
      </c>
      <c r="J1135" s="72" t="str">
        <f t="shared" si="87"/>
        <v>[(Nxx_hev_cfm&lt;&gt;Nxx_hev_abst) and (Nxx_sas_data_rec_cfm&lt;&gt;Nxx_sas_data_rec_abst) and (Nxx_spv_ecu_cfm=Nxx_spv_ecu_abst) and (Nxx_ecu_typ_cfm&lt;&gt;Nxx_hevc)]</v>
      </c>
      <c r="K1135" s="69" t="b">
        <f t="shared" si="88"/>
        <v>1</v>
      </c>
      <c r="L1135" s="69" t="b">
        <f t="shared" si="89"/>
        <v>0</v>
      </c>
    </row>
    <row r="1136" spans="1:12" ht="20.100000000000001" customHeight="1" thickBot="1" x14ac:dyDescent="0.3">
      <c r="A1136" s="71" t="s">
        <v>5567</v>
      </c>
      <c r="B1136" s="74" t="s">
        <v>12789</v>
      </c>
      <c r="C1136" s="74" t="s">
        <v>12848</v>
      </c>
      <c r="E1136" s="71" t="s">
        <v>4378</v>
      </c>
      <c r="F1136" s="72" t="s">
        <v>5779</v>
      </c>
      <c r="G1136" s="74" t="s">
        <v>12925</v>
      </c>
      <c r="H1136" t="str">
        <f t="shared" si="85"/>
        <v>Vtx_sas_sed_drec_ind_11</v>
      </c>
      <c r="I1136" s="69" t="str">
        <f t="shared" si="86"/>
        <v>VF_SAS_REC</v>
      </c>
      <c r="J1136" s="72" t="str">
        <f t="shared" si="87"/>
        <v>[(Nxx_hev_cfm&lt;&gt;Nxx_hev_abst) and (Nxx_sas_data_rec_cfm&lt;&gt;Nxx_sas_data_rec_abst) and (Nxx_spv_ecu_cfm=Nxx_spv_ecu_abst) and (Nxx_ecu_typ_cfm&lt;&gt;Nxx_hevc)]</v>
      </c>
      <c r="K1136" s="69" t="b">
        <f t="shared" si="88"/>
        <v>1</v>
      </c>
      <c r="L1136" s="69" t="b">
        <f t="shared" si="89"/>
        <v>0</v>
      </c>
    </row>
    <row r="1137" spans="1:12" ht="20.100000000000001" customHeight="1" thickBot="1" x14ac:dyDescent="0.3">
      <c r="A1137" s="71" t="s">
        <v>3223</v>
      </c>
      <c r="B1137" s="72" t="s">
        <v>12187</v>
      </c>
      <c r="C1137" s="72" t="s">
        <v>12188</v>
      </c>
      <c r="E1137" s="71" t="s">
        <v>4379</v>
      </c>
      <c r="F1137" s="72" t="s">
        <v>5779</v>
      </c>
      <c r="G1137" s="74" t="s">
        <v>12925</v>
      </c>
      <c r="H1137" t="str">
        <f t="shared" si="85"/>
        <v>Vtx_sas_sed_drec_ind_12</v>
      </c>
      <c r="I1137" s="69" t="str">
        <f t="shared" si="86"/>
        <v>VF_SAS_REC</v>
      </c>
      <c r="J1137" s="72" t="str">
        <f t="shared" si="87"/>
        <v>[(Nxx_hev_cfm&lt;&gt;Nxx_hev_abst) and (Nxx_sas_data_rec_cfm&lt;&gt;Nxx_sas_data_rec_abst) and (Nxx_spv_ecu_cfm=Nxx_spv_ecu_abst) and (Nxx_ecu_typ_cfm&lt;&gt;Nxx_hevc)]</v>
      </c>
      <c r="K1137" s="69" t="b">
        <f t="shared" si="88"/>
        <v>1</v>
      </c>
      <c r="L1137" s="69" t="b">
        <f t="shared" si="89"/>
        <v>0</v>
      </c>
    </row>
    <row r="1138" spans="1:12" ht="20.100000000000001" customHeight="1" thickBot="1" x14ac:dyDescent="0.3">
      <c r="A1138" s="71" t="s">
        <v>3202</v>
      </c>
      <c r="B1138" s="72" t="s">
        <v>12187</v>
      </c>
      <c r="C1138" s="72" t="s">
        <v>12927</v>
      </c>
      <c r="E1138" s="71" t="s">
        <v>4380</v>
      </c>
      <c r="F1138" s="72" t="s">
        <v>5779</v>
      </c>
      <c r="G1138" s="74" t="s">
        <v>12925</v>
      </c>
      <c r="H1138" t="str">
        <f t="shared" si="85"/>
        <v>Vtx_sas_sed_drec_ind_13</v>
      </c>
      <c r="I1138" s="69" t="str">
        <f t="shared" si="86"/>
        <v>VF_SAS_REC</v>
      </c>
      <c r="J1138" s="72" t="str">
        <f t="shared" si="87"/>
        <v>[(Nxx_hev_cfm&lt;&gt;Nxx_hev_abst) and (Nxx_sas_data_rec_cfm&lt;&gt;Nxx_sas_data_rec_abst) and (Nxx_spv_ecu_cfm=Nxx_spv_ecu_abst) and (Nxx_ecu_typ_cfm&lt;&gt;Nxx_hevc)]</v>
      </c>
      <c r="K1138" s="69" t="b">
        <f t="shared" si="88"/>
        <v>1</v>
      </c>
      <c r="L1138" s="69" t="b">
        <f t="shared" si="89"/>
        <v>0</v>
      </c>
    </row>
    <row r="1139" spans="1:12" ht="20.100000000000001" customHeight="1" thickBot="1" x14ac:dyDescent="0.3">
      <c r="A1139" s="71" t="s">
        <v>3633</v>
      </c>
      <c r="B1139" s="72" t="s">
        <v>12187</v>
      </c>
      <c r="C1139" s="72" t="s">
        <v>12188</v>
      </c>
      <c r="E1139" s="71" t="s">
        <v>4383</v>
      </c>
      <c r="F1139" s="72" t="s">
        <v>5779</v>
      </c>
      <c r="G1139" s="74" t="s">
        <v>12925</v>
      </c>
      <c r="H1139" t="str">
        <f t="shared" si="85"/>
        <v>Vtx_sas_sed_drec_ind_14</v>
      </c>
      <c r="I1139" s="69" t="str">
        <f t="shared" si="86"/>
        <v>VF_SAS_REC</v>
      </c>
      <c r="J1139" s="72" t="str">
        <f t="shared" si="87"/>
        <v>[(Nxx_hev_cfm&lt;&gt;Nxx_hev_abst) and (Nxx_sas_data_rec_cfm&lt;&gt;Nxx_sas_data_rec_abst) and (Nxx_spv_ecu_cfm=Nxx_spv_ecu_abst) and (Nxx_ecu_typ_cfm&lt;&gt;Nxx_hevc)]</v>
      </c>
      <c r="K1139" s="69" t="b">
        <f t="shared" si="88"/>
        <v>1</v>
      </c>
      <c r="L1139" s="69" t="b">
        <f t="shared" si="89"/>
        <v>0</v>
      </c>
    </row>
    <row r="1140" spans="1:12" ht="20.100000000000001" customHeight="1" thickBot="1" x14ac:dyDescent="0.3">
      <c r="A1140" s="71" t="s">
        <v>3427</v>
      </c>
      <c r="B1140" s="72" t="s">
        <v>5252</v>
      </c>
      <c r="C1140" s="74" t="s">
        <v>12522</v>
      </c>
      <c r="E1140" s="71" t="s">
        <v>4369</v>
      </c>
      <c r="F1140" s="72" t="s">
        <v>5779</v>
      </c>
      <c r="G1140" s="74" t="s">
        <v>12925</v>
      </c>
      <c r="H1140" t="str">
        <f t="shared" si="85"/>
        <v>Vtx_sas_sed_drec_ind_2</v>
      </c>
      <c r="I1140" s="69" t="str">
        <f t="shared" si="86"/>
        <v>VF_SAS_REC</v>
      </c>
      <c r="J1140" s="72" t="str">
        <f t="shared" si="87"/>
        <v>[(Nxx_hev_cfm&lt;&gt;Nxx_hev_abst) and (Nxx_sas_data_rec_cfm&lt;&gt;Nxx_sas_data_rec_abst) and (Nxx_spv_ecu_cfm=Nxx_spv_ecu_abst) and (Nxx_ecu_typ_cfm&lt;&gt;Nxx_hevc)]</v>
      </c>
      <c r="K1140" s="69" t="b">
        <f t="shared" si="88"/>
        <v>1</v>
      </c>
      <c r="L1140" s="69" t="b">
        <f t="shared" si="89"/>
        <v>0</v>
      </c>
    </row>
    <row r="1141" spans="1:12" ht="20.100000000000001" customHeight="1" thickBot="1" x14ac:dyDescent="0.3">
      <c r="A1141" s="71" t="s">
        <v>3930</v>
      </c>
      <c r="B1141" s="72" t="s">
        <v>5252</v>
      </c>
      <c r="C1141" s="72" t="s">
        <v>12680</v>
      </c>
      <c r="E1141" s="71" t="s">
        <v>4370</v>
      </c>
      <c r="F1141" s="72" t="s">
        <v>5779</v>
      </c>
      <c r="G1141" s="74" t="s">
        <v>12925</v>
      </c>
      <c r="H1141" t="str">
        <f t="shared" si="85"/>
        <v>Vtx_sas_sed_drec_ind_3</v>
      </c>
      <c r="I1141" s="69" t="str">
        <f t="shared" si="86"/>
        <v>VF_SAS_REC</v>
      </c>
      <c r="J1141" s="72" t="str">
        <f t="shared" si="87"/>
        <v>[(Nxx_hev_cfm&lt;&gt;Nxx_hev_abst) and (Nxx_sas_data_rec_cfm&lt;&gt;Nxx_sas_data_rec_abst) and (Nxx_spv_ecu_cfm=Nxx_spv_ecu_abst) and (Nxx_ecu_typ_cfm&lt;&gt;Nxx_hevc)]</v>
      </c>
      <c r="K1141" s="69" t="b">
        <f t="shared" si="88"/>
        <v>1</v>
      </c>
      <c r="L1141" s="69" t="b">
        <f t="shared" si="89"/>
        <v>0</v>
      </c>
    </row>
    <row r="1142" spans="1:12" ht="20.100000000000001" customHeight="1" thickBot="1" x14ac:dyDescent="0.3">
      <c r="A1142" s="73" t="s">
        <v>5350</v>
      </c>
      <c r="B1142" s="74" t="s">
        <v>5344</v>
      </c>
      <c r="C1142" s="74" t="s">
        <v>12772</v>
      </c>
      <c r="E1142" s="71" t="s">
        <v>4371</v>
      </c>
      <c r="F1142" s="72" t="s">
        <v>5779</v>
      </c>
      <c r="G1142" s="74" t="s">
        <v>12925</v>
      </c>
      <c r="H1142" t="str">
        <f t="shared" si="85"/>
        <v>Vtx_sas_sed_drec_ind_4</v>
      </c>
      <c r="I1142" s="69" t="str">
        <f t="shared" si="86"/>
        <v>VF_SAS_REC</v>
      </c>
      <c r="J1142" s="72" t="str">
        <f t="shared" si="87"/>
        <v>[(Nxx_hev_cfm&lt;&gt;Nxx_hev_abst) and (Nxx_sas_data_rec_cfm&lt;&gt;Nxx_sas_data_rec_abst) and (Nxx_spv_ecu_cfm=Nxx_spv_ecu_abst) and (Nxx_ecu_typ_cfm&lt;&gt;Nxx_hevc)]</v>
      </c>
      <c r="K1142" s="69" t="b">
        <f t="shared" si="88"/>
        <v>1</v>
      </c>
      <c r="L1142" s="69" t="b">
        <f t="shared" si="89"/>
        <v>0</v>
      </c>
    </row>
    <row r="1143" spans="1:12" ht="20.100000000000001" customHeight="1" thickBot="1" x14ac:dyDescent="0.3">
      <c r="A1143" s="73" t="s">
        <v>5504</v>
      </c>
      <c r="B1143" s="74" t="s">
        <v>5344</v>
      </c>
      <c r="C1143" s="74" t="s">
        <v>12786</v>
      </c>
      <c r="E1143" s="71" t="s">
        <v>4372</v>
      </c>
      <c r="F1143" s="72" t="s">
        <v>5779</v>
      </c>
      <c r="G1143" s="74" t="s">
        <v>12925</v>
      </c>
      <c r="H1143" t="str">
        <f t="shared" si="85"/>
        <v>Vtx_sas_sed_drec_ind_5</v>
      </c>
      <c r="I1143" s="69" t="str">
        <f t="shared" si="86"/>
        <v>VF_SAS_REC</v>
      </c>
      <c r="J1143" s="72" t="str">
        <f t="shared" si="87"/>
        <v>[(Nxx_hev_cfm&lt;&gt;Nxx_hev_abst) and (Nxx_sas_data_rec_cfm&lt;&gt;Nxx_sas_data_rec_abst) and (Nxx_spv_ecu_cfm=Nxx_spv_ecu_abst) and (Nxx_ecu_typ_cfm&lt;&gt;Nxx_hevc)]</v>
      </c>
      <c r="K1143" s="69" t="b">
        <f t="shared" si="88"/>
        <v>1</v>
      </c>
      <c r="L1143" s="69" t="b">
        <f t="shared" si="89"/>
        <v>0</v>
      </c>
    </row>
    <row r="1144" spans="1:12" ht="20.100000000000001" customHeight="1" thickBot="1" x14ac:dyDescent="0.3">
      <c r="A1144" s="73" t="s">
        <v>5374</v>
      </c>
      <c r="B1144" s="74" t="s">
        <v>5344</v>
      </c>
      <c r="C1144" s="74" t="s">
        <v>12772</v>
      </c>
      <c r="E1144" s="71" t="s">
        <v>4373</v>
      </c>
      <c r="F1144" s="72" t="s">
        <v>5779</v>
      </c>
      <c r="G1144" s="74" t="s">
        <v>12925</v>
      </c>
      <c r="H1144" t="str">
        <f t="shared" si="85"/>
        <v>Vtx_sas_sed_drec_ind_6</v>
      </c>
      <c r="I1144" s="69" t="str">
        <f t="shared" si="86"/>
        <v>VF_SAS_REC</v>
      </c>
      <c r="J1144" s="72" t="str">
        <f t="shared" si="87"/>
        <v>[(Nxx_hev_cfm&lt;&gt;Nxx_hev_abst) and (Nxx_sas_data_rec_cfm&lt;&gt;Nxx_sas_data_rec_abst) and (Nxx_spv_ecu_cfm=Nxx_spv_ecu_abst) and (Nxx_ecu_typ_cfm&lt;&gt;Nxx_hevc)]</v>
      </c>
      <c r="K1144" s="69" t="b">
        <f t="shared" si="88"/>
        <v>1</v>
      </c>
      <c r="L1144" s="69" t="b">
        <f t="shared" si="89"/>
        <v>0</v>
      </c>
    </row>
    <row r="1145" spans="1:12" ht="20.100000000000001" customHeight="1" thickBot="1" x14ac:dyDescent="0.3">
      <c r="A1145" s="73" t="s">
        <v>5353</v>
      </c>
      <c r="B1145" s="74" t="s">
        <v>5344</v>
      </c>
      <c r="C1145" s="74" t="s">
        <v>12772</v>
      </c>
      <c r="E1145" s="71" t="s">
        <v>4374</v>
      </c>
      <c r="F1145" s="72" t="s">
        <v>5779</v>
      </c>
      <c r="G1145" s="74" t="s">
        <v>12925</v>
      </c>
      <c r="H1145" t="str">
        <f t="shared" si="85"/>
        <v>Vtx_sas_sed_drec_ind_7</v>
      </c>
      <c r="I1145" s="69" t="str">
        <f t="shared" si="86"/>
        <v>VF_SAS_REC</v>
      </c>
      <c r="J1145" s="72" t="str">
        <f t="shared" si="87"/>
        <v>[(Nxx_hev_cfm&lt;&gt;Nxx_hev_abst) and (Nxx_sas_data_rec_cfm&lt;&gt;Nxx_sas_data_rec_abst) and (Nxx_spv_ecu_cfm=Nxx_spv_ecu_abst) and (Nxx_ecu_typ_cfm&lt;&gt;Nxx_hevc)]</v>
      </c>
      <c r="K1145" s="69" t="b">
        <f t="shared" si="88"/>
        <v>1</v>
      </c>
      <c r="L1145" s="69" t="b">
        <f t="shared" si="89"/>
        <v>0</v>
      </c>
    </row>
    <row r="1146" spans="1:12" ht="20.100000000000001" customHeight="1" thickBot="1" x14ac:dyDescent="0.3">
      <c r="A1146" s="73" t="s">
        <v>5363</v>
      </c>
      <c r="B1146" s="74" t="s">
        <v>5344</v>
      </c>
      <c r="C1146" s="74" t="s">
        <v>12772</v>
      </c>
      <c r="E1146" s="71" t="s">
        <v>4375</v>
      </c>
      <c r="F1146" s="72" t="s">
        <v>5779</v>
      </c>
      <c r="G1146" s="74" t="s">
        <v>12925</v>
      </c>
      <c r="H1146" t="str">
        <f t="shared" si="85"/>
        <v>Vtx_sas_sed_drec_ind_8</v>
      </c>
      <c r="I1146" s="69" t="str">
        <f t="shared" si="86"/>
        <v>VF_SAS_REC</v>
      </c>
      <c r="J1146" s="72" t="str">
        <f t="shared" si="87"/>
        <v>[(Nxx_hev_cfm&lt;&gt;Nxx_hev_abst) and (Nxx_sas_data_rec_cfm&lt;&gt;Nxx_sas_data_rec_abst) and (Nxx_spv_ecu_cfm=Nxx_spv_ecu_abst) and (Nxx_ecu_typ_cfm&lt;&gt;Nxx_hevc)]</v>
      </c>
      <c r="K1146" s="69" t="b">
        <f t="shared" si="88"/>
        <v>1</v>
      </c>
      <c r="L1146" s="69" t="b">
        <f t="shared" si="89"/>
        <v>0</v>
      </c>
    </row>
    <row r="1147" spans="1:12" ht="20.100000000000001" customHeight="1" thickBot="1" x14ac:dyDescent="0.3">
      <c r="A1147" s="73" t="s">
        <v>5360</v>
      </c>
      <c r="B1147" s="74" t="s">
        <v>5344</v>
      </c>
      <c r="C1147" s="74" t="s">
        <v>12786</v>
      </c>
      <c r="E1147" s="71" t="s">
        <v>4376</v>
      </c>
      <c r="F1147" s="72" t="s">
        <v>5779</v>
      </c>
      <c r="G1147" s="74" t="s">
        <v>12925</v>
      </c>
      <c r="H1147" t="str">
        <f t="shared" si="85"/>
        <v>Vtx_sas_sed_drec_ind_9</v>
      </c>
      <c r="I1147" s="69" t="str">
        <f t="shared" si="86"/>
        <v>VF_SAS_REC</v>
      </c>
      <c r="J1147" s="72" t="str">
        <f t="shared" si="87"/>
        <v>[(Nxx_hev_cfm&lt;&gt;Nxx_hev_abst) and (Nxx_sas_data_rec_cfm&lt;&gt;Nxx_sas_data_rec_abst) and (Nxx_spv_ecu_cfm=Nxx_spv_ecu_abst) and (Nxx_ecu_typ_cfm&lt;&gt;Nxx_hevc)]</v>
      </c>
      <c r="K1147" s="69" t="b">
        <f t="shared" si="88"/>
        <v>1</v>
      </c>
      <c r="L1147" s="69" t="b">
        <f t="shared" si="89"/>
        <v>0</v>
      </c>
    </row>
    <row r="1148" spans="1:12" ht="20.100000000000001" customHeight="1" thickBot="1" x14ac:dyDescent="0.3">
      <c r="A1148" s="71" t="s">
        <v>3446</v>
      </c>
      <c r="B1148" s="72" t="s">
        <v>5252</v>
      </c>
      <c r="C1148" s="74" t="s">
        <v>12928</v>
      </c>
      <c r="E1148" s="71" t="s">
        <v>5407</v>
      </c>
      <c r="F1148" s="72" t="s">
        <v>5268</v>
      </c>
      <c r="G1148" s="72" t="s">
        <v>12417</v>
      </c>
      <c r="H1148" t="str">
        <f t="shared" si="85"/>
        <v>Vtx_scm_actr_cmd_stt</v>
      </c>
      <c r="I1148" s="69" t="str">
        <f t="shared" si="86"/>
        <v>OU_AGO_GSO</v>
      </c>
      <c r="J1148" s="72" t="str">
        <f t="shared" si="87"/>
        <v>[(Nxx_ag_typ_cfm=Nxx_ag_lbx) and (Nxx_ecu_typ_cfm=Nxx_hevc)]</v>
      </c>
      <c r="K1148" s="69" t="b">
        <f t="shared" si="88"/>
        <v>1</v>
      </c>
      <c r="L1148" s="69" t="b">
        <f t="shared" si="89"/>
        <v>1</v>
      </c>
    </row>
    <row r="1149" spans="1:12" ht="20.100000000000001" customHeight="1" thickBot="1" x14ac:dyDescent="0.3">
      <c r="A1149" s="73" t="s">
        <v>5347</v>
      </c>
      <c r="B1149" s="74" t="s">
        <v>5344</v>
      </c>
      <c r="C1149" s="74" t="s">
        <v>12786</v>
      </c>
      <c r="E1149" s="71" t="s">
        <v>5406</v>
      </c>
      <c r="F1149" s="72" t="s">
        <v>5268</v>
      </c>
      <c r="G1149" s="72" t="s">
        <v>12417</v>
      </c>
      <c r="H1149" t="str">
        <f t="shared" si="85"/>
        <v>Vtx_scm_actr_psn_sp</v>
      </c>
      <c r="I1149" s="69" t="str">
        <f t="shared" si="86"/>
        <v>OU_AGO_GSO</v>
      </c>
      <c r="J1149" s="72" t="str">
        <f t="shared" si="87"/>
        <v>[(Nxx_ag_typ_cfm=Nxx_ag_lbx) and (Nxx_ecu_typ_cfm=Nxx_hevc)]</v>
      </c>
      <c r="K1149" s="69" t="b">
        <f t="shared" si="88"/>
        <v>1</v>
      </c>
      <c r="L1149" s="69" t="b">
        <f t="shared" si="89"/>
        <v>1</v>
      </c>
    </row>
    <row r="1150" spans="1:12" ht="20.100000000000001" customHeight="1" thickBot="1" x14ac:dyDescent="0.3">
      <c r="A1150" s="73" t="s">
        <v>5500</v>
      </c>
      <c r="B1150" s="74" t="s">
        <v>5344</v>
      </c>
      <c r="C1150" s="74" t="s">
        <v>12772</v>
      </c>
      <c r="E1150" s="71" t="s">
        <v>5404</v>
      </c>
      <c r="F1150" s="72" t="s">
        <v>5268</v>
      </c>
      <c r="G1150" s="72" t="s">
        <v>12417</v>
      </c>
      <c r="H1150" t="str">
        <f t="shared" si="85"/>
        <v>Vtx_scm_actr_slt</v>
      </c>
      <c r="I1150" s="69" t="str">
        <f t="shared" si="86"/>
        <v>OU_AGO_GSO</v>
      </c>
      <c r="J1150" s="72" t="str">
        <f t="shared" si="87"/>
        <v>[(Nxx_ag_typ_cfm=Nxx_ag_lbx) and (Nxx_ecu_typ_cfm=Nxx_hevc)]</v>
      </c>
      <c r="K1150" s="69" t="b">
        <f t="shared" si="88"/>
        <v>1</v>
      </c>
      <c r="L1150" s="69" t="b">
        <f t="shared" si="89"/>
        <v>1</v>
      </c>
    </row>
    <row r="1151" spans="1:12" ht="20.100000000000001" customHeight="1" thickBot="1" x14ac:dyDescent="0.3">
      <c r="A1151" s="73" t="s">
        <v>5343</v>
      </c>
      <c r="B1151" s="74" t="s">
        <v>5344</v>
      </c>
      <c r="C1151" s="74" t="s">
        <v>12772</v>
      </c>
      <c r="E1151" s="71" t="s">
        <v>5471</v>
      </c>
      <c r="F1151" s="72" t="s">
        <v>5472</v>
      </c>
      <c r="G1151" s="72" t="s">
        <v>12185</v>
      </c>
      <c r="H1151" t="str">
        <f t="shared" si="85"/>
        <v>Vtx_scm_phs_typ</v>
      </c>
      <c r="I1151" s="69" t="str">
        <f t="shared" si="86"/>
        <v>AG_SCM_MNG</v>
      </c>
      <c r="J1151" s="72" t="str">
        <f t="shared" si="87"/>
        <v>[(Nxx_ag_typ_cfm=Nxx_ag_lbx) and (Nxx_ecu_typ_cfm=Nxx_hevc or Nxx_spv_ecu_cfm=Nxx_spv_ecu_abst)]</v>
      </c>
      <c r="K1151" s="69" t="b">
        <f t="shared" si="88"/>
        <v>1</v>
      </c>
      <c r="L1151" s="69" t="b">
        <f t="shared" si="89"/>
        <v>1</v>
      </c>
    </row>
    <row r="1152" spans="1:12" ht="20.100000000000001" customHeight="1" thickBot="1" x14ac:dyDescent="0.3">
      <c r="A1152" s="71" t="s">
        <v>3917</v>
      </c>
      <c r="B1152" s="72" t="s">
        <v>5252</v>
      </c>
      <c r="C1152" s="72" t="s">
        <v>12680</v>
      </c>
      <c r="E1152" s="71" t="s">
        <v>12911</v>
      </c>
      <c r="F1152" s="72" t="s">
        <v>12912</v>
      </c>
      <c r="G1152" s="74" t="s">
        <v>12915</v>
      </c>
      <c r="H1152" t="str">
        <f t="shared" si="85"/>
        <v>Vtx_sfd_01</v>
      </c>
      <c r="I1152" s="69" t="str">
        <f t="shared" si="86"/>
        <v>DG_OBD_DGN</v>
      </c>
      <c r="J1152" s="72" t="str">
        <f t="shared" si="87"/>
        <v>[(Nbx_ign_cmd_eng_cfm=False) and (Nxx_ecu_typ_cfm&lt;&gt;Nxx_atcu)] OR [(Nbx_ign_cmd_eng_cfm=True) and (Nxx_ecu_typ_cfm&lt;&gt;Nxx_atcu)]</v>
      </c>
      <c r="K1152" s="69" t="b">
        <f t="shared" si="88"/>
        <v>1</v>
      </c>
      <c r="L1152" s="69" t="b">
        <f t="shared" si="89"/>
        <v>0</v>
      </c>
    </row>
    <row r="1153" spans="1:13" ht="20.100000000000001" customHeight="1" thickBot="1" x14ac:dyDescent="0.3">
      <c r="A1153" s="71" t="s">
        <v>4801</v>
      </c>
      <c r="B1153" s="72" t="s">
        <v>12146</v>
      </c>
      <c r="C1153" s="74" t="s">
        <v>12615</v>
      </c>
      <c r="E1153" s="71" t="s">
        <v>12914</v>
      </c>
      <c r="F1153" s="72" t="s">
        <v>12912</v>
      </c>
      <c r="G1153" s="72" t="s">
        <v>12915</v>
      </c>
      <c r="H1153" t="str">
        <f t="shared" si="85"/>
        <v>Vtx_sfd_02</v>
      </c>
      <c r="I1153" s="69" t="str">
        <f t="shared" si="86"/>
        <v>DG_OBD_DGN</v>
      </c>
      <c r="J1153" s="72" t="str">
        <f t="shared" si="87"/>
        <v>[(Nbx_ign_cmd_eng_cfm=True) and (Nxx_ecu_typ_cfm&lt;&gt;Nxx_atcu)] OR [(Nbx_ign_cmd_eng_cfm=False) and (Nxx_ecu_typ_cfm&lt;&gt;Nxx_atcu)]</v>
      </c>
      <c r="K1153" s="69" t="b">
        <f t="shared" si="88"/>
        <v>1</v>
      </c>
      <c r="L1153" s="69" t="b">
        <f t="shared" si="89"/>
        <v>1</v>
      </c>
    </row>
    <row r="1154" spans="1:13" ht="20.100000000000001" customHeight="1" thickBot="1" x14ac:dyDescent="0.3">
      <c r="A1154" s="71" t="s">
        <v>4796</v>
      </c>
      <c r="B1154" s="72" t="s">
        <v>12146</v>
      </c>
      <c r="C1154" s="74" t="s">
        <v>12615</v>
      </c>
      <c r="E1154" s="71" t="s">
        <v>12916</v>
      </c>
      <c r="F1154" s="72" t="s">
        <v>12912</v>
      </c>
      <c r="G1154" s="74" t="s">
        <v>12913</v>
      </c>
      <c r="H1154" t="str">
        <f t="shared" ref="H1154:H1217" si="90">VLOOKUP(E1154,A:C,1,FALSE)</f>
        <v>Vtx_sfd_03</v>
      </c>
      <c r="I1154" s="69" t="str">
        <f t="shared" ref="I1154:I1217" si="91">VLOOKUP(E1154,A:C,2,FALSE)</f>
        <v>DG_OBD_DGN</v>
      </c>
      <c r="J1154" s="72" t="str">
        <f t="shared" ref="J1154:J1217" si="92">VLOOKUP(E1154,A:C,3,FALSE)</f>
        <v>[(Nbx_ign_cmd_eng_cfm=True) and (Nxx_ecu_typ_cfm&lt;&gt;Nxx_atcu)] OR [(Nbx_ign_cmd_eng_cfm=False) and (Nxx_ecu_typ_cfm&lt;&gt;Nxx_atcu)]</v>
      </c>
      <c r="K1154" s="69" t="b">
        <f t="shared" ref="K1154:K1217" si="93">VLOOKUP(E1154,A:C,2,FALSE)=F1154</f>
        <v>1</v>
      </c>
      <c r="L1154" s="69" t="b">
        <f t="shared" ref="L1154:L1217" si="94">VLOOKUP(E1154,A:C,3,FALSE)=G1154</f>
        <v>0</v>
      </c>
    </row>
    <row r="1155" spans="1:13" ht="20.100000000000001" customHeight="1" thickBot="1" x14ac:dyDescent="0.3">
      <c r="A1155" s="71" t="s">
        <v>4494</v>
      </c>
      <c r="B1155" s="72" t="s">
        <v>12266</v>
      </c>
      <c r="C1155" s="74" t="s">
        <v>12929</v>
      </c>
      <c r="E1155" s="71" t="s">
        <v>12917</v>
      </c>
      <c r="F1155" s="72" t="s">
        <v>12912</v>
      </c>
      <c r="G1155" s="74" t="s">
        <v>12913</v>
      </c>
      <c r="H1155" t="str">
        <f t="shared" si="90"/>
        <v>Vtx_sfd_04</v>
      </c>
      <c r="I1155" s="69" t="str">
        <f t="shared" si="91"/>
        <v>DG_OBD_DGN</v>
      </c>
      <c r="J1155" s="72" t="str">
        <f t="shared" si="92"/>
        <v>[(Nbx_ign_cmd_eng_cfm=True) and (Nxx_ecu_typ_cfm&lt;&gt;Nxx_atcu)] OR [(Nbx_ign_cmd_eng_cfm=False) and (Nxx_ecu_typ_cfm&lt;&gt;Nxx_atcu)]</v>
      </c>
      <c r="K1155" s="69" t="b">
        <f t="shared" si="93"/>
        <v>1</v>
      </c>
      <c r="L1155" s="69" t="b">
        <f t="shared" si="94"/>
        <v>0</v>
      </c>
    </row>
    <row r="1156" spans="1:13" ht="20.100000000000001" customHeight="1" thickBot="1" x14ac:dyDescent="0.3">
      <c r="A1156" s="71" t="s">
        <v>4938</v>
      </c>
      <c r="B1156" s="72" t="s">
        <v>12930</v>
      </c>
      <c r="C1156" s="74" t="s">
        <v>12931</v>
      </c>
      <c r="E1156" s="73" t="s">
        <v>12932</v>
      </c>
      <c r="F1156" s="74" t="s">
        <v>12912</v>
      </c>
      <c r="G1156" s="74" t="s">
        <v>12915</v>
      </c>
      <c r="H1156" t="e">
        <f t="shared" si="90"/>
        <v>#N/A</v>
      </c>
      <c r="I1156" s="69" t="e">
        <f t="shared" si="91"/>
        <v>#N/A</v>
      </c>
      <c r="J1156" s="72" t="e">
        <f t="shared" si="92"/>
        <v>#N/A</v>
      </c>
      <c r="K1156" s="69" t="e">
        <f t="shared" si="93"/>
        <v>#N/A</v>
      </c>
      <c r="L1156" s="69" t="e">
        <f t="shared" si="94"/>
        <v>#N/A</v>
      </c>
    </row>
    <row r="1157" spans="1:13" ht="20.100000000000001" customHeight="1" thickBot="1" x14ac:dyDescent="0.3">
      <c r="A1157" s="71" t="s">
        <v>1123</v>
      </c>
      <c r="B1157" s="72" t="s">
        <v>5677</v>
      </c>
      <c r="C1157" s="72" t="s">
        <v>12244</v>
      </c>
      <c r="E1157" s="71" t="s">
        <v>6725</v>
      </c>
      <c r="F1157" s="72" t="s">
        <v>6065</v>
      </c>
      <c r="G1157" s="72" t="s">
        <v>12918</v>
      </c>
      <c r="H1157" t="str">
        <f t="shared" si="90"/>
        <v>Vtx_sfd_scr_hist</v>
      </c>
      <c r="I1157" s="69" t="str">
        <f t="shared" si="91"/>
        <v>AT_SCR_AFS</v>
      </c>
      <c r="J1157" s="72" t="str">
        <f t="shared" si="92"/>
        <v>[(Nxx_nox_egt_cfm&lt;&gt;Nxx_nox_egt_scr and Nxx_nox_egt_cfm&lt;&gt;Nxx_nox_egt_scr_abst_cho and Nxx_nox_egt_cfm&lt;&gt;Nxx_nox_egt_nt_scr and Nxx_nox_egt_cfm&lt;&gt;Nxx_nox_egt_nt_scr_abst_cho) and (Nbx_ign_cmd_eng_cfm=False)] OR [(Nxx_scr_mng_typ_cfm&lt;&gt;Nxx_scr_mng_int_ecm) and (Nxx_nox_egt_cfm=Nxx_nox_egt_scr or Nxx_nox_egt_cfm=Nxx_nox_egt_scr_abst_cho or Nxx_nox_egt_cfm=Nxx_nox_egt_nt_scr or Nxx_nox_egt_cfm=Nxx_nox_egt_nt_scr_abst_cho) and (Nbx_ign_cmd_eng_cfm=False)] OR [(Nxx_scr_mng_typ_cfm=Nxx_scr_mng_int_ecm) and (Nxx_nox_egt_cfm=Nxx_nox_egt_scr or Nxx_nox_egt_cfm=Nxx_nox_egt_scr_abst_cho or Nxx_nox_egt_cfm=Nxx_nox_egt_nt_scr or Nxx_nox_egt_cfm=Nxx_nox_egt_nt_scr_abst_cho) and (Nbx_ign_cmd_eng_cfm=False)]</v>
      </c>
      <c r="K1157" s="69" t="b">
        <f t="shared" si="93"/>
        <v>1</v>
      </c>
      <c r="L1157" s="69" t="b">
        <f t="shared" si="94"/>
        <v>1</v>
      </c>
    </row>
    <row r="1158" spans="1:13" ht="20.100000000000001" customHeight="1" thickBot="1" x14ac:dyDescent="0.3">
      <c r="A1158" s="71" t="s">
        <v>4548</v>
      </c>
      <c r="B1158" s="72" t="s">
        <v>12264</v>
      </c>
      <c r="C1158" s="72" t="s">
        <v>12933</v>
      </c>
      <c r="E1158" s="71" t="s">
        <v>6726</v>
      </c>
      <c r="F1158" s="72" t="s">
        <v>6065</v>
      </c>
      <c r="G1158" s="74" t="s">
        <v>12934</v>
      </c>
      <c r="H1158" t="str">
        <f t="shared" si="90"/>
        <v>Vtx_sfd_scr_hist_2</v>
      </c>
      <c r="I1158" s="69" t="str">
        <f t="shared" si="91"/>
        <v>AT_SCR_AFS</v>
      </c>
      <c r="J1158" s="72" t="str">
        <f t="shared" si="92"/>
        <v>[(Nxx_scr_mng_typ_cfm&lt;&gt;Nxx_scr_mng_int_ecm) and (Nxx_nox_egt_cfm=Nxx_nox_egt_scr or Nxx_nox_egt_cfm=Nxx_nox_egt_scr_abst_cho or Nxx_nox_egt_cfm=Nxx_nox_egt_nt_scr or Nxx_nox_egt_cfm=Nxx_nox_egt_nt_scr_abst_cho) and (Nbx_ign_cmd_eng_cfm=False)] OR [(Nxx_nox_egt_cfm&lt;&gt;Nxx_nox_egt_scr and Nxx_nox_egt_cfm&lt;&gt;Nxx_nox_egt_scr_abst_cho and Nxx_nox_egt_cfm&lt;&gt;Nxx_nox_egt_nt_scr and Nxx_nox_egt_cfm&lt;&gt;Nxx_nox_egt_nt_scr_abst_cho) and (Nbx_ign_cmd_eng_cfm=False)] OR [(Nxx_scr_mng_typ_cfm=Nxx_scr_mng_int_ecm) and (Nxx_nox_egt_cfm=Nxx_nox_egt_scr or Nxx_nox_egt_cfm=Nxx_nox_egt_scr_abst_cho or Nxx_nox_egt_cfm=Nxx_nox_egt_nt_scr or Nxx_nox_egt_cfm=Nxx_nox_egt_nt_scr_abst_cho) and (Nbx_ign_cmd_eng_cfm=False)]</v>
      </c>
      <c r="K1158" s="69" t="b">
        <f t="shared" si="93"/>
        <v>1</v>
      </c>
      <c r="L1158" s="69" t="b">
        <f t="shared" si="94"/>
        <v>0</v>
      </c>
      <c r="M1158" t="e">
        <f>VLOOKUP(E1158,#REF!,1,FALSE)</f>
        <v>#REF!</v>
      </c>
    </row>
    <row r="1159" spans="1:13" ht="20.100000000000001" customHeight="1" thickBot="1" x14ac:dyDescent="0.3">
      <c r="A1159" s="71" t="s">
        <v>4504</v>
      </c>
      <c r="B1159" s="72" t="s">
        <v>12146</v>
      </c>
      <c r="C1159" s="72" t="s">
        <v>12147</v>
      </c>
      <c r="E1159" s="71" t="s">
        <v>6727</v>
      </c>
      <c r="F1159" s="72" t="s">
        <v>6065</v>
      </c>
      <c r="G1159" s="74" t="s">
        <v>12655</v>
      </c>
      <c r="H1159" t="str">
        <f t="shared" si="90"/>
        <v>Vtx_sfd_scr_hist_3</v>
      </c>
      <c r="I1159" s="69" t="str">
        <f t="shared" si="91"/>
        <v>AT_SCR_AFS</v>
      </c>
      <c r="J1159" s="72" t="str">
        <f t="shared" si="92"/>
        <v>[(Nxx_scr_mng_typ_cfm=Nxx_scr_mng_int_ecm) and (Nxx_nox_egt_cfm=Nxx_nox_egt_scr or Nxx_nox_egt_cfm=Nxx_nox_egt_scr_abst_cho or Nxx_nox_egt_cfm=Nxx_nox_egt_nt_scr or Nxx_nox_egt_cfm=Nxx_nox_egt_nt_scr_abst_cho) and (Nbx_ign_cmd_eng_cfm=False)] OR [(Nxx_scr_mng_typ_cfm&lt;&gt;Nxx_scr_mng_int_ecm) and (Nxx_nox_egt_cfm=Nxx_nox_egt_scr or Nxx_nox_egt_cfm=Nxx_nox_egt_scr_abst_cho or Nxx_nox_egt_cfm=Nxx_nox_egt_nt_scr or Nxx_nox_egt_cfm=Nxx_nox_egt_nt_scr_abst_cho) and (Nbx_ign_cmd_eng_cfm=False)] OR [(Nxx_nox_egt_cfm&lt;&gt;Nxx_nox_egt_scr and Nxx_nox_egt_cfm&lt;&gt;Nxx_nox_egt_scr_abst_cho and Nxx_nox_egt_cfm&lt;&gt;Nxx_nox_egt_nt_scr and Nxx_nox_egt_cfm&lt;&gt;Nxx_nox_egt_nt_scr_abst_cho) and (Nbx_ign_cmd_eng_cfm=False)]</v>
      </c>
      <c r="K1159" s="69" t="b">
        <f t="shared" si="93"/>
        <v>1</v>
      </c>
      <c r="L1159" s="69" t="b">
        <f t="shared" si="94"/>
        <v>0</v>
      </c>
    </row>
    <row r="1160" spans="1:13" ht="20.100000000000001" customHeight="1" thickBot="1" x14ac:dyDescent="0.3">
      <c r="A1160" s="71" t="s">
        <v>3688</v>
      </c>
      <c r="B1160" s="72" t="s">
        <v>12264</v>
      </c>
      <c r="C1160" s="74" t="s">
        <v>12935</v>
      </c>
      <c r="E1160" s="71" t="s">
        <v>5820</v>
      </c>
      <c r="F1160" s="72" t="s">
        <v>5263</v>
      </c>
      <c r="G1160" s="72" t="s">
        <v>12139</v>
      </c>
      <c r="H1160" t="str">
        <f t="shared" si="90"/>
        <v>Vtx_t_chg_mem</v>
      </c>
      <c r="I1160" s="69" t="str">
        <f t="shared" si="91"/>
        <v>VF_MMI_CHG</v>
      </c>
      <c r="J1160" s="72" t="str">
        <f t="shared" si="92"/>
        <v>[(Nxx_hv_bcb_cfm&lt;&gt;Nxx_hv_bcb_abst and Nxx_ecu_typ_cfm=Nxx_hevc) and (Nxx_hev_cfm&lt;&gt;Nxx_hev_abst)]</v>
      </c>
      <c r="K1160" s="69" t="b">
        <f t="shared" si="93"/>
        <v>1</v>
      </c>
      <c r="L1160" s="69" t="b">
        <f t="shared" si="94"/>
        <v>1</v>
      </c>
    </row>
    <row r="1161" spans="1:13" ht="20.100000000000001" customHeight="1" thickBot="1" x14ac:dyDescent="0.3">
      <c r="A1161" s="71" t="s">
        <v>633</v>
      </c>
      <c r="B1161" s="72" t="s">
        <v>5952</v>
      </c>
      <c r="C1161" s="72" t="s">
        <v>12164</v>
      </c>
      <c r="E1161" s="71" t="s">
        <v>5819</v>
      </c>
      <c r="F1161" s="72" t="s">
        <v>5263</v>
      </c>
      <c r="G1161" s="72" t="s">
        <v>12139</v>
      </c>
      <c r="H1161" t="str">
        <f t="shared" si="90"/>
        <v>Vtx_vh_dist_mem</v>
      </c>
      <c r="I1161" s="69" t="str">
        <f t="shared" si="91"/>
        <v>VF_MMI_CHG</v>
      </c>
      <c r="J1161" s="72" t="str">
        <f t="shared" si="92"/>
        <v>[(Nxx_hv_bcb_cfm&lt;&gt;Nxx_hv_bcb_abst and Nxx_ecu_typ_cfm=Nxx_hevc) and (Nxx_hev_cfm&lt;&gt;Nxx_hev_abst)]</v>
      </c>
      <c r="K1161" s="69" t="b">
        <f t="shared" si="93"/>
        <v>1</v>
      </c>
      <c r="L1161" s="69" t="b">
        <f t="shared" si="94"/>
        <v>1</v>
      </c>
    </row>
    <row r="1162" spans="1:13" ht="20.100000000000001" customHeight="1" thickBot="1" x14ac:dyDescent="0.3">
      <c r="A1162" s="71" t="s">
        <v>633</v>
      </c>
      <c r="B1162" s="74" t="s">
        <v>12666</v>
      </c>
      <c r="C1162" s="74" t="s">
        <v>12667</v>
      </c>
      <c r="E1162" s="71" t="s">
        <v>5307</v>
      </c>
      <c r="F1162" s="72" t="s">
        <v>5263</v>
      </c>
      <c r="G1162" s="72" t="s">
        <v>12139</v>
      </c>
      <c r="H1162" t="str">
        <f t="shared" si="90"/>
        <v>Vtx_vh_t_mem</v>
      </c>
      <c r="I1162" s="69" t="str">
        <f t="shared" si="91"/>
        <v>VF_MMI_CHG</v>
      </c>
      <c r="J1162" s="72" t="str">
        <f t="shared" si="92"/>
        <v>[(Nxx_hv_bcb_cfm&lt;&gt;Nxx_hv_bcb_abst and Nxx_ecu_typ_cfm=Nxx_hevc) and (Nxx_hev_cfm&lt;&gt;Nxx_hev_abst)]</v>
      </c>
      <c r="K1162" s="69" t="b">
        <f t="shared" si="93"/>
        <v>1</v>
      </c>
      <c r="L1162" s="69" t="b">
        <f t="shared" si="94"/>
        <v>1</v>
      </c>
    </row>
    <row r="1163" spans="1:13" ht="20.100000000000001" customHeight="1" thickBot="1" x14ac:dyDescent="0.3">
      <c r="A1163" s="71" t="s">
        <v>633</v>
      </c>
      <c r="B1163" s="74" t="s">
        <v>5241</v>
      </c>
      <c r="C1163" s="74" t="s">
        <v>12936</v>
      </c>
      <c r="E1163" s="71" t="s">
        <v>5815</v>
      </c>
      <c r="F1163" s="72" t="s">
        <v>5263</v>
      </c>
      <c r="G1163" s="72" t="s">
        <v>12139</v>
      </c>
      <c r="H1163" t="str">
        <f t="shared" si="90"/>
        <v>Vtx_vh_t_st_mem</v>
      </c>
      <c r="I1163" s="69" t="str">
        <f t="shared" si="91"/>
        <v>VF_MMI_CHG</v>
      </c>
      <c r="J1163" s="72" t="str">
        <f t="shared" si="92"/>
        <v>[(Nxx_hv_bcb_cfm&lt;&gt;Nxx_hv_bcb_abst and Nxx_ecu_typ_cfm=Nxx_hevc) and (Nxx_hev_cfm&lt;&gt;Nxx_hev_abst)]</v>
      </c>
      <c r="K1163" s="69" t="b">
        <f t="shared" si="93"/>
        <v>1</v>
      </c>
      <c r="L1163" s="69" t="b">
        <f t="shared" si="94"/>
        <v>1</v>
      </c>
    </row>
    <row r="1164" spans="1:13" ht="20.100000000000001" customHeight="1" thickBot="1" x14ac:dyDescent="0.3">
      <c r="A1164" s="71" t="s">
        <v>5240</v>
      </c>
      <c r="B1164" s="72" t="s">
        <v>5241</v>
      </c>
      <c r="C1164" s="72" t="s">
        <v>12937</v>
      </c>
      <c r="E1164" s="71" t="s">
        <v>12919</v>
      </c>
      <c r="F1164" s="72" t="s">
        <v>6210</v>
      </c>
      <c r="G1164" s="74" t="s">
        <v>12938</v>
      </c>
      <c r="H1164" t="str">
        <f t="shared" si="90"/>
        <v>Vtx_vin_crc_data</v>
      </c>
      <c r="I1164" s="69" t="str">
        <f t="shared" si="91"/>
        <v>DG_DGT_ASW</v>
      </c>
      <c r="J1164" s="72" t="str">
        <f t="shared" si="92"/>
        <v>[(Nxx_ecu_typ_cfm&lt;&gt;Nxx_hevc) and (Nbx_el_pwt_cfm=False) and (Nxx_obd_typ_cfm=Nxx_obd_typ_pass) and (Nxx_ecu_typ_cfm&lt;&gt;Nxx_atcu)] OR [(Nbx_el_pwt_cfm=True) and (Nxx_obd_typ_cfm=Nxx_obd_typ_pass) and (Nxx_ecu_typ_cfm&lt;&gt;Nxx_atcu)] OR [(Nxx_ecu_typ_cfm=Nxx_hevc) and (Nbx_el_pwt_cfm=False) and (Nxx_obd_typ_cfm=Nxx_obd_typ_pass) and (Nxx_ecu_typ_cfm&lt;&gt;Nxx_atcu)]</v>
      </c>
      <c r="K1164" s="69" t="b">
        <f t="shared" si="93"/>
        <v>1</v>
      </c>
      <c r="L1164" s="69" t="b">
        <f t="shared" si="94"/>
        <v>0</v>
      </c>
    </row>
    <row r="1165" spans="1:13" ht="20.100000000000001" customHeight="1" thickBot="1" x14ac:dyDescent="0.3">
      <c r="A1165" s="71" t="s">
        <v>2474</v>
      </c>
      <c r="B1165" s="72" t="s">
        <v>5832</v>
      </c>
      <c r="C1165" s="72" t="s">
        <v>12166</v>
      </c>
      <c r="E1165" s="71" t="s">
        <v>12919</v>
      </c>
      <c r="F1165" s="74" t="s">
        <v>6215</v>
      </c>
      <c r="G1165" s="74" t="s">
        <v>12921</v>
      </c>
      <c r="H1165" t="str">
        <f t="shared" si="90"/>
        <v>Vtx_vin_crc_data</v>
      </c>
      <c r="I1165" s="69" t="str">
        <f t="shared" si="91"/>
        <v>DG_DGT_ASW</v>
      </c>
      <c r="J1165" s="72" t="str">
        <f t="shared" si="92"/>
        <v>[(Nxx_ecu_typ_cfm&lt;&gt;Nxx_hevc) and (Nbx_el_pwt_cfm=False) and (Nxx_obd_typ_cfm=Nxx_obd_typ_pass) and (Nxx_ecu_typ_cfm&lt;&gt;Nxx_atcu)] OR [(Nbx_el_pwt_cfm=True) and (Nxx_obd_typ_cfm=Nxx_obd_typ_pass) and (Nxx_ecu_typ_cfm&lt;&gt;Nxx_atcu)] OR [(Nxx_ecu_typ_cfm=Nxx_hevc) and (Nbx_el_pwt_cfm=False) and (Nxx_obd_typ_cfm=Nxx_obd_typ_pass) and (Nxx_ecu_typ_cfm&lt;&gt;Nxx_atcu)]</v>
      </c>
      <c r="K1165" s="69" t="b">
        <f t="shared" si="93"/>
        <v>0</v>
      </c>
      <c r="L1165" s="69" t="b">
        <f t="shared" si="94"/>
        <v>0</v>
      </c>
    </row>
    <row r="1166" spans="1:13" ht="20.100000000000001" customHeight="1" thickBot="1" x14ac:dyDescent="0.3">
      <c r="A1166" s="71" t="s">
        <v>5520</v>
      </c>
      <c r="B1166" s="72" t="s">
        <v>5832</v>
      </c>
      <c r="C1166" s="74" t="s">
        <v>12186</v>
      </c>
      <c r="E1166" s="71" t="s">
        <v>12922</v>
      </c>
      <c r="F1166" s="72" t="s">
        <v>12742</v>
      </c>
      <c r="G1166" s="72" t="s">
        <v>12743</v>
      </c>
      <c r="H1166" t="str">
        <f t="shared" si="90"/>
        <v>Vtx_zev_div_dist_cms_hist</v>
      </c>
      <c r="I1166" s="69" t="str">
        <f t="shared" si="91"/>
        <v>VF_MMI_ETS</v>
      </c>
      <c r="J1166" s="72" t="str">
        <f t="shared" si="92"/>
        <v>[(Nxx_ecu_typ_cfm=Nxx_hevc) and (Nxx_ecu_typ_cfm&lt;&gt;Nxx_atcu) and (Nxx_hev_cfm&lt;&gt;Nxx_hev_abst)]</v>
      </c>
      <c r="K1166" s="69" t="b">
        <f t="shared" si="93"/>
        <v>1</v>
      </c>
      <c r="L1166" s="69" t="b">
        <f t="shared" si="94"/>
        <v>1</v>
      </c>
    </row>
    <row r="1167" spans="1:13" ht="20.100000000000001" customHeight="1" thickBot="1" x14ac:dyDescent="0.3">
      <c r="A1167" s="71" t="s">
        <v>5685</v>
      </c>
      <c r="B1167" s="72" t="s">
        <v>5679</v>
      </c>
      <c r="C1167" s="74" t="s">
        <v>12939</v>
      </c>
      <c r="E1167" s="71" t="s">
        <v>5514</v>
      </c>
      <c r="F1167" s="72" t="s">
        <v>5357</v>
      </c>
      <c r="G1167" s="72" t="s">
        <v>12141</v>
      </c>
      <c r="H1167" t="str">
        <f t="shared" si="90"/>
        <v>Vtx_zev_zon_road_mem</v>
      </c>
      <c r="I1167" s="69" t="str">
        <f t="shared" si="91"/>
        <v>PC_OPO_NAV</v>
      </c>
      <c r="J1167" s="72" t="str">
        <f t="shared" si="92"/>
        <v>[(Nxx_ecu_typ_cfm=Nxx_hevc)]</v>
      </c>
      <c r="K1167" s="69" t="b">
        <f t="shared" si="93"/>
        <v>1</v>
      </c>
      <c r="L1167" s="69" t="b">
        <f t="shared" si="94"/>
        <v>1</v>
      </c>
    </row>
    <row r="1168" spans="1:13" ht="20.100000000000001" customHeight="1" thickBot="1" x14ac:dyDescent="0.3">
      <c r="A1168" s="71" t="s">
        <v>5682</v>
      </c>
      <c r="B1168" s="72" t="s">
        <v>5679</v>
      </c>
      <c r="C1168" s="74" t="s">
        <v>12940</v>
      </c>
      <c r="E1168" s="71" t="s">
        <v>1119</v>
      </c>
      <c r="F1168" s="72" t="s">
        <v>12173</v>
      </c>
      <c r="G1168" s="72" t="s">
        <v>12616</v>
      </c>
      <c r="H1168" t="str">
        <f t="shared" si="90"/>
        <v>Vxx_ac_acel_is_sp</v>
      </c>
      <c r="I1168" s="69" t="str">
        <f t="shared" si="91"/>
        <v>IN_SMI_SSR</v>
      </c>
      <c r="J1168" s="72" t="str">
        <f t="shared" si="92"/>
        <v>[(Nxx_ecu_typ_cfm=Nxx_hevc) and (Nxx_ecu_typ_cfm&lt;&gt;Nxx_atcu)] OR [(Nxx_ecu_typ_cfm=Nxx_ecm or Nxx_ecu_typ_cfm=Nxx_ptcu) and (Nxx_ecu_typ_cfm&lt;&gt;Nxx_atcu)]</v>
      </c>
      <c r="K1168" s="69" t="b">
        <f t="shared" si="93"/>
        <v>1</v>
      </c>
      <c r="L1168" s="69" t="b">
        <f t="shared" si="94"/>
        <v>1</v>
      </c>
      <c r="M1168" t="e">
        <f>VLOOKUP(E1168,#REF!,1,FALSE)</f>
        <v>#REF!</v>
      </c>
    </row>
    <row r="1169" spans="1:13" ht="20.100000000000001" customHeight="1" thickBot="1" x14ac:dyDescent="0.3">
      <c r="A1169" s="71" t="s">
        <v>746</v>
      </c>
      <c r="B1169" s="72" t="s">
        <v>5679</v>
      </c>
      <c r="C1169" s="72" t="s">
        <v>12168</v>
      </c>
      <c r="E1169" s="71" t="s">
        <v>2121</v>
      </c>
      <c r="F1169" s="72" t="s">
        <v>12149</v>
      </c>
      <c r="G1169" s="72" t="s">
        <v>12150</v>
      </c>
      <c r="H1169" t="str">
        <f t="shared" si="90"/>
        <v>Vxx_ac_prs</v>
      </c>
      <c r="I1169" s="69" t="str">
        <f t="shared" si="91"/>
        <v>IN_VFI_ACI</v>
      </c>
      <c r="J1169" s="72" t="str">
        <f t="shared" si="92"/>
        <v>[(Nxx_ecu_typ_cfm=Nxx_hevc or Nxx_spv_ecu_cfm=Nxx_spv_ecu_abst) and (Nxx_ecu_typ_cfm&lt;&gt;Nxx_atcu)]</v>
      </c>
      <c r="K1169" s="69" t="b">
        <f t="shared" si="93"/>
        <v>1</v>
      </c>
      <c r="L1169" s="69" t="b">
        <f t="shared" si="94"/>
        <v>1</v>
      </c>
      <c r="M1169" t="e">
        <f>VLOOKUP(E1169,#REF!,1,FALSE)</f>
        <v>#REF!</v>
      </c>
    </row>
    <row r="1170" spans="1:13" ht="20.100000000000001" customHeight="1" thickBot="1" x14ac:dyDescent="0.3">
      <c r="A1170" s="71" t="s">
        <v>1347</v>
      </c>
      <c r="B1170" s="72" t="s">
        <v>12941</v>
      </c>
      <c r="C1170" s="74" t="s">
        <v>12942</v>
      </c>
      <c r="E1170" s="71" t="s">
        <v>1803</v>
      </c>
      <c r="F1170" s="72" t="s">
        <v>12160</v>
      </c>
      <c r="G1170" s="72" t="s">
        <v>12113</v>
      </c>
      <c r="H1170" t="str">
        <f t="shared" si="90"/>
        <v>Vxx_acc_sl_dist_blk_dly_max</v>
      </c>
      <c r="I1170" s="69" t="str">
        <f t="shared" si="91"/>
        <v>IN_PCI_CCI</v>
      </c>
      <c r="J1170" s="72" t="str">
        <f t="shared" si="92"/>
        <v>[(Nbx_cru_sl_pres_cfm=True) and (Nxx_ecu_typ_cfm=Nxx_hevc or Nxx_spv_ecu_cfm=Nxx_spv_ecu_abst) and (Nxx_ecu_typ_cfm&lt;&gt;Nxx_atcu)]</v>
      </c>
      <c r="K1170" s="69" t="b">
        <f t="shared" si="93"/>
        <v>1</v>
      </c>
      <c r="L1170" s="69" t="b">
        <f t="shared" si="94"/>
        <v>1</v>
      </c>
      <c r="M1170" t="e">
        <f>VLOOKUP(E1170,#REF!,1,FALSE)</f>
        <v>#REF!</v>
      </c>
    </row>
    <row r="1171" spans="1:13" ht="20.100000000000001" customHeight="1" thickBot="1" x14ac:dyDescent="0.3">
      <c r="A1171" s="71" t="s">
        <v>1347</v>
      </c>
      <c r="B1171" s="74" t="s">
        <v>12789</v>
      </c>
      <c r="C1171" s="74" t="s">
        <v>12943</v>
      </c>
      <c r="E1171" s="71" t="s">
        <v>1791</v>
      </c>
      <c r="F1171" s="72" t="s">
        <v>12167</v>
      </c>
      <c r="G1171" s="72" t="s">
        <v>12792</v>
      </c>
      <c r="H1171" t="str">
        <f t="shared" si="90"/>
        <v>Vxx_acel_pdl_forc_sp</v>
      </c>
      <c r="I1171" s="69" t="str">
        <f t="shared" si="91"/>
        <v>PC_DRV_DIT</v>
      </c>
      <c r="J1171" s="72" t="str">
        <f t="shared" si="92"/>
        <v>[(Nxx_spv_ecu_cfm=Nxx_spv_ecu_abst) and (Nxx_ecu_typ_cfm=Nxx_ecm or Nxx_ecu_typ_cfm=Nxx_ptcu)] OR [(Nxx_ecu_typ_cfm=Nxx_hevc)]</v>
      </c>
      <c r="K1171" s="69" t="b">
        <f t="shared" si="93"/>
        <v>1</v>
      </c>
      <c r="L1171" s="69" t="b">
        <f t="shared" si="94"/>
        <v>1</v>
      </c>
    </row>
    <row r="1172" spans="1:13" ht="20.100000000000001" customHeight="1" thickBot="1" x14ac:dyDescent="0.3">
      <c r="A1172" s="71" t="s">
        <v>3073</v>
      </c>
      <c r="B1172" s="72" t="s">
        <v>12824</v>
      </c>
      <c r="C1172" s="72" t="s">
        <v>12323</v>
      </c>
      <c r="E1172" s="71" t="s">
        <v>720</v>
      </c>
      <c r="F1172" s="72" t="s">
        <v>12165</v>
      </c>
      <c r="G1172" s="74" t="s">
        <v>12186</v>
      </c>
      <c r="H1172" t="str">
        <f t="shared" si="90"/>
        <v>Vxx_acel_pdl_rat</v>
      </c>
      <c r="I1172" s="69" t="str">
        <f t="shared" si="91"/>
        <v>IN_PCI_API</v>
      </c>
      <c r="J1172" s="72" t="str">
        <f t="shared" si="92"/>
        <v>[(Nxx_ecu_typ_cfm&lt;&gt;Nxx_hevc and Nxx_spv_ecu_cfm&lt;&gt;Nxx_spv_ecu_abst) and (Nxx_ecu_typ_cfm&lt;&gt;Nxx_atcu)] OR [(Nxx_ecu_typ_cfm=Nxx_hevc or Nxx_spv_ecu_cfm=Nxx_spv_ecu_abst) and (Nxx_ecu_typ_cfm&lt;&gt;Nxx_atcu)]</v>
      </c>
      <c r="K1172" s="69" t="b">
        <f t="shared" si="93"/>
        <v>1</v>
      </c>
      <c r="L1172" s="69" t="b">
        <f t="shared" si="94"/>
        <v>0</v>
      </c>
    </row>
    <row r="1173" spans="1:13" ht="20.100000000000001" customHeight="1" thickBot="1" x14ac:dyDescent="0.3">
      <c r="A1173" s="71" t="s">
        <v>3074</v>
      </c>
      <c r="B1173" s="72" t="s">
        <v>12824</v>
      </c>
      <c r="C1173" s="72" t="s">
        <v>12323</v>
      </c>
      <c r="E1173" s="71" t="s">
        <v>742</v>
      </c>
      <c r="F1173" s="72" t="s">
        <v>12165</v>
      </c>
      <c r="G1173" s="72" t="s">
        <v>12150</v>
      </c>
      <c r="H1173" t="str">
        <f t="shared" si="90"/>
        <v>Vxx_acel_pdl_secu_ctr</v>
      </c>
      <c r="I1173" s="69" t="str">
        <f t="shared" si="91"/>
        <v>IN_PCI_API</v>
      </c>
      <c r="J1173" s="72" t="str">
        <f t="shared" si="92"/>
        <v>[(Nxx_ecu_typ_cfm=Nxx_hevc or Nxx_spv_ecu_cfm=Nxx_spv_ecu_abst) and (Nxx_ecu_typ_cfm&lt;&gt;Nxx_atcu)]</v>
      </c>
      <c r="K1173" s="69" t="b">
        <f t="shared" si="93"/>
        <v>1</v>
      </c>
      <c r="L1173" s="69" t="b">
        <f t="shared" si="94"/>
        <v>1</v>
      </c>
    </row>
    <row r="1174" spans="1:13" ht="20.100000000000001" customHeight="1" thickBot="1" x14ac:dyDescent="0.3">
      <c r="A1174" s="71" t="s">
        <v>3070</v>
      </c>
      <c r="B1174" s="72" t="s">
        <v>12824</v>
      </c>
      <c r="C1174" s="72" t="s">
        <v>12323</v>
      </c>
      <c r="E1174" s="71" t="s">
        <v>639</v>
      </c>
      <c r="F1174" s="72" t="s">
        <v>12923</v>
      </c>
      <c r="G1174" s="72" t="s">
        <v>12287</v>
      </c>
      <c r="H1174" t="str">
        <f t="shared" si="90"/>
        <v>Vxx_acel_pdl_sens_v1</v>
      </c>
      <c r="I1174" s="69" t="str">
        <f t="shared" si="91"/>
        <v>BI_PCI_API</v>
      </c>
      <c r="J1174" s="72" t="str">
        <f t="shared" si="92"/>
        <v>[()]</v>
      </c>
      <c r="K1174" s="69" t="b">
        <f t="shared" si="93"/>
        <v>1</v>
      </c>
      <c r="L1174" s="69" t="b">
        <f t="shared" si="94"/>
        <v>1</v>
      </c>
    </row>
    <row r="1175" spans="1:13" ht="20.100000000000001" customHeight="1" thickBot="1" x14ac:dyDescent="0.3">
      <c r="A1175" s="71" t="s">
        <v>3071</v>
      </c>
      <c r="B1175" s="72" t="s">
        <v>12824</v>
      </c>
      <c r="C1175" s="72" t="s">
        <v>12323</v>
      </c>
      <c r="E1175" s="71" t="s">
        <v>643</v>
      </c>
      <c r="F1175" s="72" t="s">
        <v>12923</v>
      </c>
      <c r="G1175" s="72" t="s">
        <v>12287</v>
      </c>
      <c r="H1175" t="str">
        <f t="shared" si="90"/>
        <v>Vxx_acel_pdl_sens_v2</v>
      </c>
      <c r="I1175" s="69" t="str">
        <f t="shared" si="91"/>
        <v>BI_PCI_API</v>
      </c>
      <c r="J1175" s="72" t="str">
        <f t="shared" si="92"/>
        <v>[()]</v>
      </c>
      <c r="K1175" s="69" t="b">
        <f t="shared" si="93"/>
        <v>1</v>
      </c>
      <c r="L1175" s="69" t="b">
        <f t="shared" si="94"/>
        <v>1</v>
      </c>
    </row>
    <row r="1176" spans="1:13" ht="20.100000000000001" customHeight="1" thickBot="1" x14ac:dyDescent="0.3">
      <c r="A1176" s="71" t="s">
        <v>3072</v>
      </c>
      <c r="B1176" s="72" t="s">
        <v>12824</v>
      </c>
      <c r="C1176" s="72" t="s">
        <v>12323</v>
      </c>
      <c r="E1176" s="71" t="s">
        <v>893</v>
      </c>
      <c r="F1176" s="72" t="s">
        <v>5258</v>
      </c>
      <c r="G1176" s="74" t="s">
        <v>12172</v>
      </c>
      <c r="H1176" t="str">
        <f t="shared" si="90"/>
        <v>Vxx_acs_acel_is</v>
      </c>
      <c r="I1176" s="69" t="str">
        <f t="shared" si="91"/>
        <v>SM_ISR_SPT</v>
      </c>
      <c r="J1176" s="72" t="str">
        <f t="shared" si="92"/>
        <v>[(Nxx_hev_cfm=Nxx_hev_pres and Nxx_hv_lv_cfm=Nxx_hv) and (Nxx_ecu_typ_cfm=Nxx_ecm or Nxx_ecu_typ_cfm=Nxx_ptcu) and (Nxx_ecu_typ_cfm&lt;&gt;Nxx_atcu)] OR [(Nxx_hev_cfm&lt;&gt;Nxx_hev_pres or Nxx_hv_lv_cfm&lt;&gt;Nxx_hv) and (Nxx_ecu_typ_cfm=Nxx_ecm or Nxx_ecu_typ_cfm=Nxx_ptcu) and (Nxx_ecu_typ_cfm&lt;&gt;Nxx_atcu)]</v>
      </c>
      <c r="K1176" s="69" t="b">
        <f t="shared" si="93"/>
        <v>1</v>
      </c>
      <c r="L1176" s="69" t="b">
        <f t="shared" si="94"/>
        <v>0</v>
      </c>
    </row>
    <row r="1177" spans="1:13" ht="20.100000000000001" customHeight="1" thickBot="1" x14ac:dyDescent="0.3">
      <c r="A1177" s="71" t="s">
        <v>1341</v>
      </c>
      <c r="B1177" s="72" t="s">
        <v>12941</v>
      </c>
      <c r="C1177" s="72" t="s">
        <v>12944</v>
      </c>
      <c r="E1177" s="71" t="s">
        <v>1882</v>
      </c>
      <c r="F1177" s="72" t="s">
        <v>5258</v>
      </c>
      <c r="G1177" s="74" t="s">
        <v>12172</v>
      </c>
      <c r="H1177" t="str">
        <f t="shared" si="90"/>
        <v>Vxx_acs_acel_is_max_vs</v>
      </c>
      <c r="I1177" s="69" t="str">
        <f t="shared" si="91"/>
        <v>SM_ISR_SPT</v>
      </c>
      <c r="J1177" s="72" t="str">
        <f t="shared" si="92"/>
        <v>[(Nxx_hev_cfm=Nxx_hev_pres and Nxx_hv_lv_cfm=Nxx_hv) and (Nxx_ecu_typ_cfm=Nxx_ecm or Nxx_ecu_typ_cfm=Nxx_ptcu) and (Nxx_ecu_typ_cfm&lt;&gt;Nxx_atcu)] OR [(Nxx_hev_cfm&lt;&gt;Nxx_hev_pres or Nxx_hv_lv_cfm&lt;&gt;Nxx_hv) and (Nxx_ecu_typ_cfm=Nxx_ecm or Nxx_ecu_typ_cfm=Nxx_ptcu) and (Nxx_ecu_typ_cfm&lt;&gt;Nxx_atcu)]</v>
      </c>
      <c r="K1177" s="69" t="b">
        <f t="shared" si="93"/>
        <v>1</v>
      </c>
      <c r="L1177" s="69" t="b">
        <f t="shared" si="94"/>
        <v>0</v>
      </c>
    </row>
    <row r="1178" spans="1:13" ht="20.100000000000001" customHeight="1" thickBot="1" x14ac:dyDescent="0.3">
      <c r="A1178" s="71" t="s">
        <v>2881</v>
      </c>
      <c r="B1178" s="72" t="s">
        <v>12727</v>
      </c>
      <c r="C1178" s="72" t="s">
        <v>12875</v>
      </c>
      <c r="E1178" s="71" t="s">
        <v>5174</v>
      </c>
      <c r="F1178" s="72" t="s">
        <v>5465</v>
      </c>
      <c r="G1178" s="72" t="s">
        <v>12185</v>
      </c>
      <c r="H1178" t="str">
        <f t="shared" si="90"/>
        <v>Vxx_actr_prim_h_psn_l_memo</v>
      </c>
      <c r="I1178" s="69" t="str">
        <f t="shared" si="91"/>
        <v>IN_AGI_GSI</v>
      </c>
      <c r="J1178" s="72" t="str">
        <f t="shared" si="92"/>
        <v>[(Nxx_ag_typ_cfm=Nxx_ag_lbx) and (Nxx_ecu_typ_cfm=Nxx_hevc or Nxx_spv_ecu_cfm=Nxx_spv_ecu_abst)]</v>
      </c>
      <c r="K1178" s="69" t="b">
        <f t="shared" si="93"/>
        <v>1</v>
      </c>
      <c r="L1178" s="69" t="b">
        <f t="shared" si="94"/>
        <v>1</v>
      </c>
    </row>
    <row r="1179" spans="1:13" ht="20.100000000000001" customHeight="1" thickBot="1" x14ac:dyDescent="0.3">
      <c r="A1179" s="71" t="s">
        <v>3909</v>
      </c>
      <c r="B1179" s="72" t="s">
        <v>5654</v>
      </c>
      <c r="C1179" s="72" t="s">
        <v>12144</v>
      </c>
      <c r="E1179" s="71" t="s">
        <v>5175</v>
      </c>
      <c r="F1179" s="72" t="s">
        <v>5465</v>
      </c>
      <c r="G1179" s="72" t="s">
        <v>12185</v>
      </c>
      <c r="H1179" t="str">
        <f t="shared" si="90"/>
        <v>Vxx_actr_prim_h_psn_r_memo</v>
      </c>
      <c r="I1179" s="69" t="str">
        <f t="shared" si="91"/>
        <v>IN_AGI_GSI</v>
      </c>
      <c r="J1179" s="72" t="str">
        <f t="shared" si="92"/>
        <v>[(Nxx_ag_typ_cfm=Nxx_ag_lbx) and (Nxx_ecu_typ_cfm=Nxx_hevc or Nxx_spv_ecu_cfm=Nxx_spv_ecu_abst)]</v>
      </c>
      <c r="K1179" s="69" t="b">
        <f t="shared" si="93"/>
        <v>1</v>
      </c>
      <c r="L1179" s="69" t="b">
        <f t="shared" si="94"/>
        <v>1</v>
      </c>
    </row>
    <row r="1180" spans="1:13" ht="20.100000000000001" customHeight="1" thickBot="1" x14ac:dyDescent="0.3">
      <c r="A1180" s="71" t="s">
        <v>4517</v>
      </c>
      <c r="B1180" s="72" t="s">
        <v>12266</v>
      </c>
      <c r="C1180" s="72" t="s">
        <v>12945</v>
      </c>
      <c r="E1180" s="71" t="s">
        <v>5178</v>
      </c>
      <c r="F1180" s="72" t="s">
        <v>5465</v>
      </c>
      <c r="G1180" s="72" t="s">
        <v>12185</v>
      </c>
      <c r="H1180" t="str">
        <f t="shared" si="90"/>
        <v>Vxx_actr_prim_l_psn_l_memo</v>
      </c>
      <c r="I1180" s="69" t="str">
        <f t="shared" si="91"/>
        <v>IN_AGI_GSI</v>
      </c>
      <c r="J1180" s="72" t="str">
        <f t="shared" si="92"/>
        <v>[(Nxx_ag_typ_cfm=Nxx_ag_lbx) and (Nxx_ecu_typ_cfm=Nxx_hevc or Nxx_spv_ecu_cfm=Nxx_spv_ecu_abst)]</v>
      </c>
      <c r="K1180" s="69" t="b">
        <f t="shared" si="93"/>
        <v>1</v>
      </c>
      <c r="L1180" s="69" t="b">
        <f t="shared" si="94"/>
        <v>1</v>
      </c>
    </row>
    <row r="1181" spans="1:13" ht="20.100000000000001" customHeight="1" thickBot="1" x14ac:dyDescent="0.3">
      <c r="A1181" s="71" t="s">
        <v>5657</v>
      </c>
      <c r="B1181" s="72" t="s">
        <v>5226</v>
      </c>
      <c r="C1181" s="72" t="s">
        <v>12139</v>
      </c>
      <c r="E1181" s="71" t="s">
        <v>5179</v>
      </c>
      <c r="F1181" s="72" t="s">
        <v>5465</v>
      </c>
      <c r="G1181" s="72" t="s">
        <v>12185</v>
      </c>
      <c r="H1181" t="str">
        <f t="shared" si="90"/>
        <v>Vxx_actr_prim_l_psn_r_memo</v>
      </c>
      <c r="I1181" s="69" t="str">
        <f t="shared" si="91"/>
        <v>IN_AGI_GSI</v>
      </c>
      <c r="J1181" s="72" t="str">
        <f t="shared" si="92"/>
        <v>[(Nxx_ag_typ_cfm=Nxx_ag_lbx) and (Nxx_ecu_typ_cfm=Nxx_hevc or Nxx_spv_ecu_cfm=Nxx_spv_ecu_abst)]</v>
      </c>
      <c r="K1181" s="69" t="b">
        <f t="shared" si="93"/>
        <v>1</v>
      </c>
      <c r="L1181" s="69" t="b">
        <f t="shared" si="94"/>
        <v>1</v>
      </c>
      <c r="M1181" t="e">
        <f>VLOOKUP(E1181,#REF!,1,FALSE)</f>
        <v>#REF!</v>
      </c>
    </row>
    <row r="1182" spans="1:13" ht="20.100000000000001" customHeight="1" thickBot="1" x14ac:dyDescent="0.3">
      <c r="A1182" s="71" t="s">
        <v>1322</v>
      </c>
      <c r="B1182" s="72" t="s">
        <v>12373</v>
      </c>
      <c r="C1182" s="72" t="s">
        <v>12374</v>
      </c>
      <c r="E1182" s="71" t="s">
        <v>5184</v>
      </c>
      <c r="F1182" s="72" t="s">
        <v>5465</v>
      </c>
      <c r="G1182" s="72" t="s">
        <v>12185</v>
      </c>
      <c r="H1182" t="str">
        <f t="shared" si="90"/>
        <v>Vxx_actr_snd_psn_l_memo</v>
      </c>
      <c r="I1182" s="69" t="str">
        <f t="shared" si="91"/>
        <v>IN_AGI_GSI</v>
      </c>
      <c r="J1182" s="72" t="str">
        <f t="shared" si="92"/>
        <v>[(Nxx_ag_typ_cfm=Nxx_ag_lbx) and (Nxx_ecu_typ_cfm=Nxx_hevc or Nxx_spv_ecu_cfm=Nxx_spv_ecu_abst)]</v>
      </c>
      <c r="K1182" s="69" t="b">
        <f t="shared" si="93"/>
        <v>1</v>
      </c>
      <c r="L1182" s="69" t="b">
        <f t="shared" si="94"/>
        <v>1</v>
      </c>
    </row>
    <row r="1183" spans="1:13" ht="20.100000000000001" customHeight="1" thickBot="1" x14ac:dyDescent="0.3">
      <c r="A1183" s="71" t="s">
        <v>2070</v>
      </c>
      <c r="B1183" s="72" t="s">
        <v>12402</v>
      </c>
      <c r="C1183" s="72" t="s">
        <v>12403</v>
      </c>
      <c r="E1183" s="71" t="s">
        <v>5185</v>
      </c>
      <c r="F1183" s="72" t="s">
        <v>5465</v>
      </c>
      <c r="G1183" s="72" t="s">
        <v>12185</v>
      </c>
      <c r="H1183" t="str">
        <f t="shared" si="90"/>
        <v>Vxx_actr_snd_psn_r_memo</v>
      </c>
      <c r="I1183" s="69" t="str">
        <f t="shared" si="91"/>
        <v>IN_AGI_GSI</v>
      </c>
      <c r="J1183" s="72" t="str">
        <f t="shared" si="92"/>
        <v>[(Nxx_ag_typ_cfm=Nxx_ag_lbx) and (Nxx_ecu_typ_cfm=Nxx_hevc or Nxx_spv_ecu_cfm=Nxx_spv_ecu_abst)]</v>
      </c>
      <c r="K1183" s="69" t="b">
        <f t="shared" si="93"/>
        <v>1</v>
      </c>
      <c r="L1183" s="69" t="b">
        <f t="shared" si="94"/>
        <v>1</v>
      </c>
      <c r="M1183" t="e">
        <f>VLOOKUP(E1183,#REF!,1,FALSE)</f>
        <v>#REF!</v>
      </c>
    </row>
    <row r="1184" spans="1:13" ht="20.100000000000001" customHeight="1" thickBot="1" x14ac:dyDescent="0.3">
      <c r="A1184" s="71" t="s">
        <v>2070</v>
      </c>
      <c r="B1184" s="74" t="s">
        <v>12400</v>
      </c>
      <c r="C1184" s="74" t="s">
        <v>12141</v>
      </c>
      <c r="E1184" s="73" t="s">
        <v>6044</v>
      </c>
      <c r="F1184" s="74" t="s">
        <v>12441</v>
      </c>
      <c r="G1184" s="74" t="s">
        <v>12946</v>
      </c>
      <c r="H1184" t="e">
        <f t="shared" si="90"/>
        <v>#N/A</v>
      </c>
      <c r="I1184" s="69" t="e">
        <f t="shared" si="91"/>
        <v>#N/A</v>
      </c>
      <c r="J1184" s="72" t="e">
        <f t="shared" si="92"/>
        <v>#N/A</v>
      </c>
      <c r="K1184" s="69" t="e">
        <f t="shared" si="93"/>
        <v>#N/A</v>
      </c>
      <c r="L1184" s="69" t="e">
        <f t="shared" si="94"/>
        <v>#N/A</v>
      </c>
    </row>
    <row r="1185" spans="1:13" ht="20.100000000000001" customHeight="1" thickBot="1" x14ac:dyDescent="0.3">
      <c r="A1185" s="71" t="s">
        <v>1982</v>
      </c>
      <c r="B1185" s="72" t="s">
        <v>12402</v>
      </c>
      <c r="C1185" s="72" t="s">
        <v>12403</v>
      </c>
      <c r="E1185" s="71" t="s">
        <v>5567</v>
      </c>
      <c r="F1185" s="72" t="s">
        <v>5952</v>
      </c>
      <c r="G1185" s="72" t="s">
        <v>12926</v>
      </c>
      <c r="H1185" t="str">
        <f t="shared" si="90"/>
        <v>Vxx_agb_clu_tq</v>
      </c>
      <c r="I1185" s="69" t="str">
        <f t="shared" si="91"/>
        <v>BI_AGI_ASC</v>
      </c>
      <c r="J1185" s="72" t="str">
        <f t="shared" si="92"/>
        <v>[(Nxx_ecu_typ_cfm=Nxx_ptcu) and (Nxx_ecu_typ_cfm=Nxx_ptcu or Nxx_ecu_typ_cfm=Nxx_atcu or Nbx_manual_mode_cfm=False) and (Nxx_ecu_typ_cfm=Nxx_ptcu or Nxx_ecu_typ_cfm=Nxx_atcu or Nxx_ecu_typ_cfm=Nxx_hevc)] OR [(Nxx_ecu_typ_cfm=Nxx_atcu) and (Nxx_ecu_typ_cfm=Nxx_ptcu or Nxx_ecu_typ_cfm=Nxx_atcu or Nbx_manual_mode_cfm=False) and (Nxx_ecu_typ_cfm=Nxx_ptcu or Nxx_ecu_typ_cfm=Nxx_atcu or Nxx_ecu_typ_cfm=Nxx_hevc)]</v>
      </c>
      <c r="K1185" s="69" t="b">
        <f t="shared" si="93"/>
        <v>1</v>
      </c>
      <c r="L1185" s="69" t="b">
        <f t="shared" si="94"/>
        <v>1</v>
      </c>
    </row>
    <row r="1186" spans="1:13" ht="20.100000000000001" customHeight="1" thickBot="1" x14ac:dyDescent="0.3">
      <c r="A1186" s="71" t="s">
        <v>1982</v>
      </c>
      <c r="B1186" s="74" t="s">
        <v>12400</v>
      </c>
      <c r="C1186" s="74" t="s">
        <v>12141</v>
      </c>
      <c r="E1186" s="71" t="s">
        <v>5567</v>
      </c>
      <c r="F1186" s="74" t="s">
        <v>12789</v>
      </c>
      <c r="G1186" s="74" t="s">
        <v>12848</v>
      </c>
      <c r="H1186" t="str">
        <f t="shared" si="90"/>
        <v>Vxx_agb_clu_tq</v>
      </c>
      <c r="I1186" s="69" t="str">
        <f t="shared" si="91"/>
        <v>BI_AGI_ASC</v>
      </c>
      <c r="J1186" s="72" t="str">
        <f t="shared" si="92"/>
        <v>[(Nxx_ecu_typ_cfm=Nxx_ptcu) and (Nxx_ecu_typ_cfm=Nxx_ptcu or Nxx_ecu_typ_cfm=Nxx_atcu or Nbx_manual_mode_cfm=False) and (Nxx_ecu_typ_cfm=Nxx_ptcu or Nxx_ecu_typ_cfm=Nxx_atcu or Nxx_ecu_typ_cfm=Nxx_hevc)] OR [(Nxx_ecu_typ_cfm=Nxx_atcu) and (Nxx_ecu_typ_cfm=Nxx_ptcu or Nxx_ecu_typ_cfm=Nxx_atcu or Nbx_manual_mode_cfm=False) and (Nxx_ecu_typ_cfm=Nxx_ptcu or Nxx_ecu_typ_cfm=Nxx_atcu or Nxx_ecu_typ_cfm=Nxx_hevc)]</v>
      </c>
      <c r="K1186" s="69" t="b">
        <f t="shared" si="93"/>
        <v>0</v>
      </c>
      <c r="L1186" s="69" t="b">
        <f t="shared" si="94"/>
        <v>0</v>
      </c>
      <c r="M1186" t="e">
        <f>VLOOKUP(E1186,#REF!,1,FALSE)</f>
        <v>#REF!</v>
      </c>
    </row>
    <row r="1187" spans="1:13" ht="20.100000000000001" customHeight="1" thickBot="1" x14ac:dyDescent="0.3">
      <c r="A1187" s="71" t="s">
        <v>12947</v>
      </c>
      <c r="B1187" s="72" t="s">
        <v>6210</v>
      </c>
      <c r="C1187" s="72" t="s">
        <v>12880</v>
      </c>
      <c r="E1187" s="71" t="s">
        <v>3223</v>
      </c>
      <c r="F1187" s="72" t="s">
        <v>12187</v>
      </c>
      <c r="G1187" s="72" t="s">
        <v>12188</v>
      </c>
      <c r="H1187" t="str">
        <f t="shared" si="90"/>
        <v>Vxx_air_flap_asd_val</v>
      </c>
      <c r="I1187" s="69" t="str">
        <f t="shared" si="91"/>
        <v>OU_VFO_AEO</v>
      </c>
      <c r="J1187" s="72" t="str">
        <f t="shared" si="92"/>
        <v>[(Nxx_air_flap_cfm&lt;&gt;Nxx_air_flap_abst) and (Nxx_ecu_typ_cfm=Nxx_ecm or Nxx_ecu_typ_cfm=Nxx_ptcu)]</v>
      </c>
      <c r="K1187" s="69" t="b">
        <f t="shared" si="93"/>
        <v>1</v>
      </c>
      <c r="L1187" s="69" t="b">
        <f t="shared" si="94"/>
        <v>1</v>
      </c>
    </row>
    <row r="1188" spans="1:13" ht="20.100000000000001" customHeight="1" thickBot="1" x14ac:dyDescent="0.3">
      <c r="A1188" s="71" t="s">
        <v>12947</v>
      </c>
      <c r="B1188" s="74" t="s">
        <v>6215</v>
      </c>
      <c r="C1188" s="74" t="s">
        <v>12883</v>
      </c>
      <c r="E1188" s="71" t="s">
        <v>3202</v>
      </c>
      <c r="F1188" s="72" t="s">
        <v>12187</v>
      </c>
      <c r="G1188" s="72" t="s">
        <v>12927</v>
      </c>
      <c r="H1188" t="str">
        <f t="shared" si="90"/>
        <v>Vxx_air_flap_pwm</v>
      </c>
      <c r="I1188" s="69" t="str">
        <f t="shared" si="91"/>
        <v>OU_VFO_AEO</v>
      </c>
      <c r="J1188" s="72" t="str">
        <f t="shared" si="92"/>
        <v>[(Nxx_air_flap_cmd_cfm=Nxx_air_flap_pwm_lin_cho or Nxx_air_flap_cmd_cfm=Nxx_air_flap_pwm) and (Nxx_air_flap_cfm&lt;&gt;Nxx_air_flap_abst) and (Nxx_ecu_typ_cfm=Nxx_ecm or Nxx_ecu_typ_cfm=Nxx_ptcu)]</v>
      </c>
      <c r="K1188" s="69" t="b">
        <f t="shared" si="93"/>
        <v>1</v>
      </c>
      <c r="L1188" s="69" t="b">
        <f t="shared" si="94"/>
        <v>1</v>
      </c>
    </row>
    <row r="1189" spans="1:13" ht="20.100000000000001" customHeight="1" thickBot="1" x14ac:dyDescent="0.3">
      <c r="A1189" s="71" t="s">
        <v>12948</v>
      </c>
      <c r="B1189" s="72" t="s">
        <v>6210</v>
      </c>
      <c r="C1189" s="72" t="s">
        <v>12880</v>
      </c>
      <c r="E1189" s="71" t="s">
        <v>3633</v>
      </c>
      <c r="F1189" s="72" t="s">
        <v>12187</v>
      </c>
      <c r="G1189" s="72" t="s">
        <v>12188</v>
      </c>
      <c r="H1189" t="str">
        <f t="shared" si="90"/>
        <v>Vxx_air_flap_sp</v>
      </c>
      <c r="I1189" s="69" t="str">
        <f t="shared" si="91"/>
        <v>OU_VFO_AEO</v>
      </c>
      <c r="J1189" s="72" t="str">
        <f t="shared" si="92"/>
        <v>[(Nxx_air_flap_cfm&lt;&gt;Nxx_air_flap_abst) and (Nxx_ecu_typ_cfm=Nxx_ecm or Nxx_ecu_typ_cfm=Nxx_ptcu)]</v>
      </c>
      <c r="K1189" s="69" t="b">
        <f t="shared" si="93"/>
        <v>1</v>
      </c>
      <c r="L1189" s="69" t="b">
        <f t="shared" si="94"/>
        <v>1</v>
      </c>
    </row>
    <row r="1190" spans="1:13" ht="20.100000000000001" customHeight="1" thickBot="1" x14ac:dyDescent="0.3">
      <c r="A1190" s="71" t="s">
        <v>12948</v>
      </c>
      <c r="B1190" s="74" t="s">
        <v>6215</v>
      </c>
      <c r="C1190" s="74" t="s">
        <v>12883</v>
      </c>
      <c r="E1190" s="71" t="s">
        <v>3427</v>
      </c>
      <c r="F1190" s="72" t="s">
        <v>5252</v>
      </c>
      <c r="G1190" s="74" t="s">
        <v>12949</v>
      </c>
      <c r="H1190" t="str">
        <f t="shared" si="90"/>
        <v>Vxx_alco_ad_ctr</v>
      </c>
      <c r="I1190" s="69" t="str">
        <f t="shared" si="91"/>
        <v>CB_SPV_CMS</v>
      </c>
      <c r="J1190" s="72" t="str">
        <f t="shared" si="92"/>
        <v>[(Nxx_lpg_cfm&lt;&gt;Nxx_lpg_pres) and (Nxx_alco_typ_cfm&lt;&gt;Nxx_alco_typ_abst) and (Nbx_ign_cmd_eng_cfm=True)] OR [(Nxx_lpg_cfm=Nxx_lpg_pres) and (Nxx_alco_typ_cfm&lt;&gt;Nxx_alco_typ_abst) and (Nbx_ign_cmd_eng_cfm=True)] OR [(Nxx_alco_typ_cfm=Nxx_alco_typ_abst) and (Nbx_ign_cmd_eng_cfm=True)]</v>
      </c>
      <c r="K1190" s="69" t="b">
        <f t="shared" si="93"/>
        <v>1</v>
      </c>
      <c r="L1190" s="69" t="b">
        <f t="shared" si="94"/>
        <v>0</v>
      </c>
    </row>
    <row r="1191" spans="1:13" ht="20.100000000000001" customHeight="1" thickBot="1" x14ac:dyDescent="0.3">
      <c r="A1191" s="71" t="s">
        <v>12950</v>
      </c>
      <c r="B1191" s="72" t="s">
        <v>6210</v>
      </c>
      <c r="C1191" s="72" t="s">
        <v>12880</v>
      </c>
      <c r="E1191" s="71" t="s">
        <v>3930</v>
      </c>
      <c r="F1191" s="72" t="s">
        <v>5252</v>
      </c>
      <c r="G1191" s="72" t="s">
        <v>12680</v>
      </c>
      <c r="H1191" t="str">
        <f t="shared" si="90"/>
        <v>Vxx_alco_csm_fuel_tot</v>
      </c>
      <c r="I1191" s="69" t="str">
        <f t="shared" si="91"/>
        <v>CB_SPV_CMS</v>
      </c>
      <c r="J1191" s="72" t="str">
        <f t="shared" si="92"/>
        <v>[(Nxx_lpg_cfm&lt;&gt;Nxx_lpg_pres) and (Nxx_alco_typ_cfm&lt;&gt;Nxx_alco_typ_abst) and (Nbx_ign_cmd_eng_cfm=True)]</v>
      </c>
      <c r="K1191" s="69" t="b">
        <f t="shared" si="93"/>
        <v>1</v>
      </c>
      <c r="L1191" s="69" t="b">
        <f t="shared" si="94"/>
        <v>1</v>
      </c>
    </row>
    <row r="1192" spans="1:13" ht="20.100000000000001" customHeight="1" thickBot="1" x14ac:dyDescent="0.3">
      <c r="A1192" s="71" t="s">
        <v>12950</v>
      </c>
      <c r="B1192" s="74" t="s">
        <v>6215</v>
      </c>
      <c r="C1192" s="74" t="s">
        <v>12883</v>
      </c>
      <c r="E1192" s="71" t="s">
        <v>5350</v>
      </c>
      <c r="F1192" s="72" t="s">
        <v>5344</v>
      </c>
      <c r="G1192" s="74" t="s">
        <v>12951</v>
      </c>
      <c r="H1192" t="str">
        <f t="shared" si="90"/>
        <v>Vxx_alco_dc_cold_ctr</v>
      </c>
      <c r="I1192" s="69" t="str">
        <f t="shared" si="91"/>
        <v>CL_LUB_OCS</v>
      </c>
      <c r="J1192" s="72" t="str">
        <f t="shared" si="92"/>
        <v>[(Nxx_owe_alco_dil_cfm=Nxx_oil_dil_alco_abst or Nxx_alco_typ_cfm=Nxx_alco_typ_abst) and (Nbx_ign_cmd_eng_cfm=True) and (Nxx_wf_il_cfm&lt;&gt;Nxx_wf_il_pres) and (Nxx_owe_cfm&lt;&gt;Nxx_owe_abst)] OR [(Nxx_owe_alco_dil_cfm&lt;&gt;Nxx_oil_dil_alco_abst and Nxx_alco_typ_cfm&lt;&gt;Nxx_alco_typ_abst) and (Nbx_ign_cmd_eng_cfm=True) and (Nxx_wf_il_cfm&lt;&gt;Nxx_wf_il_pres) and (Nxx_owe_cfm&lt;&gt;Nxx_owe_abst)]</v>
      </c>
      <c r="K1192" s="69" t="b">
        <f t="shared" si="93"/>
        <v>1</v>
      </c>
      <c r="L1192" s="69" t="b">
        <f t="shared" si="94"/>
        <v>0</v>
      </c>
    </row>
    <row r="1193" spans="1:13" ht="20.100000000000001" customHeight="1" thickBot="1" x14ac:dyDescent="0.3">
      <c r="A1193" s="71" t="s">
        <v>12952</v>
      </c>
      <c r="B1193" s="72" t="s">
        <v>6210</v>
      </c>
      <c r="C1193" s="72" t="s">
        <v>12880</v>
      </c>
      <c r="E1193" s="71" t="s">
        <v>5504</v>
      </c>
      <c r="F1193" s="72" t="s">
        <v>5344</v>
      </c>
      <c r="G1193" s="74" t="s">
        <v>12951</v>
      </c>
      <c r="H1193" t="str">
        <f t="shared" si="90"/>
        <v>Vxx_alco_dil_g1_act_suc_ctr</v>
      </c>
      <c r="I1193" s="69" t="str">
        <f t="shared" si="91"/>
        <v>CL_LUB_OCS</v>
      </c>
      <c r="J1193" s="72" t="str">
        <f t="shared" si="92"/>
        <v>[(Nxx_owe_alco_dil_cfm&lt;&gt;Nxx_oil_dil_alco_abst and Nxx_alco_typ_cfm&lt;&gt;Nxx_alco_typ_abst) and (Nbx_ign_cmd_eng_cfm=True) and (Nxx_wf_il_cfm&lt;&gt;Nxx_wf_il_pres) and (Nxx_owe_cfm&lt;&gt;Nxx_owe_abst)] OR [(Nxx_owe_alco_dil_cfm=Nxx_oil_dil_alco_abst or Nxx_alco_typ_cfm=Nxx_alco_typ_abst) and (Nbx_ign_cmd_eng_cfm=True) and (Nxx_wf_il_cfm&lt;&gt;Nxx_wf_il_pres) and (Nxx_owe_cfm&lt;&gt;Nxx_owe_abst)]</v>
      </c>
      <c r="K1193" s="69" t="b">
        <f t="shared" si="93"/>
        <v>1</v>
      </c>
      <c r="L1193" s="69" t="b">
        <f t="shared" si="94"/>
        <v>0</v>
      </c>
    </row>
    <row r="1194" spans="1:13" ht="20.100000000000001" customHeight="1" thickBot="1" x14ac:dyDescent="0.3">
      <c r="A1194" s="71" t="s">
        <v>12952</v>
      </c>
      <c r="B1194" s="74" t="s">
        <v>6215</v>
      </c>
      <c r="C1194" s="74" t="s">
        <v>12883</v>
      </c>
      <c r="E1194" s="71" t="s">
        <v>5374</v>
      </c>
      <c r="F1194" s="72" t="s">
        <v>5344</v>
      </c>
      <c r="G1194" s="74" t="s">
        <v>12951</v>
      </c>
      <c r="H1194" t="str">
        <f t="shared" si="90"/>
        <v>Vxx_alco_dil_g2_act_suc_ctr</v>
      </c>
      <c r="I1194" s="69" t="str">
        <f t="shared" si="91"/>
        <v>CL_LUB_OCS</v>
      </c>
      <c r="J1194" s="72" t="str">
        <f t="shared" si="92"/>
        <v>[(Nxx_owe_alco_dil_cfm=Nxx_oil_dil_alco_abst or Nxx_alco_typ_cfm=Nxx_alco_typ_abst) and (Nbx_ign_cmd_eng_cfm=True) and (Nxx_wf_il_cfm&lt;&gt;Nxx_wf_il_pres) and (Nxx_owe_cfm&lt;&gt;Nxx_owe_abst)] OR [(Nxx_owe_alco_dil_cfm&lt;&gt;Nxx_oil_dil_alco_abst and Nxx_alco_typ_cfm&lt;&gt;Nxx_alco_typ_abst) and (Nbx_ign_cmd_eng_cfm=True) and (Nxx_wf_il_cfm&lt;&gt;Nxx_wf_il_pres) and (Nxx_owe_cfm&lt;&gt;Nxx_owe_abst)]</v>
      </c>
      <c r="K1194" s="69" t="b">
        <f t="shared" si="93"/>
        <v>1</v>
      </c>
      <c r="L1194" s="69" t="b">
        <f t="shared" si="94"/>
        <v>0</v>
      </c>
    </row>
    <row r="1195" spans="1:13" ht="20.100000000000001" customHeight="1" thickBot="1" x14ac:dyDescent="0.3">
      <c r="A1195" s="71" t="s">
        <v>12953</v>
      </c>
      <c r="B1195" s="72" t="s">
        <v>6210</v>
      </c>
      <c r="C1195" s="72" t="s">
        <v>12880</v>
      </c>
      <c r="E1195" s="71" t="s">
        <v>5353</v>
      </c>
      <c r="F1195" s="72" t="s">
        <v>5344</v>
      </c>
      <c r="G1195" s="74" t="s">
        <v>12951</v>
      </c>
      <c r="H1195" t="str">
        <f t="shared" si="90"/>
        <v>Vxx_alco_dil_tmr_mv</v>
      </c>
      <c r="I1195" s="69" t="str">
        <f t="shared" si="91"/>
        <v>CL_LUB_OCS</v>
      </c>
      <c r="J1195" s="72" t="str">
        <f t="shared" si="92"/>
        <v>[(Nxx_owe_alco_dil_cfm=Nxx_oil_dil_alco_abst or Nxx_alco_typ_cfm=Nxx_alco_typ_abst) and (Nbx_ign_cmd_eng_cfm=True) and (Nxx_wf_il_cfm&lt;&gt;Nxx_wf_il_pres) and (Nxx_owe_cfm&lt;&gt;Nxx_owe_abst)] OR [(Nxx_owe_alco_dil_cfm&lt;&gt;Nxx_oil_dil_alco_abst and Nxx_alco_typ_cfm&lt;&gt;Nxx_alco_typ_abst) and (Nbx_ign_cmd_eng_cfm=True) and (Nxx_wf_il_cfm&lt;&gt;Nxx_wf_il_pres) and (Nxx_owe_cfm&lt;&gt;Nxx_owe_abst)]</v>
      </c>
      <c r="K1195" s="69" t="b">
        <f t="shared" si="93"/>
        <v>1</v>
      </c>
      <c r="L1195" s="69" t="b">
        <f t="shared" si="94"/>
        <v>0</v>
      </c>
    </row>
    <row r="1196" spans="1:13" ht="20.100000000000001" customHeight="1" thickBot="1" x14ac:dyDescent="0.3">
      <c r="A1196" s="71" t="s">
        <v>12953</v>
      </c>
      <c r="B1196" s="74" t="s">
        <v>6215</v>
      </c>
      <c r="C1196" s="74" t="s">
        <v>12883</v>
      </c>
      <c r="E1196" s="71" t="s">
        <v>5363</v>
      </c>
      <c r="F1196" s="72" t="s">
        <v>5344</v>
      </c>
      <c r="G1196" s="74" t="s">
        <v>12951</v>
      </c>
      <c r="H1196" t="str">
        <f t="shared" si="90"/>
        <v>Vxx_alco_evap_tmr_mv</v>
      </c>
      <c r="I1196" s="69" t="str">
        <f t="shared" si="91"/>
        <v>CL_LUB_OCS</v>
      </c>
      <c r="J1196" s="72" t="str">
        <f t="shared" si="92"/>
        <v>[(Nxx_owe_alco_dil_cfm=Nxx_oil_dil_alco_abst or Nxx_alco_typ_cfm=Nxx_alco_typ_abst) and (Nbx_ign_cmd_eng_cfm=True) and (Nxx_wf_il_cfm&lt;&gt;Nxx_wf_il_pres) and (Nxx_owe_cfm&lt;&gt;Nxx_owe_abst)] OR [(Nxx_owe_alco_dil_cfm&lt;&gt;Nxx_oil_dil_alco_abst and Nxx_alco_typ_cfm&lt;&gt;Nxx_alco_typ_abst) and (Nbx_ign_cmd_eng_cfm=True) and (Nxx_wf_il_cfm&lt;&gt;Nxx_wf_il_pres) and (Nxx_owe_cfm&lt;&gt;Nxx_owe_abst)]</v>
      </c>
      <c r="K1196" s="69" t="b">
        <f t="shared" si="93"/>
        <v>1</v>
      </c>
      <c r="L1196" s="69" t="b">
        <f t="shared" si="94"/>
        <v>0</v>
      </c>
    </row>
    <row r="1197" spans="1:13" ht="20.100000000000001" customHeight="1" thickBot="1" x14ac:dyDescent="0.3">
      <c r="A1197" s="71" t="s">
        <v>12954</v>
      </c>
      <c r="B1197" s="72" t="s">
        <v>6210</v>
      </c>
      <c r="C1197" s="72" t="s">
        <v>12880</v>
      </c>
      <c r="E1197" s="71" t="s">
        <v>5360</v>
      </c>
      <c r="F1197" s="72" t="s">
        <v>5344</v>
      </c>
      <c r="G1197" s="74" t="s">
        <v>12951</v>
      </c>
      <c r="H1197" t="str">
        <f t="shared" si="90"/>
        <v>Vxx_alco_oil_dil_rat</v>
      </c>
      <c r="I1197" s="69" t="str">
        <f t="shared" si="91"/>
        <v>CL_LUB_OCS</v>
      </c>
      <c r="J1197" s="72" t="str">
        <f t="shared" si="92"/>
        <v>[(Nxx_owe_alco_dil_cfm&lt;&gt;Nxx_oil_dil_alco_abst and Nxx_alco_typ_cfm&lt;&gt;Nxx_alco_typ_abst) and (Nbx_ign_cmd_eng_cfm=True) and (Nxx_wf_il_cfm&lt;&gt;Nxx_wf_il_pres) and (Nxx_owe_cfm&lt;&gt;Nxx_owe_abst)] OR [(Nxx_owe_alco_dil_cfm=Nxx_oil_dil_alco_abst or Nxx_alco_typ_cfm=Nxx_alco_typ_abst) and (Nbx_ign_cmd_eng_cfm=True) and (Nxx_wf_il_cfm&lt;&gt;Nxx_wf_il_pres) and (Nxx_owe_cfm&lt;&gt;Nxx_owe_abst)]</v>
      </c>
      <c r="K1197" s="69" t="b">
        <f t="shared" si="93"/>
        <v>1</v>
      </c>
      <c r="L1197" s="69" t="b">
        <f t="shared" si="94"/>
        <v>0</v>
      </c>
    </row>
    <row r="1198" spans="1:13" ht="20.100000000000001" customHeight="1" thickBot="1" x14ac:dyDescent="0.3">
      <c r="A1198" s="71" t="s">
        <v>12954</v>
      </c>
      <c r="B1198" s="74" t="s">
        <v>6215</v>
      </c>
      <c r="C1198" s="74" t="s">
        <v>12883</v>
      </c>
      <c r="E1198" s="71" t="s">
        <v>3446</v>
      </c>
      <c r="F1198" s="74" t="s">
        <v>12236</v>
      </c>
      <c r="G1198" s="74" t="s">
        <v>12228</v>
      </c>
      <c r="H1198" t="str">
        <f t="shared" si="90"/>
        <v>Vxx_alco_rat</v>
      </c>
      <c r="I1198" s="69" t="str">
        <f t="shared" si="91"/>
        <v>CB_SPV_CMS</v>
      </c>
      <c r="J1198" s="72" t="str">
        <f t="shared" si="92"/>
        <v>[(Nbx_ign_cmd_eng_cfm=False)] OR [(Nxx_alco_typ_cfm=Nxx_alco_typ_abst) and (Nbx_ign_cmd_eng_cfm=True)] OR [(Nxx_alco_typ_cfm&lt;&gt;Nxx_alco_typ_abst) and (Nbx_ign_cmd_eng_cfm=True)]</v>
      </c>
      <c r="K1198" s="69" t="b">
        <f t="shared" si="93"/>
        <v>0</v>
      </c>
      <c r="L1198" s="69" t="b">
        <f t="shared" si="94"/>
        <v>0</v>
      </c>
    </row>
    <row r="1199" spans="1:13" ht="20.100000000000001" customHeight="1" thickBot="1" x14ac:dyDescent="0.3">
      <c r="A1199" s="71" t="s">
        <v>12955</v>
      </c>
      <c r="B1199" s="72" t="s">
        <v>6210</v>
      </c>
      <c r="C1199" s="72" t="s">
        <v>12880</v>
      </c>
      <c r="E1199" s="71" t="s">
        <v>3446</v>
      </c>
      <c r="F1199" s="72" t="s">
        <v>5252</v>
      </c>
      <c r="G1199" s="72" t="s">
        <v>12928</v>
      </c>
      <c r="H1199" t="str">
        <f t="shared" si="90"/>
        <v>Vxx_alco_rat</v>
      </c>
      <c r="I1199" s="69" t="str">
        <f t="shared" si="91"/>
        <v>CB_SPV_CMS</v>
      </c>
      <c r="J1199" s="72" t="str">
        <f t="shared" si="92"/>
        <v>[(Nbx_ign_cmd_eng_cfm=False)] OR [(Nxx_alco_typ_cfm=Nxx_alco_typ_abst) and (Nbx_ign_cmd_eng_cfm=True)] OR [(Nxx_alco_typ_cfm&lt;&gt;Nxx_alco_typ_abst) and (Nbx_ign_cmd_eng_cfm=True)]</v>
      </c>
      <c r="K1199" s="69" t="b">
        <f t="shared" si="93"/>
        <v>1</v>
      </c>
      <c r="L1199" s="69" t="b">
        <f t="shared" si="94"/>
        <v>1</v>
      </c>
    </row>
    <row r="1200" spans="1:13" ht="20.100000000000001" customHeight="1" thickBot="1" x14ac:dyDescent="0.3">
      <c r="A1200" s="71" t="s">
        <v>12955</v>
      </c>
      <c r="B1200" s="74" t="s">
        <v>6215</v>
      </c>
      <c r="C1200" s="74" t="s">
        <v>12883</v>
      </c>
      <c r="E1200" s="71" t="s">
        <v>5347</v>
      </c>
      <c r="F1200" s="72" t="s">
        <v>5344</v>
      </c>
      <c r="G1200" s="74" t="s">
        <v>12951</v>
      </c>
      <c r="H1200" t="str">
        <f t="shared" si="90"/>
        <v>Vxx_alco_road_req_eng_hot_t</v>
      </c>
      <c r="I1200" s="69" t="str">
        <f t="shared" si="91"/>
        <v>CL_LUB_OCS</v>
      </c>
      <c r="J1200" s="72" t="str">
        <f t="shared" si="92"/>
        <v>[(Nxx_owe_alco_dil_cfm&lt;&gt;Nxx_oil_dil_alco_abst and Nxx_alco_typ_cfm&lt;&gt;Nxx_alco_typ_abst) and (Nbx_ign_cmd_eng_cfm=True) and (Nxx_wf_il_cfm&lt;&gt;Nxx_wf_il_pres) and (Nxx_owe_cfm&lt;&gt;Nxx_owe_abst)] OR [(Nxx_owe_alco_dil_cfm=Nxx_oil_dil_alco_abst or Nxx_alco_typ_cfm=Nxx_alco_typ_abst) and (Nbx_ign_cmd_eng_cfm=True) and (Nxx_wf_il_cfm&lt;&gt;Nxx_wf_il_pres) and (Nxx_owe_cfm&lt;&gt;Nxx_owe_abst)]</v>
      </c>
      <c r="K1200" s="69" t="b">
        <f t="shared" si="93"/>
        <v>1</v>
      </c>
      <c r="L1200" s="69" t="b">
        <f t="shared" si="94"/>
        <v>0</v>
      </c>
    </row>
    <row r="1201" spans="1:12" ht="20.100000000000001" customHeight="1" thickBot="1" x14ac:dyDescent="0.3">
      <c r="A1201" s="71" t="s">
        <v>12956</v>
      </c>
      <c r="B1201" s="72" t="s">
        <v>6210</v>
      </c>
      <c r="C1201" s="72" t="s">
        <v>12880</v>
      </c>
      <c r="E1201" s="71" t="s">
        <v>5500</v>
      </c>
      <c r="F1201" s="72" t="s">
        <v>5344</v>
      </c>
      <c r="G1201" s="74" t="s">
        <v>12951</v>
      </c>
      <c r="H1201" t="str">
        <f t="shared" si="90"/>
        <v>Vxx_alco_road_req_suc_ctr</v>
      </c>
      <c r="I1201" s="69" t="str">
        <f t="shared" si="91"/>
        <v>CL_LUB_OCS</v>
      </c>
      <c r="J1201" s="72" t="str">
        <f t="shared" si="92"/>
        <v>[(Nxx_owe_alco_dil_cfm=Nxx_oil_dil_alco_abst or Nxx_alco_typ_cfm=Nxx_alco_typ_abst) and (Nbx_ign_cmd_eng_cfm=True) and (Nxx_wf_il_cfm&lt;&gt;Nxx_wf_il_pres) and (Nxx_owe_cfm&lt;&gt;Nxx_owe_abst)] OR [(Nxx_owe_alco_dil_cfm&lt;&gt;Nxx_oil_dil_alco_abst and Nxx_alco_typ_cfm&lt;&gt;Nxx_alco_typ_abst) and (Nbx_ign_cmd_eng_cfm=True) and (Nxx_wf_il_cfm&lt;&gt;Nxx_wf_il_pres) and (Nxx_owe_cfm&lt;&gt;Nxx_owe_abst)]</v>
      </c>
      <c r="K1201" s="69" t="b">
        <f t="shared" si="93"/>
        <v>1</v>
      </c>
      <c r="L1201" s="69" t="b">
        <f t="shared" si="94"/>
        <v>0</v>
      </c>
    </row>
    <row r="1202" spans="1:12" ht="20.100000000000001" customHeight="1" thickBot="1" x14ac:dyDescent="0.3">
      <c r="A1202" s="71" t="s">
        <v>12956</v>
      </c>
      <c r="B1202" s="74" t="s">
        <v>6215</v>
      </c>
      <c r="C1202" s="74" t="s">
        <v>12883</v>
      </c>
      <c r="E1202" s="71" t="s">
        <v>5343</v>
      </c>
      <c r="F1202" s="72" t="s">
        <v>5344</v>
      </c>
      <c r="G1202" s="74" t="s">
        <v>12951</v>
      </c>
      <c r="H1202" t="str">
        <f t="shared" si="90"/>
        <v>Vxx_alco_road_req_t</v>
      </c>
      <c r="I1202" s="69" t="str">
        <f t="shared" si="91"/>
        <v>CL_LUB_OCS</v>
      </c>
      <c r="J1202" s="72" t="str">
        <f t="shared" si="92"/>
        <v>[(Nxx_owe_alco_dil_cfm=Nxx_oil_dil_alco_abst or Nxx_alco_typ_cfm=Nxx_alco_typ_abst) and (Nbx_ign_cmd_eng_cfm=True) and (Nxx_wf_il_cfm&lt;&gt;Nxx_wf_il_pres) and (Nxx_owe_cfm&lt;&gt;Nxx_owe_abst)] OR [(Nxx_owe_alco_dil_cfm&lt;&gt;Nxx_oil_dil_alco_abst and Nxx_alco_typ_cfm&lt;&gt;Nxx_alco_typ_abst) and (Nbx_ign_cmd_eng_cfm=True) and (Nxx_wf_il_cfm&lt;&gt;Nxx_wf_il_pres) and (Nxx_owe_cfm&lt;&gt;Nxx_owe_abst)]</v>
      </c>
      <c r="K1202" s="69" t="b">
        <f t="shared" si="93"/>
        <v>1</v>
      </c>
      <c r="L1202" s="69" t="b">
        <f t="shared" si="94"/>
        <v>0</v>
      </c>
    </row>
    <row r="1203" spans="1:12" ht="20.100000000000001" customHeight="1" thickBot="1" x14ac:dyDescent="0.3">
      <c r="A1203" s="71" t="s">
        <v>12957</v>
      </c>
      <c r="B1203" s="72" t="s">
        <v>6210</v>
      </c>
      <c r="C1203" s="72" t="s">
        <v>12880</v>
      </c>
      <c r="E1203" s="71" t="s">
        <v>3917</v>
      </c>
      <c r="F1203" s="72" t="s">
        <v>5252</v>
      </c>
      <c r="G1203" s="72" t="s">
        <v>12680</v>
      </c>
      <c r="H1203" t="str">
        <f t="shared" si="90"/>
        <v>Vxx_alco_vh_dist_ini</v>
      </c>
      <c r="I1203" s="69" t="str">
        <f t="shared" si="91"/>
        <v>CB_SPV_CMS</v>
      </c>
      <c r="J1203" s="72" t="str">
        <f t="shared" si="92"/>
        <v>[(Nxx_lpg_cfm&lt;&gt;Nxx_lpg_pres) and (Nxx_alco_typ_cfm&lt;&gt;Nxx_alco_typ_abst) and (Nbx_ign_cmd_eng_cfm=True)]</v>
      </c>
      <c r="K1203" s="69" t="b">
        <f t="shared" si="93"/>
        <v>1</v>
      </c>
      <c r="L1203" s="69" t="b">
        <f t="shared" si="94"/>
        <v>1</v>
      </c>
    </row>
    <row r="1204" spans="1:12" ht="20.100000000000001" customHeight="1" thickBot="1" x14ac:dyDescent="0.3">
      <c r="A1204" s="71" t="s">
        <v>12957</v>
      </c>
      <c r="B1204" s="74" t="s">
        <v>6215</v>
      </c>
      <c r="C1204" s="74" t="s">
        <v>12883</v>
      </c>
      <c r="E1204" s="71" t="s">
        <v>4494</v>
      </c>
      <c r="F1204" s="72" t="s">
        <v>12266</v>
      </c>
      <c r="G1204" s="74" t="s">
        <v>12958</v>
      </c>
      <c r="H1204" t="str">
        <f t="shared" si="90"/>
        <v>Vxx_alt_nr</v>
      </c>
      <c r="I1204" s="69" t="str">
        <f t="shared" si="91"/>
        <v>IN_VFI_EEI</v>
      </c>
      <c r="J1204" s="72" t="str">
        <f t="shared" si="92"/>
        <v>[(Nxx_alt_lin_cmd_cfm=Nxx_alt_lin_cmd_abst) and (Nxx_hev_cfm&lt;&gt;Nxx_hev_abst or Nxx_alt_lin_cmd_cfm&lt;&gt;Nxx_alt_lin_cmd_abst) and (Nxx_ecu_typ_cfm&lt;&gt;Nxx_hevc) and (Nxx_ecu_typ_cfm&lt;&gt;Nxx_atcu)] OR [(Nxx_ecu_typ_cfm=Nxx_hevc) and (Nxx_ecu_typ_cfm&lt;&gt;Nxx_atcu)] OR [(Nxx_hev_cfm=Nxx_hev_abst and Nxx_alt_lin_cmd_cfm=Nxx_alt_lin_cmd_abst) and (Nxx_ecu_typ_cfm&lt;&gt;Nxx_hevc) and (Nxx_ecu_typ_cfm&lt;&gt;Nxx_atcu)] OR [(Nxx_alt_lin_cmd_cfm&lt;&gt;Nxx_alt_lin_cmd_abst) and (Nxx_hev_cfm&lt;&gt;Nxx_hev_abst or Nxx_alt_lin_cmd_cfm&lt;&gt;Nxx_alt_lin_cmd_abst) and (Nxx_ecu_typ_cfm&lt;&gt;Nxx_hevc) and (Nxx_ecu_typ_cfm&lt;&gt;Nxx_atcu)]</v>
      </c>
      <c r="K1204" s="69" t="b">
        <f t="shared" si="93"/>
        <v>1</v>
      </c>
      <c r="L1204" s="69" t="b">
        <f t="shared" si="94"/>
        <v>0</v>
      </c>
    </row>
    <row r="1205" spans="1:12" ht="20.100000000000001" customHeight="1" thickBot="1" x14ac:dyDescent="0.3">
      <c r="A1205" s="71" t="s">
        <v>12959</v>
      </c>
      <c r="B1205" s="72" t="s">
        <v>6210</v>
      </c>
      <c r="C1205" s="72" t="s">
        <v>12880</v>
      </c>
      <c r="E1205" s="71" t="s">
        <v>4938</v>
      </c>
      <c r="F1205" s="72" t="s">
        <v>12930</v>
      </c>
      <c r="G1205" s="72" t="s">
        <v>12931</v>
      </c>
      <c r="H1205" t="str">
        <f t="shared" si="90"/>
        <v>Vxx_alt_pow_opt_sp</v>
      </c>
      <c r="I1205" s="69" t="str">
        <f t="shared" si="91"/>
        <v>TQ_SET_OPO</v>
      </c>
      <c r="J1205" s="72" t="str">
        <f t="shared" si="92"/>
        <v>[(Nxx_esm_cfm=Nxx_esm_abst) and (Nxx_ecu_typ_cfm=Nxx_hevc or Nxx_spv_ecu_cfm=Nxx_spv_ecu_abst) and (Nxx_ecu_typ_cfm&lt;&gt;Nxx_atcu)] OR [(Nxx_esm_cfm&lt;&gt;Nxx_esm_abst) and (Nxx_ecu_typ_cfm=Nxx_hevc or Nxx_spv_ecu_cfm=Nxx_spv_ecu_abst) and (Nxx_ecu_typ_cfm&lt;&gt;Nxx_atcu)]</v>
      </c>
      <c r="K1205" s="69" t="b">
        <f t="shared" si="93"/>
        <v>1</v>
      </c>
      <c r="L1205" s="69" t="b">
        <f t="shared" si="94"/>
        <v>1</v>
      </c>
    </row>
    <row r="1206" spans="1:12" ht="20.100000000000001" customHeight="1" thickBot="1" x14ac:dyDescent="0.3">
      <c r="A1206" s="71" t="s">
        <v>12959</v>
      </c>
      <c r="B1206" s="74" t="s">
        <v>6215</v>
      </c>
      <c r="C1206" s="74" t="s">
        <v>12883</v>
      </c>
      <c r="E1206" s="71" t="s">
        <v>1123</v>
      </c>
      <c r="F1206" s="72" t="s">
        <v>5677</v>
      </c>
      <c r="G1206" s="72" t="s">
        <v>12244</v>
      </c>
      <c r="H1206" t="str">
        <f t="shared" si="90"/>
        <v>Vxx_alt_pwm</v>
      </c>
      <c r="I1206" s="69" t="str">
        <f t="shared" si="91"/>
        <v>IN_VFI_EMI</v>
      </c>
      <c r="J1206" s="72" t="str">
        <f t="shared" si="92"/>
        <v>[(Nxx_ecu_typ_cfm&lt;&gt;Nxx_hevc) and (Nxx_ecu_typ_cfm&lt;&gt;Nxx_atcu)]</v>
      </c>
      <c r="K1206" s="69" t="b">
        <f t="shared" si="93"/>
        <v>1</v>
      </c>
      <c r="L1206" s="69" t="b">
        <f t="shared" si="94"/>
        <v>1</v>
      </c>
    </row>
    <row r="1207" spans="1:12" ht="20.100000000000001" customHeight="1" thickBot="1" x14ac:dyDescent="0.3">
      <c r="A1207" s="71" t="s">
        <v>12960</v>
      </c>
      <c r="B1207" s="72" t="s">
        <v>6210</v>
      </c>
      <c r="C1207" s="72" t="s">
        <v>12880</v>
      </c>
      <c r="E1207" s="71" t="s">
        <v>4548</v>
      </c>
      <c r="F1207" s="72" t="s">
        <v>12264</v>
      </c>
      <c r="G1207" s="72" t="s">
        <v>12933</v>
      </c>
      <c r="H1207" t="str">
        <f t="shared" si="90"/>
        <v>Vxx_alt_slop_nr</v>
      </c>
      <c r="I1207" s="69" t="str">
        <f t="shared" si="91"/>
        <v>VF_EEM_CTL</v>
      </c>
      <c r="J1207" s="72" t="str">
        <f t="shared" si="92"/>
        <v>[(Nxx_alt_lin_cmd_cfm&lt;&gt;Nxx_alt_lin_cmd_abst) and (Nxx_ecu_typ_cfm=Nxx_hevc or Nxx_spv_ecu_cfm=Nxx_spv_ecu_abst) and (Nxx_ecu_typ_cfm&lt;&gt;Nxx_atcu)]</v>
      </c>
      <c r="K1207" s="69" t="b">
        <f t="shared" si="93"/>
        <v>1</v>
      </c>
      <c r="L1207" s="69" t="b">
        <f t="shared" si="94"/>
        <v>1</v>
      </c>
    </row>
    <row r="1208" spans="1:12" ht="20.100000000000001" customHeight="1" thickBot="1" x14ac:dyDescent="0.3">
      <c r="A1208" s="71" t="s">
        <v>12960</v>
      </c>
      <c r="B1208" s="74" t="s">
        <v>6215</v>
      </c>
      <c r="C1208" s="74" t="s">
        <v>12883</v>
      </c>
      <c r="E1208" s="71" t="s">
        <v>3688</v>
      </c>
      <c r="F1208" s="72" t="s">
        <v>12264</v>
      </c>
      <c r="G1208" s="74" t="s">
        <v>12961</v>
      </c>
      <c r="H1208" t="str">
        <f t="shared" si="90"/>
        <v>Vxx_alt_v_sp</v>
      </c>
      <c r="I1208" s="69" t="str">
        <f t="shared" si="91"/>
        <v>VF_EEM_CTL</v>
      </c>
      <c r="J1208" s="72" t="str">
        <f t="shared" si="92"/>
        <v>[(Nxx_alt_lin_cmd_cfm&lt;&gt;Nxx_alt_lin_cmd_abst) and (Nxx_ecu_typ_cfm=Nxx_hevc or Nxx_spv_ecu_cfm=Nxx_spv_ecu_abst) and (Nxx_ecu_typ_cfm&lt;&gt;Nxx_atcu)] OR [(Nxx_alt_lin_cmd_cfm=Nxx_alt_lin_cmd_abst) and (Nxx_ecu_typ_cfm=Nxx_hevc or Nxx_spv_ecu_cfm=Nxx_spv_ecu_abst) and (Nxx_ecu_typ_cfm&lt;&gt;Nxx_atcu)]</v>
      </c>
      <c r="K1208" s="69" t="b">
        <f t="shared" si="93"/>
        <v>1</v>
      </c>
      <c r="L1208" s="69" t="b">
        <f t="shared" si="94"/>
        <v>0</v>
      </c>
    </row>
    <row r="1209" spans="1:12" ht="20.100000000000001" customHeight="1" thickBot="1" x14ac:dyDescent="0.3">
      <c r="A1209" s="71" t="s">
        <v>12962</v>
      </c>
      <c r="B1209" s="72" t="s">
        <v>6210</v>
      </c>
      <c r="C1209" s="72" t="s">
        <v>12880</v>
      </c>
      <c r="E1209" s="71" t="s">
        <v>633</v>
      </c>
      <c r="F1209" s="72" t="s">
        <v>5952</v>
      </c>
      <c r="G1209" s="72" t="s">
        <v>12164</v>
      </c>
      <c r="H1209" t="str">
        <f t="shared" si="90"/>
        <v>Vxx_amp</v>
      </c>
      <c r="I1209" s="69" t="str">
        <f t="shared" si="91"/>
        <v>BI_AGI_ASC</v>
      </c>
      <c r="J1209" s="72" t="str">
        <f t="shared" si="92"/>
        <v>[(Nxx_ecu_typ_cfm=Nxx_atcu) and (Nxx_ecu_typ_cfm=Nxx_ptcu or Nxx_ecu_typ_cfm=Nxx_atcu or Nbx_manual_mode_cfm=False) and (Nxx_ecu_typ_cfm=Nxx_ptcu or Nxx_ecu_typ_cfm=Nxx_atcu or Nxx_ecu_typ_cfm=Nxx_hevc)]</v>
      </c>
      <c r="K1209" s="69" t="b">
        <f t="shared" si="93"/>
        <v>1</v>
      </c>
      <c r="L1209" s="69" t="b">
        <f t="shared" si="94"/>
        <v>1</v>
      </c>
    </row>
    <row r="1210" spans="1:12" ht="20.100000000000001" customHeight="1" thickBot="1" x14ac:dyDescent="0.3">
      <c r="A1210" s="71" t="s">
        <v>12962</v>
      </c>
      <c r="B1210" s="74" t="s">
        <v>6215</v>
      </c>
      <c r="C1210" s="74" t="s">
        <v>12883</v>
      </c>
      <c r="E1210" s="71" t="s">
        <v>633</v>
      </c>
      <c r="F1210" s="74" t="s">
        <v>12666</v>
      </c>
      <c r="G1210" s="74" t="s">
        <v>12667</v>
      </c>
      <c r="H1210" t="str">
        <f t="shared" si="90"/>
        <v>Vxx_amp</v>
      </c>
      <c r="I1210" s="69" t="str">
        <f t="shared" si="91"/>
        <v>BI_AGI_ASC</v>
      </c>
      <c r="J1210" s="72" t="str">
        <f t="shared" si="92"/>
        <v>[(Nxx_ecu_typ_cfm=Nxx_atcu) and (Nxx_ecu_typ_cfm=Nxx_ptcu or Nxx_ecu_typ_cfm=Nxx_atcu or Nbx_manual_mode_cfm=False) and (Nxx_ecu_typ_cfm=Nxx_ptcu or Nxx_ecu_typ_cfm=Nxx_atcu or Nxx_ecu_typ_cfm=Nxx_hevc)]</v>
      </c>
      <c r="K1210" s="69" t="b">
        <f t="shared" si="93"/>
        <v>0</v>
      </c>
      <c r="L1210" s="69" t="b">
        <f t="shared" si="94"/>
        <v>0</v>
      </c>
    </row>
    <row r="1211" spans="1:12" ht="20.100000000000001" customHeight="1" thickBot="1" x14ac:dyDescent="0.3">
      <c r="A1211" s="71" t="s">
        <v>12963</v>
      </c>
      <c r="B1211" s="72" t="s">
        <v>6210</v>
      </c>
      <c r="C1211" s="72" t="s">
        <v>12880</v>
      </c>
      <c r="E1211" s="71" t="s">
        <v>633</v>
      </c>
      <c r="F1211" s="74" t="s">
        <v>5241</v>
      </c>
      <c r="G1211" s="74" t="s">
        <v>12964</v>
      </c>
      <c r="H1211" t="str">
        <f t="shared" si="90"/>
        <v>Vxx_amp</v>
      </c>
      <c r="I1211" s="69" t="str">
        <f t="shared" si="91"/>
        <v>BI_AGI_ASC</v>
      </c>
      <c r="J1211" s="72" t="str">
        <f t="shared" si="92"/>
        <v>[(Nxx_ecu_typ_cfm=Nxx_atcu) and (Nxx_ecu_typ_cfm=Nxx_ptcu or Nxx_ecu_typ_cfm=Nxx_atcu or Nbx_manual_mode_cfm=False) and (Nxx_ecu_typ_cfm=Nxx_ptcu or Nxx_ecu_typ_cfm=Nxx_atcu or Nxx_ecu_typ_cfm=Nxx_hevc)]</v>
      </c>
      <c r="K1211" s="69" t="b">
        <f t="shared" si="93"/>
        <v>0</v>
      </c>
      <c r="L1211" s="69" t="b">
        <f t="shared" si="94"/>
        <v>0</v>
      </c>
    </row>
    <row r="1212" spans="1:12" ht="20.100000000000001" customHeight="1" thickBot="1" x14ac:dyDescent="0.3">
      <c r="A1212" s="71" t="s">
        <v>12963</v>
      </c>
      <c r="B1212" s="74" t="s">
        <v>6215</v>
      </c>
      <c r="C1212" s="74" t="s">
        <v>12883</v>
      </c>
      <c r="E1212" s="71" t="s">
        <v>5240</v>
      </c>
      <c r="F1212" s="72" t="s">
        <v>5241</v>
      </c>
      <c r="G1212" s="74" t="s">
        <v>12965</v>
      </c>
      <c r="H1212" t="str">
        <f t="shared" si="90"/>
        <v>Vxx_amp_dif_mem</v>
      </c>
      <c r="I1212" s="69" t="str">
        <f t="shared" si="91"/>
        <v>IN_ASI_IAP</v>
      </c>
      <c r="J1212" s="72" t="str">
        <f t="shared" si="92"/>
        <v>[(Nbx_amp_sens_pres_cfm=True) and (Nxx_ecu_typ_cfm=Nxx_ecm or Nxx_ecu_typ_cfm=Nxx_ptcu) and (Nbx_ign_cmd_eng_cfm=True)]</v>
      </c>
      <c r="K1212" s="69" t="b">
        <f t="shared" si="93"/>
        <v>1</v>
      </c>
      <c r="L1212" s="69" t="b">
        <f t="shared" si="94"/>
        <v>0</v>
      </c>
    </row>
    <row r="1213" spans="1:12" ht="20.100000000000001" customHeight="1" thickBot="1" x14ac:dyDescent="0.3">
      <c r="A1213" s="71" t="s">
        <v>12966</v>
      </c>
      <c r="B1213" s="72" t="s">
        <v>6210</v>
      </c>
      <c r="C1213" s="72" t="s">
        <v>12880</v>
      </c>
      <c r="E1213" s="71" t="s">
        <v>2474</v>
      </c>
      <c r="F1213" s="72" t="s">
        <v>5832</v>
      </c>
      <c r="G1213" s="74" t="s">
        <v>12186</v>
      </c>
      <c r="H1213" t="str">
        <f t="shared" si="90"/>
        <v>Vxx_ant_coup</v>
      </c>
      <c r="I1213" s="69" t="str">
        <f t="shared" si="91"/>
        <v>IN_PCI_DLS</v>
      </c>
      <c r="J1213" s="72" t="str">
        <f t="shared" si="92"/>
        <v>[(Nxx_ecu_typ_cfm&lt;&gt;Nxx_hevc and Nxx_spv_ecu_cfm&lt;&gt;Nxx_spv_ecu_abst) and (Nxx_ecu_typ_cfm&lt;&gt;Nxx_atcu)] OR [(Nxx_ecu_typ_cfm=Nxx_hevc or Nxx_spv_ecu_cfm=Nxx_spv_ecu_abst) and (Nxx_ecu_typ_cfm&lt;&gt;Nxx_atcu)]</v>
      </c>
      <c r="K1213" s="69" t="b">
        <f t="shared" si="93"/>
        <v>1</v>
      </c>
      <c r="L1213" s="69" t="b">
        <f t="shared" si="94"/>
        <v>0</v>
      </c>
    </row>
    <row r="1214" spans="1:12" ht="20.100000000000001" customHeight="1" thickBot="1" x14ac:dyDescent="0.3">
      <c r="A1214" s="71" t="s">
        <v>12966</v>
      </c>
      <c r="B1214" s="74" t="s">
        <v>6215</v>
      </c>
      <c r="C1214" s="74" t="s">
        <v>12883</v>
      </c>
      <c r="E1214" s="71" t="s">
        <v>5520</v>
      </c>
      <c r="F1214" s="72" t="s">
        <v>5832</v>
      </c>
      <c r="G1214" s="74" t="s">
        <v>12166</v>
      </c>
      <c r="H1214" t="str">
        <f t="shared" si="90"/>
        <v>Vxx_ant_gear</v>
      </c>
      <c r="I1214" s="69" t="str">
        <f t="shared" si="91"/>
        <v>IN_PCI_DLS</v>
      </c>
      <c r="J1214" s="72" t="str">
        <f t="shared" si="92"/>
        <v>[(Nxx_ecu_typ_cfm=Nxx_hevc or Nxx_spv_ecu_cfm=Nxx_spv_ecu_abst) and (Nxx_ecu_typ_cfm&lt;&gt;Nxx_atcu)] OR [(Nxx_ecu_typ_cfm&lt;&gt;Nxx_hevc and Nxx_spv_ecu_cfm&lt;&gt;Nxx_spv_ecu_abst) and (Nxx_ecu_typ_cfm&lt;&gt;Nxx_atcu)]</v>
      </c>
      <c r="K1214" s="69" t="b">
        <f t="shared" si="93"/>
        <v>1</v>
      </c>
      <c r="L1214" s="69" t="b">
        <f t="shared" si="94"/>
        <v>0</v>
      </c>
    </row>
    <row r="1215" spans="1:12" ht="20.100000000000001" customHeight="1" thickBot="1" x14ac:dyDescent="0.3">
      <c r="A1215" s="71" t="s">
        <v>12967</v>
      </c>
      <c r="B1215" s="72" t="s">
        <v>6210</v>
      </c>
      <c r="C1215" s="72" t="s">
        <v>12880</v>
      </c>
      <c r="E1215" s="71" t="s">
        <v>5685</v>
      </c>
      <c r="F1215" s="72" t="s">
        <v>5679</v>
      </c>
      <c r="G1215" s="72" t="s">
        <v>12939</v>
      </c>
      <c r="H1215" t="str">
        <f t="shared" si="90"/>
        <v>Vxx_arb_ice_tqe_sp</v>
      </c>
      <c r="I1215" s="69" t="str">
        <f t="shared" si="91"/>
        <v>PC_TRA_ARB</v>
      </c>
      <c r="J1215" s="72" t="str">
        <f t="shared" si="92"/>
        <v>[(Nxx_spv_ecu_cfm=Nxx_spv_ecu_abst) and (Nxx_ecu_typ_cfm=Nxx_ecm or Nxx_ecu_typ_cfm=Nxx_ptcu)] OR [(Nxx_spv_ecu_cfm&lt;&gt;Nxx_spv_ecu_abst) and (Nxx_ecu_typ_cfm=Nxx_ecm or Nxx_ecu_typ_cfm=Nxx_ptcu)] OR [(Nxx_ag_typ_cfm=Nxx_ag_abst) and (Nxx_ecu_typ_cfm=Nxx_hevc)] OR [(Nxx_ag_typ_cfm&lt;&gt;Nxx_ag_abst) and (Nxx_ecu_typ_cfm=Nxx_hevc)]</v>
      </c>
      <c r="K1215" s="69" t="b">
        <f t="shared" si="93"/>
        <v>1</v>
      </c>
      <c r="L1215" s="69" t="b">
        <f t="shared" si="94"/>
        <v>1</v>
      </c>
    </row>
    <row r="1216" spans="1:12" ht="20.100000000000001" customHeight="1" thickBot="1" x14ac:dyDescent="0.3">
      <c r="A1216" s="71" t="s">
        <v>12967</v>
      </c>
      <c r="B1216" s="74" t="s">
        <v>6215</v>
      </c>
      <c r="C1216" s="74" t="s">
        <v>12883</v>
      </c>
      <c r="E1216" s="71" t="s">
        <v>5682</v>
      </c>
      <c r="F1216" s="72" t="s">
        <v>5679</v>
      </c>
      <c r="G1216" s="74" t="s">
        <v>12968</v>
      </c>
      <c r="H1216" t="str">
        <f t="shared" si="90"/>
        <v>Vxx_arb_ice_tqe_tgt</v>
      </c>
      <c r="I1216" s="69" t="str">
        <f t="shared" si="91"/>
        <v>PC_TRA_ARB</v>
      </c>
      <c r="J1216" s="72" t="str">
        <f t="shared" si="92"/>
        <v>[(Nxx_spv_ecu_cfm&lt;&gt;Nxx_spv_ecu_abst) and (Nxx_ecu_typ_cfm=Nxx_ecm or Nxx_ecu_typ_cfm=Nxx_ptcu)] OR [(Nxx_spv_ecu_cfm=Nxx_spv_ecu_abst) and (Nxx_ecu_typ_cfm=Nxx_ecm or Nxx_ecu_typ_cfm=Nxx_ptcu)] OR [(Nxx_ag_typ_cfm&lt;&gt;Nxx_ag_abst) and (Nxx_ecu_typ_cfm=Nxx_hevc)]</v>
      </c>
      <c r="K1216" s="69" t="b">
        <f t="shared" si="93"/>
        <v>1</v>
      </c>
      <c r="L1216" s="69" t="b">
        <f t="shared" si="94"/>
        <v>0</v>
      </c>
    </row>
    <row r="1217" spans="1:12" ht="20.100000000000001" customHeight="1" thickBot="1" x14ac:dyDescent="0.3">
      <c r="A1217" s="71" t="s">
        <v>12969</v>
      </c>
      <c r="B1217" s="72" t="s">
        <v>6210</v>
      </c>
      <c r="C1217" s="72" t="s">
        <v>12880</v>
      </c>
      <c r="E1217" s="71" t="s">
        <v>746</v>
      </c>
      <c r="F1217" s="72" t="s">
        <v>5679</v>
      </c>
      <c r="G1217" s="72" t="s">
        <v>12168</v>
      </c>
      <c r="H1217" t="str">
        <f t="shared" si="90"/>
        <v>Vxx_arb_no_agb_tqe</v>
      </c>
      <c r="I1217" s="69" t="str">
        <f t="shared" si="91"/>
        <v>PC_TRA_ARB</v>
      </c>
      <c r="J1217" s="72" t="str">
        <f t="shared" si="92"/>
        <v>[(Nxx_spv_ecu_cfm=Nxx_spv_ecu_abst) and (Nxx_ecu_typ_cfm=Nxx_ecm or Nxx_ecu_typ_cfm=Nxx_ptcu)]</v>
      </c>
      <c r="K1217" s="69" t="b">
        <f t="shared" si="93"/>
        <v>1</v>
      </c>
      <c r="L1217" s="69" t="b">
        <f t="shared" si="94"/>
        <v>1</v>
      </c>
    </row>
    <row r="1218" spans="1:12" ht="20.100000000000001" customHeight="1" thickBot="1" x14ac:dyDescent="0.3">
      <c r="A1218" s="71" t="s">
        <v>12969</v>
      </c>
      <c r="B1218" s="74" t="s">
        <v>6215</v>
      </c>
      <c r="C1218" s="74" t="s">
        <v>12883</v>
      </c>
      <c r="E1218" s="71" t="s">
        <v>1347</v>
      </c>
      <c r="F1218" s="72" t="s">
        <v>12941</v>
      </c>
      <c r="G1218" s="72" t="s">
        <v>12942</v>
      </c>
      <c r="H1218" t="str">
        <f t="shared" ref="H1218:H1281" si="95">VLOOKUP(E1218,A:C,1,FALSE)</f>
        <v>Vxx_asc_gear_req</v>
      </c>
      <c r="I1218" s="69" t="str">
        <f t="shared" ref="I1218:I1281" si="96">VLOOKUP(E1218,A:C,2,FALSE)</f>
        <v>AG_ASC_MAN</v>
      </c>
      <c r="J1218" s="72" t="str">
        <f t="shared" ref="J1218:J1281" si="97">VLOOKUP(E1218,A:C,3,FALSE)</f>
        <v>[(Nbx_manual_mode_cfm=True) and (Nxx_ecu_typ_cfm=Nxx_hevc)] OR [(Nxx_ecu_typ_cfm=Nxx_ptcu or Nxx_ecu_typ_cfm=Nxx_atcu)]</v>
      </c>
      <c r="K1218" s="69" t="b">
        <f t="shared" ref="K1218:K1281" si="98">VLOOKUP(E1218,A:C,2,FALSE)=F1218</f>
        <v>1</v>
      </c>
      <c r="L1218" s="69" t="b">
        <f t="shared" ref="L1218:L1281" si="99">VLOOKUP(E1218,A:C,3,FALSE)=G1218</f>
        <v>1</v>
      </c>
    </row>
    <row r="1219" spans="1:12" ht="20.100000000000001" customHeight="1" thickBot="1" x14ac:dyDescent="0.3">
      <c r="A1219" s="71" t="s">
        <v>12970</v>
      </c>
      <c r="B1219" s="72" t="s">
        <v>6210</v>
      </c>
      <c r="C1219" s="72" t="s">
        <v>12880</v>
      </c>
      <c r="E1219" s="71" t="s">
        <v>1347</v>
      </c>
      <c r="F1219" s="74" t="s">
        <v>12789</v>
      </c>
      <c r="G1219" s="74" t="s">
        <v>12943</v>
      </c>
      <c r="H1219" t="str">
        <f t="shared" si="95"/>
        <v>Vxx_asc_gear_req</v>
      </c>
      <c r="I1219" s="69" t="str">
        <f t="shared" si="96"/>
        <v>AG_ASC_MAN</v>
      </c>
      <c r="J1219" s="72" t="str">
        <f t="shared" si="97"/>
        <v>[(Nbx_manual_mode_cfm=True) and (Nxx_ecu_typ_cfm=Nxx_hevc)] OR [(Nxx_ecu_typ_cfm=Nxx_ptcu or Nxx_ecu_typ_cfm=Nxx_atcu)]</v>
      </c>
      <c r="K1219" s="69" t="b">
        <f t="shared" si="98"/>
        <v>0</v>
      </c>
      <c r="L1219" s="69" t="b">
        <f t="shared" si="99"/>
        <v>0</v>
      </c>
    </row>
    <row r="1220" spans="1:12" ht="20.100000000000001" customHeight="1" thickBot="1" x14ac:dyDescent="0.3">
      <c r="A1220" s="71" t="s">
        <v>12970</v>
      </c>
      <c r="B1220" s="74" t="s">
        <v>6215</v>
      </c>
      <c r="C1220" s="74" t="s">
        <v>12883</v>
      </c>
      <c r="E1220" s="71" t="s">
        <v>3073</v>
      </c>
      <c r="F1220" s="72" t="s">
        <v>12824</v>
      </c>
      <c r="G1220" s="72" t="s">
        <v>12323</v>
      </c>
      <c r="H1220" t="str">
        <f t="shared" si="95"/>
        <v>Vxx_asd_nr_driv_sta</v>
      </c>
      <c r="I1220" s="69" t="str">
        <f t="shared" si="96"/>
        <v>AT_PFT_AFS</v>
      </c>
      <c r="J1220" s="72" t="str">
        <f t="shared" si="97"/>
        <v>[(Nbx_pft_pres_cfm=True) and (Nbx_ign_cmd_eng_cfm=False)]</v>
      </c>
      <c r="K1220" s="69" t="b">
        <f t="shared" si="98"/>
        <v>1</v>
      </c>
      <c r="L1220" s="69" t="b">
        <f t="shared" si="99"/>
        <v>1</v>
      </c>
    </row>
    <row r="1221" spans="1:12" ht="20.100000000000001" customHeight="1" thickBot="1" x14ac:dyDescent="0.3">
      <c r="A1221" s="71" t="s">
        <v>12971</v>
      </c>
      <c r="B1221" s="72" t="s">
        <v>6210</v>
      </c>
      <c r="C1221" s="72" t="s">
        <v>12880</v>
      </c>
      <c r="E1221" s="71" t="s">
        <v>3074</v>
      </c>
      <c r="F1221" s="72" t="s">
        <v>12824</v>
      </c>
      <c r="G1221" s="72" t="s">
        <v>12323</v>
      </c>
      <c r="H1221" t="str">
        <f t="shared" si="95"/>
        <v>Vxx_asd_nr_vs_nul</v>
      </c>
      <c r="I1221" s="69" t="str">
        <f t="shared" si="96"/>
        <v>AT_PFT_AFS</v>
      </c>
      <c r="J1221" s="72" t="str">
        <f t="shared" si="97"/>
        <v>[(Nbx_pft_pres_cfm=True) and (Nbx_ign_cmd_eng_cfm=False)]</v>
      </c>
      <c r="K1221" s="69" t="b">
        <f t="shared" si="98"/>
        <v>1</v>
      </c>
      <c r="L1221" s="69" t="b">
        <f t="shared" si="99"/>
        <v>1</v>
      </c>
    </row>
    <row r="1222" spans="1:12" ht="20.100000000000001" customHeight="1" thickBot="1" x14ac:dyDescent="0.3">
      <c r="A1222" s="71" t="s">
        <v>12971</v>
      </c>
      <c r="B1222" s="74" t="s">
        <v>6215</v>
      </c>
      <c r="C1222" s="74" t="s">
        <v>12883</v>
      </c>
      <c r="E1222" s="71" t="s">
        <v>3070</v>
      </c>
      <c r="F1222" s="72" t="s">
        <v>12824</v>
      </c>
      <c r="G1222" s="72" t="s">
        <v>12323</v>
      </c>
      <c r="H1222" t="str">
        <f t="shared" si="95"/>
        <v>Vxx_asd_prct_dist_hway</v>
      </c>
      <c r="I1222" s="69" t="str">
        <f t="shared" si="96"/>
        <v>AT_PFT_AFS</v>
      </c>
      <c r="J1222" s="72" t="str">
        <f t="shared" si="97"/>
        <v>[(Nbx_pft_pres_cfm=True) and (Nbx_ign_cmd_eng_cfm=False)]</v>
      </c>
      <c r="K1222" s="69" t="b">
        <f t="shared" si="98"/>
        <v>1</v>
      </c>
      <c r="L1222" s="69" t="b">
        <f t="shared" si="99"/>
        <v>1</v>
      </c>
    </row>
    <row r="1223" spans="1:12" ht="20.100000000000001" customHeight="1" thickBot="1" x14ac:dyDescent="0.3">
      <c r="A1223" s="71" t="s">
        <v>12972</v>
      </c>
      <c r="B1223" s="72" t="s">
        <v>6210</v>
      </c>
      <c r="C1223" s="72" t="s">
        <v>12880</v>
      </c>
      <c r="E1223" s="71" t="s">
        <v>3071</v>
      </c>
      <c r="F1223" s="72" t="s">
        <v>12824</v>
      </c>
      <c r="G1223" s="72" t="s">
        <v>12323</v>
      </c>
      <c r="H1223" t="str">
        <f t="shared" si="95"/>
        <v>Vxx_asd_prct_dist_road</v>
      </c>
      <c r="I1223" s="69" t="str">
        <f t="shared" si="96"/>
        <v>AT_PFT_AFS</v>
      </c>
      <c r="J1223" s="72" t="str">
        <f t="shared" si="97"/>
        <v>[(Nbx_pft_pres_cfm=True) and (Nbx_ign_cmd_eng_cfm=False)]</v>
      </c>
      <c r="K1223" s="69" t="b">
        <f t="shared" si="98"/>
        <v>1</v>
      </c>
      <c r="L1223" s="69" t="b">
        <f t="shared" si="99"/>
        <v>1</v>
      </c>
    </row>
    <row r="1224" spans="1:12" ht="20.100000000000001" customHeight="1" thickBot="1" x14ac:dyDescent="0.3">
      <c r="A1224" s="71" t="s">
        <v>12972</v>
      </c>
      <c r="B1224" s="74" t="s">
        <v>6215</v>
      </c>
      <c r="C1224" s="74" t="s">
        <v>12883</v>
      </c>
      <c r="E1224" s="71" t="s">
        <v>3072</v>
      </c>
      <c r="F1224" s="72" t="s">
        <v>12824</v>
      </c>
      <c r="G1224" s="72" t="s">
        <v>12323</v>
      </c>
      <c r="H1224" t="str">
        <f t="shared" si="95"/>
        <v>Vxx_asd_prct_dist_urb</v>
      </c>
      <c r="I1224" s="69" t="str">
        <f t="shared" si="96"/>
        <v>AT_PFT_AFS</v>
      </c>
      <c r="J1224" s="72" t="str">
        <f t="shared" si="97"/>
        <v>[(Nbx_pft_pres_cfm=True) and (Nbx_ign_cmd_eng_cfm=False)]</v>
      </c>
      <c r="K1224" s="69" t="b">
        <f t="shared" si="98"/>
        <v>1</v>
      </c>
      <c r="L1224" s="69" t="b">
        <f t="shared" si="99"/>
        <v>1</v>
      </c>
    </row>
    <row r="1225" spans="1:12" ht="20.100000000000001" customHeight="1" thickBot="1" x14ac:dyDescent="0.3">
      <c r="A1225" s="71" t="s">
        <v>12973</v>
      </c>
      <c r="B1225" s="72" t="s">
        <v>6210</v>
      </c>
      <c r="C1225" s="72" t="s">
        <v>12880</v>
      </c>
      <c r="E1225" s="71" t="s">
        <v>1341</v>
      </c>
      <c r="F1225" s="72" t="s">
        <v>12941</v>
      </c>
      <c r="G1225" s="72" t="s">
        <v>12944</v>
      </c>
      <c r="H1225" t="str">
        <f t="shared" si="95"/>
        <v>Vxx_at_range_indic</v>
      </c>
      <c r="I1225" s="69" t="str">
        <f t="shared" si="96"/>
        <v>AG_ASC_MAN</v>
      </c>
      <c r="J1225" s="72" t="str">
        <f t="shared" si="97"/>
        <v>[(Nxx_ecu_typ_cfm=Nxx_ptcu or Nxx_ecu_typ_cfm=Nxx_atcu)] OR [(Nbx_manual_mode_cfm=True) and (Nxx_ecu_typ_cfm=Nxx_hevc)]</v>
      </c>
      <c r="K1225" s="69" t="b">
        <f t="shared" si="98"/>
        <v>1</v>
      </c>
      <c r="L1225" s="69" t="b">
        <f t="shared" si="99"/>
        <v>1</v>
      </c>
    </row>
    <row r="1226" spans="1:12" ht="20.100000000000001" customHeight="1" thickBot="1" x14ac:dyDescent="0.3">
      <c r="A1226" s="71" t="s">
        <v>12973</v>
      </c>
      <c r="B1226" s="74" t="s">
        <v>6215</v>
      </c>
      <c r="C1226" s="74" t="s">
        <v>12883</v>
      </c>
      <c r="E1226" s="71" t="s">
        <v>2881</v>
      </c>
      <c r="F1226" s="72" t="s">
        <v>12727</v>
      </c>
      <c r="G1226" s="72" t="s">
        <v>12875</v>
      </c>
      <c r="H1226" t="str">
        <f t="shared" si="95"/>
        <v>Vxx_atol_ctr_appl</v>
      </c>
      <c r="I1226" s="69" t="str">
        <f t="shared" si="96"/>
        <v>AS_BST_SPV</v>
      </c>
      <c r="J1226" s="72" t="str">
        <f t="shared" si="97"/>
        <v>[(Nxx_atol_pres_cfm&lt;&gt;Nxx_atol_abst) and (Nbx_ign_cmd_eng_cfm=False)]</v>
      </c>
      <c r="K1226" s="69" t="b">
        <f t="shared" si="98"/>
        <v>1</v>
      </c>
      <c r="L1226" s="69" t="b">
        <f t="shared" si="99"/>
        <v>1</v>
      </c>
    </row>
    <row r="1227" spans="1:12" ht="20.100000000000001" customHeight="1" thickBot="1" x14ac:dyDescent="0.3">
      <c r="A1227" s="71" t="s">
        <v>12974</v>
      </c>
      <c r="B1227" s="72" t="s">
        <v>6210</v>
      </c>
      <c r="C1227" s="72" t="s">
        <v>12880</v>
      </c>
      <c r="E1227" s="71" t="s">
        <v>3909</v>
      </c>
      <c r="F1227" s="72" t="s">
        <v>5654</v>
      </c>
      <c r="G1227" s="74" t="s">
        <v>12211</v>
      </c>
      <c r="H1227" t="str">
        <f t="shared" si="95"/>
        <v>Vxx_auto_stop_sys_cdn_typ</v>
      </c>
      <c r="I1227" s="69" t="str">
        <f t="shared" si="96"/>
        <v>VF_SAS_MNG</v>
      </c>
      <c r="J1227" s="72" t="str">
        <f t="shared" si="97"/>
        <v>[(Nxx_sas_typ_cfm=Nxx_sas_itl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1227" s="69" t="b">
        <f t="shared" si="98"/>
        <v>1</v>
      </c>
      <c r="L1227" s="69" t="b">
        <f t="shared" si="99"/>
        <v>0</v>
      </c>
    </row>
    <row r="1228" spans="1:12" ht="20.100000000000001" customHeight="1" thickBot="1" x14ac:dyDescent="0.3">
      <c r="A1228" s="71" t="s">
        <v>12974</v>
      </c>
      <c r="B1228" s="74" t="s">
        <v>6215</v>
      </c>
      <c r="C1228" s="74" t="s">
        <v>12883</v>
      </c>
      <c r="E1228" s="71" t="s">
        <v>4517</v>
      </c>
      <c r="F1228" s="72" t="s">
        <v>12266</v>
      </c>
      <c r="G1228" s="72" t="s">
        <v>12945</v>
      </c>
      <c r="H1228" t="str">
        <f t="shared" si="95"/>
        <v>Vxx_bat_crt</v>
      </c>
      <c r="I1228" s="69" t="str">
        <f t="shared" si="96"/>
        <v>IN_VFI_EEI</v>
      </c>
      <c r="J1228" s="72" t="str">
        <f t="shared" si="97"/>
        <v>[(Nxx_hev_cfm&lt;&gt;Nxx_hev_abst or Nxx_alt_lin_cmd_cfm&lt;&gt;Nxx_alt_lin_cmd_abst) and (Nxx_ecu_typ_cfm&lt;&gt;Nxx_hevc) and (Nxx_ecu_typ_cfm&lt;&gt;Nxx_atcu)]</v>
      </c>
      <c r="K1228" s="69" t="b">
        <f t="shared" si="98"/>
        <v>1</v>
      </c>
      <c r="L1228" s="69" t="b">
        <f t="shared" si="99"/>
        <v>1</v>
      </c>
    </row>
    <row r="1229" spans="1:12" ht="20.100000000000001" customHeight="1" thickBot="1" x14ac:dyDescent="0.3">
      <c r="A1229" s="71" t="s">
        <v>12975</v>
      </c>
      <c r="B1229" s="72" t="s">
        <v>6210</v>
      </c>
      <c r="C1229" s="72" t="s">
        <v>12880</v>
      </c>
      <c r="E1229" s="71" t="s">
        <v>5657</v>
      </c>
      <c r="F1229" s="72" t="s">
        <v>5226</v>
      </c>
      <c r="G1229" s="72" t="s">
        <v>12139</v>
      </c>
      <c r="H1229" t="str">
        <f t="shared" si="95"/>
        <v>Vxx_bcb_avl_pow</v>
      </c>
      <c r="I1229" s="69" t="str">
        <f t="shared" si="96"/>
        <v>IN_HVI_CHG</v>
      </c>
      <c r="J1229" s="72" t="str">
        <f t="shared" si="97"/>
        <v>[(Nxx_hv_bcb_cfm&lt;&gt;Nxx_hv_bcb_abst and Nxx_ecu_typ_cfm=Nxx_hevc) and (Nxx_hev_cfm&lt;&gt;Nxx_hev_abst)]</v>
      </c>
      <c r="K1229" s="69" t="b">
        <f t="shared" si="98"/>
        <v>1</v>
      </c>
      <c r="L1229" s="69" t="b">
        <f t="shared" si="99"/>
        <v>1</v>
      </c>
    </row>
    <row r="1230" spans="1:12" ht="20.100000000000001" customHeight="1" thickBot="1" x14ac:dyDescent="0.3">
      <c r="A1230" s="71" t="s">
        <v>12975</v>
      </c>
      <c r="B1230" s="74" t="s">
        <v>6215</v>
      </c>
      <c r="C1230" s="74" t="s">
        <v>12883</v>
      </c>
      <c r="E1230" s="71" t="s">
        <v>1322</v>
      </c>
      <c r="F1230" s="72" t="s">
        <v>12373</v>
      </c>
      <c r="G1230" s="72" t="s">
        <v>12374</v>
      </c>
      <c r="H1230" t="str">
        <f t="shared" si="95"/>
        <v>Vxx_bch_mod_lbdw_time</v>
      </c>
      <c r="I1230" s="69" t="str">
        <f t="shared" si="96"/>
        <v>IN_ATI_DLI</v>
      </c>
      <c r="J1230" s="72" t="str">
        <f t="shared" si="97"/>
        <v>[(Nbx_lbdw_pres_cfm=True) and (Nbx_ign_cmd_eng_cfm=True)]</v>
      </c>
      <c r="K1230" s="69" t="b">
        <f t="shared" si="98"/>
        <v>1</v>
      </c>
      <c r="L1230" s="69" t="b">
        <f t="shared" si="99"/>
        <v>1</v>
      </c>
    </row>
    <row r="1231" spans="1:12" ht="20.100000000000001" customHeight="1" thickBot="1" x14ac:dyDescent="0.3">
      <c r="A1231" s="71" t="s">
        <v>12976</v>
      </c>
      <c r="B1231" s="72" t="s">
        <v>6210</v>
      </c>
      <c r="C1231" s="72" t="s">
        <v>12880</v>
      </c>
      <c r="E1231" s="71" t="s">
        <v>2070</v>
      </c>
      <c r="F1231" s="72" t="s">
        <v>12402</v>
      </c>
      <c r="G1231" s="72" t="s">
        <v>12403</v>
      </c>
      <c r="H1231" t="str">
        <f t="shared" si="95"/>
        <v>Vxx_bms_ecu_stt</v>
      </c>
      <c r="I1231" s="69" t="str">
        <f t="shared" si="96"/>
        <v>CM_PEA_TRA</v>
      </c>
      <c r="J1231" s="72" t="str">
        <f t="shared" si="97"/>
        <v>[(Nxx_ecu_typ_cfm=Nxx_ecm and Nxx_spv_ecu_cfm=Nxx_spv_ecu_abst)]</v>
      </c>
      <c r="K1231" s="69" t="b">
        <f t="shared" si="98"/>
        <v>1</v>
      </c>
      <c r="L1231" s="69" t="b">
        <f t="shared" si="99"/>
        <v>1</v>
      </c>
    </row>
    <row r="1232" spans="1:12" ht="20.100000000000001" customHeight="1" thickBot="1" x14ac:dyDescent="0.3">
      <c r="A1232" s="71" t="s">
        <v>12976</v>
      </c>
      <c r="B1232" s="74" t="s">
        <v>6215</v>
      </c>
      <c r="C1232" s="74" t="s">
        <v>12883</v>
      </c>
      <c r="E1232" s="71" t="s">
        <v>2070</v>
      </c>
      <c r="F1232" s="74" t="s">
        <v>12400</v>
      </c>
      <c r="G1232" s="74" t="s">
        <v>12141</v>
      </c>
      <c r="H1232" t="str">
        <f t="shared" si="95"/>
        <v>Vxx_bms_ecu_stt</v>
      </c>
      <c r="I1232" s="69" t="str">
        <f t="shared" si="96"/>
        <v>CM_PEA_TRA</v>
      </c>
      <c r="J1232" s="72" t="str">
        <f t="shared" si="97"/>
        <v>[(Nxx_ecu_typ_cfm=Nxx_ecm and Nxx_spv_ecu_cfm=Nxx_spv_ecu_abst)]</v>
      </c>
      <c r="K1232" s="69" t="b">
        <f t="shared" si="98"/>
        <v>0</v>
      </c>
      <c r="L1232" s="69" t="b">
        <f t="shared" si="99"/>
        <v>0</v>
      </c>
    </row>
    <row r="1233" spans="1:12" ht="20.100000000000001" customHeight="1" thickBot="1" x14ac:dyDescent="0.3">
      <c r="A1233" s="71" t="s">
        <v>12977</v>
      </c>
      <c r="B1233" s="72" t="s">
        <v>6210</v>
      </c>
      <c r="C1233" s="72" t="s">
        <v>12880</v>
      </c>
      <c r="E1233" s="71" t="s">
        <v>1982</v>
      </c>
      <c r="F1233" s="72" t="s">
        <v>12402</v>
      </c>
      <c r="G1233" s="72" t="s">
        <v>12403</v>
      </c>
      <c r="H1233" t="str">
        <f t="shared" si="95"/>
        <v>Vxx_bms2_ecu_stt</v>
      </c>
      <c r="I1233" s="69" t="str">
        <f t="shared" si="96"/>
        <v>CM_PEA_TRA</v>
      </c>
      <c r="J1233" s="72" t="str">
        <f t="shared" si="97"/>
        <v>[(Nxx_ecu_typ_cfm=Nxx_ecm and Nxx_spv_ecu_cfm=Nxx_spv_ecu_abst)]</v>
      </c>
      <c r="K1233" s="69" t="b">
        <f t="shared" si="98"/>
        <v>1</v>
      </c>
      <c r="L1233" s="69" t="b">
        <f t="shared" si="99"/>
        <v>1</v>
      </c>
    </row>
    <row r="1234" spans="1:12" ht="20.100000000000001" customHeight="1" thickBot="1" x14ac:dyDescent="0.3">
      <c r="A1234" s="71" t="s">
        <v>12977</v>
      </c>
      <c r="B1234" s="74" t="s">
        <v>6215</v>
      </c>
      <c r="C1234" s="74" t="s">
        <v>12883</v>
      </c>
      <c r="E1234" s="71" t="s">
        <v>1982</v>
      </c>
      <c r="F1234" s="74" t="s">
        <v>12400</v>
      </c>
      <c r="G1234" s="74" t="s">
        <v>12141</v>
      </c>
      <c r="H1234" t="str">
        <f t="shared" si="95"/>
        <v>Vxx_bms2_ecu_stt</v>
      </c>
      <c r="I1234" s="69" t="str">
        <f t="shared" si="96"/>
        <v>CM_PEA_TRA</v>
      </c>
      <c r="J1234" s="72" t="str">
        <f t="shared" si="97"/>
        <v>[(Nxx_ecu_typ_cfm=Nxx_ecm and Nxx_spv_ecu_cfm=Nxx_spv_ecu_abst)]</v>
      </c>
      <c r="K1234" s="69" t="b">
        <f t="shared" si="98"/>
        <v>0</v>
      </c>
      <c r="L1234" s="69" t="b">
        <f t="shared" si="99"/>
        <v>0</v>
      </c>
    </row>
    <row r="1235" spans="1:12" ht="20.100000000000001" customHeight="1" thickBot="1" x14ac:dyDescent="0.3">
      <c r="A1235" s="71" t="s">
        <v>12978</v>
      </c>
      <c r="B1235" s="72" t="s">
        <v>6210</v>
      </c>
      <c r="C1235" s="72" t="s">
        <v>12880</v>
      </c>
      <c r="E1235" s="71" t="s">
        <v>12947</v>
      </c>
      <c r="F1235" s="72" t="s">
        <v>6210</v>
      </c>
      <c r="G1235" s="72" t="s">
        <v>12880</v>
      </c>
      <c r="H1235" t="str">
        <f t="shared" si="95"/>
        <v>Vxx_boot_nis_vh_spre_prt_nr_0</v>
      </c>
      <c r="I1235" s="69" t="str">
        <f t="shared" si="96"/>
        <v>DG_DGT_ASW</v>
      </c>
      <c r="J1235" s="72" t="str">
        <f t="shared" si="97"/>
        <v>[(Nbx_udsp_cfm=True) and (Nxx_obd_typ_cfm=Nxx_obd_typ_pass) and (Nxx_ecu_typ_cfm&lt;&gt;Nxx_atcu)]</v>
      </c>
      <c r="K1235" s="69" t="b">
        <f t="shared" si="98"/>
        <v>1</v>
      </c>
      <c r="L1235" s="69" t="b">
        <f t="shared" si="99"/>
        <v>1</v>
      </c>
    </row>
    <row r="1236" spans="1:12" ht="20.100000000000001" customHeight="1" thickBot="1" x14ac:dyDescent="0.3">
      <c r="A1236" s="71" t="s">
        <v>12978</v>
      </c>
      <c r="B1236" s="74" t="s">
        <v>6215</v>
      </c>
      <c r="C1236" s="74" t="s">
        <v>12883</v>
      </c>
      <c r="E1236" s="71" t="s">
        <v>12947</v>
      </c>
      <c r="F1236" s="74" t="s">
        <v>6215</v>
      </c>
      <c r="G1236" s="74" t="s">
        <v>12883</v>
      </c>
      <c r="H1236" t="str">
        <f t="shared" si="95"/>
        <v>Vxx_boot_nis_vh_spre_prt_nr_0</v>
      </c>
      <c r="I1236" s="69" t="str">
        <f t="shared" si="96"/>
        <v>DG_DGT_ASW</v>
      </c>
      <c r="J1236" s="72" t="str">
        <f t="shared" si="97"/>
        <v>[(Nbx_udsp_cfm=True) and (Nxx_obd_typ_cfm=Nxx_obd_typ_pass) and (Nxx_ecu_typ_cfm&lt;&gt;Nxx_atcu)]</v>
      </c>
      <c r="K1236" s="69" t="b">
        <f t="shared" si="98"/>
        <v>0</v>
      </c>
      <c r="L1236" s="69" t="b">
        <f t="shared" si="99"/>
        <v>0</v>
      </c>
    </row>
    <row r="1237" spans="1:12" ht="20.100000000000001" customHeight="1" thickBot="1" x14ac:dyDescent="0.3">
      <c r="A1237" s="71" t="s">
        <v>12979</v>
      </c>
      <c r="B1237" s="72" t="s">
        <v>6210</v>
      </c>
      <c r="C1237" s="72" t="s">
        <v>12880</v>
      </c>
      <c r="E1237" s="71" t="s">
        <v>12948</v>
      </c>
      <c r="F1237" s="72" t="s">
        <v>6210</v>
      </c>
      <c r="G1237" s="72" t="s">
        <v>12880</v>
      </c>
      <c r="H1237" t="str">
        <f t="shared" si="95"/>
        <v>Vxx_boot_nis_vh_spre_prt_nr_1</v>
      </c>
      <c r="I1237" s="69" t="str">
        <f t="shared" si="96"/>
        <v>DG_DGT_ASW</v>
      </c>
      <c r="J1237" s="72" t="str">
        <f t="shared" si="97"/>
        <v>[(Nbx_udsp_cfm=True) and (Nxx_obd_typ_cfm=Nxx_obd_typ_pass) and (Nxx_ecu_typ_cfm&lt;&gt;Nxx_atcu)]</v>
      </c>
      <c r="K1237" s="69" t="b">
        <f t="shared" si="98"/>
        <v>1</v>
      </c>
      <c r="L1237" s="69" t="b">
        <f t="shared" si="99"/>
        <v>1</v>
      </c>
    </row>
    <row r="1238" spans="1:12" ht="20.100000000000001" customHeight="1" thickBot="1" x14ac:dyDescent="0.3">
      <c r="A1238" s="71" t="s">
        <v>12979</v>
      </c>
      <c r="B1238" s="74" t="s">
        <v>6215</v>
      </c>
      <c r="C1238" s="74" t="s">
        <v>12883</v>
      </c>
      <c r="E1238" s="71" t="s">
        <v>12948</v>
      </c>
      <c r="F1238" s="74" t="s">
        <v>6215</v>
      </c>
      <c r="G1238" s="74" t="s">
        <v>12883</v>
      </c>
      <c r="H1238" t="str">
        <f t="shared" si="95"/>
        <v>Vxx_boot_nis_vh_spre_prt_nr_1</v>
      </c>
      <c r="I1238" s="69" t="str">
        <f t="shared" si="96"/>
        <v>DG_DGT_ASW</v>
      </c>
      <c r="J1238" s="72" t="str">
        <f t="shared" si="97"/>
        <v>[(Nbx_udsp_cfm=True) and (Nxx_obd_typ_cfm=Nxx_obd_typ_pass) and (Nxx_ecu_typ_cfm&lt;&gt;Nxx_atcu)]</v>
      </c>
      <c r="K1238" s="69" t="b">
        <f t="shared" si="98"/>
        <v>0</v>
      </c>
      <c r="L1238" s="69" t="b">
        <f t="shared" si="99"/>
        <v>0</v>
      </c>
    </row>
    <row r="1239" spans="1:12" ht="20.100000000000001" customHeight="1" thickBot="1" x14ac:dyDescent="0.3">
      <c r="A1239" s="71" t="s">
        <v>12980</v>
      </c>
      <c r="B1239" s="72" t="s">
        <v>6210</v>
      </c>
      <c r="C1239" s="72" t="s">
        <v>12880</v>
      </c>
      <c r="E1239" s="71" t="s">
        <v>12950</v>
      </c>
      <c r="F1239" s="72" t="s">
        <v>6210</v>
      </c>
      <c r="G1239" s="72" t="s">
        <v>12880</v>
      </c>
      <c r="H1239" t="str">
        <f t="shared" si="95"/>
        <v>Vxx_boot_nis_vh_spre_prt_nr_2</v>
      </c>
      <c r="I1239" s="69" t="str">
        <f t="shared" si="96"/>
        <v>DG_DGT_ASW</v>
      </c>
      <c r="J1239" s="72" t="str">
        <f t="shared" si="97"/>
        <v>[(Nbx_udsp_cfm=True) and (Nxx_obd_typ_cfm=Nxx_obd_typ_pass) and (Nxx_ecu_typ_cfm&lt;&gt;Nxx_atcu)]</v>
      </c>
      <c r="K1239" s="69" t="b">
        <f t="shared" si="98"/>
        <v>1</v>
      </c>
      <c r="L1239" s="69" t="b">
        <f t="shared" si="99"/>
        <v>1</v>
      </c>
    </row>
    <row r="1240" spans="1:12" ht="20.100000000000001" customHeight="1" thickBot="1" x14ac:dyDescent="0.3">
      <c r="A1240" s="71" t="s">
        <v>12980</v>
      </c>
      <c r="B1240" s="74" t="s">
        <v>6215</v>
      </c>
      <c r="C1240" s="74" t="s">
        <v>12883</v>
      </c>
      <c r="E1240" s="71" t="s">
        <v>12950</v>
      </c>
      <c r="F1240" s="74" t="s">
        <v>6215</v>
      </c>
      <c r="G1240" s="74" t="s">
        <v>12883</v>
      </c>
      <c r="H1240" t="str">
        <f t="shared" si="95"/>
        <v>Vxx_boot_nis_vh_spre_prt_nr_2</v>
      </c>
      <c r="I1240" s="69" t="str">
        <f t="shared" si="96"/>
        <v>DG_DGT_ASW</v>
      </c>
      <c r="J1240" s="72" t="str">
        <f t="shared" si="97"/>
        <v>[(Nbx_udsp_cfm=True) and (Nxx_obd_typ_cfm=Nxx_obd_typ_pass) and (Nxx_ecu_typ_cfm&lt;&gt;Nxx_atcu)]</v>
      </c>
      <c r="K1240" s="69" t="b">
        <f t="shared" si="98"/>
        <v>0</v>
      </c>
      <c r="L1240" s="69" t="b">
        <f t="shared" si="99"/>
        <v>0</v>
      </c>
    </row>
    <row r="1241" spans="1:12" ht="20.100000000000001" customHeight="1" thickBot="1" x14ac:dyDescent="0.3">
      <c r="A1241" s="71" t="s">
        <v>12981</v>
      </c>
      <c r="B1241" s="72" t="s">
        <v>6210</v>
      </c>
      <c r="C1241" s="72" t="s">
        <v>12880</v>
      </c>
      <c r="E1241" s="71" t="s">
        <v>12952</v>
      </c>
      <c r="F1241" s="72" t="s">
        <v>6210</v>
      </c>
      <c r="G1241" s="72" t="s">
        <v>12880</v>
      </c>
      <c r="H1241" t="str">
        <f t="shared" si="95"/>
        <v>Vxx_boot_nis_vh_spre_prt_nr_3</v>
      </c>
      <c r="I1241" s="69" t="str">
        <f t="shared" si="96"/>
        <v>DG_DGT_ASW</v>
      </c>
      <c r="J1241" s="72" t="str">
        <f t="shared" si="97"/>
        <v>[(Nbx_udsp_cfm=True) and (Nxx_obd_typ_cfm=Nxx_obd_typ_pass) and (Nxx_ecu_typ_cfm&lt;&gt;Nxx_atcu)]</v>
      </c>
      <c r="K1241" s="69" t="b">
        <f t="shared" si="98"/>
        <v>1</v>
      </c>
      <c r="L1241" s="69" t="b">
        <f t="shared" si="99"/>
        <v>1</v>
      </c>
    </row>
    <row r="1242" spans="1:12" ht="20.100000000000001" customHeight="1" thickBot="1" x14ac:dyDescent="0.3">
      <c r="A1242" s="71" t="s">
        <v>12981</v>
      </c>
      <c r="B1242" s="74" t="s">
        <v>6215</v>
      </c>
      <c r="C1242" s="74" t="s">
        <v>12883</v>
      </c>
      <c r="E1242" s="71" t="s">
        <v>12952</v>
      </c>
      <c r="F1242" s="74" t="s">
        <v>6215</v>
      </c>
      <c r="G1242" s="74" t="s">
        <v>12883</v>
      </c>
      <c r="H1242" t="str">
        <f t="shared" si="95"/>
        <v>Vxx_boot_nis_vh_spre_prt_nr_3</v>
      </c>
      <c r="I1242" s="69" t="str">
        <f t="shared" si="96"/>
        <v>DG_DGT_ASW</v>
      </c>
      <c r="J1242" s="72" t="str">
        <f t="shared" si="97"/>
        <v>[(Nbx_udsp_cfm=True) and (Nxx_obd_typ_cfm=Nxx_obd_typ_pass) and (Nxx_ecu_typ_cfm&lt;&gt;Nxx_atcu)]</v>
      </c>
      <c r="K1242" s="69" t="b">
        <f t="shared" si="98"/>
        <v>0</v>
      </c>
      <c r="L1242" s="69" t="b">
        <f t="shared" si="99"/>
        <v>0</v>
      </c>
    </row>
    <row r="1243" spans="1:12" ht="20.100000000000001" customHeight="1" thickBot="1" x14ac:dyDescent="0.3">
      <c r="A1243" s="71" t="s">
        <v>12982</v>
      </c>
      <c r="B1243" s="72" t="s">
        <v>6210</v>
      </c>
      <c r="C1243" s="72" t="s">
        <v>12880</v>
      </c>
      <c r="E1243" s="71" t="s">
        <v>12953</v>
      </c>
      <c r="F1243" s="72" t="s">
        <v>6210</v>
      </c>
      <c r="G1243" s="72" t="s">
        <v>12880</v>
      </c>
      <c r="H1243" t="str">
        <f t="shared" si="95"/>
        <v>Vxx_boot_nis_vh_spre_prt_nr_4</v>
      </c>
      <c r="I1243" s="69" t="str">
        <f t="shared" si="96"/>
        <v>DG_DGT_ASW</v>
      </c>
      <c r="J1243" s="72" t="str">
        <f t="shared" si="97"/>
        <v>[(Nbx_udsp_cfm=True) and (Nxx_obd_typ_cfm=Nxx_obd_typ_pass) and (Nxx_ecu_typ_cfm&lt;&gt;Nxx_atcu)]</v>
      </c>
      <c r="K1243" s="69" t="b">
        <f t="shared" si="98"/>
        <v>1</v>
      </c>
      <c r="L1243" s="69" t="b">
        <f t="shared" si="99"/>
        <v>1</v>
      </c>
    </row>
    <row r="1244" spans="1:12" ht="20.100000000000001" customHeight="1" thickBot="1" x14ac:dyDescent="0.3">
      <c r="A1244" s="71" t="s">
        <v>12982</v>
      </c>
      <c r="B1244" s="74" t="s">
        <v>6215</v>
      </c>
      <c r="C1244" s="74" t="s">
        <v>12883</v>
      </c>
      <c r="E1244" s="71" t="s">
        <v>12953</v>
      </c>
      <c r="F1244" s="74" t="s">
        <v>6215</v>
      </c>
      <c r="G1244" s="74" t="s">
        <v>12883</v>
      </c>
      <c r="H1244" t="str">
        <f t="shared" si="95"/>
        <v>Vxx_boot_nis_vh_spre_prt_nr_4</v>
      </c>
      <c r="I1244" s="69" t="str">
        <f t="shared" si="96"/>
        <v>DG_DGT_ASW</v>
      </c>
      <c r="J1244" s="72" t="str">
        <f t="shared" si="97"/>
        <v>[(Nbx_udsp_cfm=True) and (Nxx_obd_typ_cfm=Nxx_obd_typ_pass) and (Nxx_ecu_typ_cfm&lt;&gt;Nxx_atcu)]</v>
      </c>
      <c r="K1244" s="69" t="b">
        <f t="shared" si="98"/>
        <v>0</v>
      </c>
      <c r="L1244" s="69" t="b">
        <f t="shared" si="99"/>
        <v>0</v>
      </c>
    </row>
    <row r="1245" spans="1:12" ht="20.100000000000001" customHeight="1" thickBot="1" x14ac:dyDescent="0.3">
      <c r="A1245" s="71" t="s">
        <v>12983</v>
      </c>
      <c r="B1245" s="72" t="s">
        <v>6210</v>
      </c>
      <c r="C1245" s="72" t="s">
        <v>12880</v>
      </c>
      <c r="E1245" s="71" t="s">
        <v>12954</v>
      </c>
      <c r="F1245" s="72" t="s">
        <v>6210</v>
      </c>
      <c r="G1245" s="72" t="s">
        <v>12880</v>
      </c>
      <c r="H1245" t="str">
        <f t="shared" si="95"/>
        <v>Vxx_boot_nis_vh_spre_prt_nr_5</v>
      </c>
      <c r="I1245" s="69" t="str">
        <f t="shared" si="96"/>
        <v>DG_DGT_ASW</v>
      </c>
      <c r="J1245" s="72" t="str">
        <f t="shared" si="97"/>
        <v>[(Nbx_udsp_cfm=True) and (Nxx_obd_typ_cfm=Nxx_obd_typ_pass) and (Nxx_ecu_typ_cfm&lt;&gt;Nxx_atcu)]</v>
      </c>
      <c r="K1245" s="69" t="b">
        <f t="shared" si="98"/>
        <v>1</v>
      </c>
      <c r="L1245" s="69" t="b">
        <f t="shared" si="99"/>
        <v>1</v>
      </c>
    </row>
    <row r="1246" spans="1:12" ht="20.100000000000001" customHeight="1" thickBot="1" x14ac:dyDescent="0.3">
      <c r="A1246" s="71" t="s">
        <v>12983</v>
      </c>
      <c r="B1246" s="74" t="s">
        <v>6215</v>
      </c>
      <c r="C1246" s="74" t="s">
        <v>12883</v>
      </c>
      <c r="E1246" s="71" t="s">
        <v>12954</v>
      </c>
      <c r="F1246" s="74" t="s">
        <v>6215</v>
      </c>
      <c r="G1246" s="74" t="s">
        <v>12883</v>
      </c>
      <c r="H1246" t="str">
        <f t="shared" si="95"/>
        <v>Vxx_boot_nis_vh_spre_prt_nr_5</v>
      </c>
      <c r="I1246" s="69" t="str">
        <f t="shared" si="96"/>
        <v>DG_DGT_ASW</v>
      </c>
      <c r="J1246" s="72" t="str">
        <f t="shared" si="97"/>
        <v>[(Nbx_udsp_cfm=True) and (Nxx_obd_typ_cfm=Nxx_obd_typ_pass) and (Nxx_ecu_typ_cfm&lt;&gt;Nxx_atcu)]</v>
      </c>
      <c r="K1246" s="69" t="b">
        <f t="shared" si="98"/>
        <v>0</v>
      </c>
      <c r="L1246" s="69" t="b">
        <f t="shared" si="99"/>
        <v>0</v>
      </c>
    </row>
    <row r="1247" spans="1:12" ht="20.100000000000001" customHeight="1" thickBot="1" x14ac:dyDescent="0.3">
      <c r="A1247" s="71" t="s">
        <v>12984</v>
      </c>
      <c r="B1247" s="72" t="s">
        <v>6210</v>
      </c>
      <c r="C1247" s="72" t="s">
        <v>12880</v>
      </c>
      <c r="E1247" s="71" t="s">
        <v>12955</v>
      </c>
      <c r="F1247" s="72" t="s">
        <v>6210</v>
      </c>
      <c r="G1247" s="72" t="s">
        <v>12880</v>
      </c>
      <c r="H1247" t="str">
        <f t="shared" si="95"/>
        <v>Vxx_boot_nis_vh_spre_prt_nr_6</v>
      </c>
      <c r="I1247" s="69" t="str">
        <f t="shared" si="96"/>
        <v>DG_DGT_ASW</v>
      </c>
      <c r="J1247" s="72" t="str">
        <f t="shared" si="97"/>
        <v>[(Nbx_udsp_cfm=True) and (Nxx_obd_typ_cfm=Nxx_obd_typ_pass) and (Nxx_ecu_typ_cfm&lt;&gt;Nxx_atcu)]</v>
      </c>
      <c r="K1247" s="69" t="b">
        <f t="shared" si="98"/>
        <v>1</v>
      </c>
      <c r="L1247" s="69" t="b">
        <f t="shared" si="99"/>
        <v>1</v>
      </c>
    </row>
    <row r="1248" spans="1:12" ht="20.100000000000001" customHeight="1" thickBot="1" x14ac:dyDescent="0.3">
      <c r="A1248" s="71" t="s">
        <v>12984</v>
      </c>
      <c r="B1248" s="74" t="s">
        <v>6215</v>
      </c>
      <c r="C1248" s="74" t="s">
        <v>12883</v>
      </c>
      <c r="E1248" s="71" t="s">
        <v>12955</v>
      </c>
      <c r="F1248" s="74" t="s">
        <v>6215</v>
      </c>
      <c r="G1248" s="74" t="s">
        <v>12883</v>
      </c>
      <c r="H1248" t="str">
        <f t="shared" si="95"/>
        <v>Vxx_boot_nis_vh_spre_prt_nr_6</v>
      </c>
      <c r="I1248" s="69" t="str">
        <f t="shared" si="96"/>
        <v>DG_DGT_ASW</v>
      </c>
      <c r="J1248" s="72" t="str">
        <f t="shared" si="97"/>
        <v>[(Nbx_udsp_cfm=True) and (Nxx_obd_typ_cfm=Nxx_obd_typ_pass) and (Nxx_ecu_typ_cfm&lt;&gt;Nxx_atcu)]</v>
      </c>
      <c r="K1248" s="69" t="b">
        <f t="shared" si="98"/>
        <v>0</v>
      </c>
      <c r="L1248" s="69" t="b">
        <f t="shared" si="99"/>
        <v>0</v>
      </c>
    </row>
    <row r="1249" spans="1:12" ht="20.100000000000001" customHeight="1" thickBot="1" x14ac:dyDescent="0.3">
      <c r="A1249" s="71" t="s">
        <v>12985</v>
      </c>
      <c r="B1249" s="72" t="s">
        <v>6210</v>
      </c>
      <c r="C1249" s="72" t="s">
        <v>12880</v>
      </c>
      <c r="E1249" s="71" t="s">
        <v>12956</v>
      </c>
      <c r="F1249" s="72" t="s">
        <v>6210</v>
      </c>
      <c r="G1249" s="72" t="s">
        <v>12880</v>
      </c>
      <c r="H1249" t="str">
        <f t="shared" si="95"/>
        <v>Vxx_boot_nis_vh_spre_prt_nr_7</v>
      </c>
      <c r="I1249" s="69" t="str">
        <f t="shared" si="96"/>
        <v>DG_DGT_ASW</v>
      </c>
      <c r="J1249" s="72" t="str">
        <f t="shared" si="97"/>
        <v>[(Nbx_udsp_cfm=True) and (Nxx_obd_typ_cfm=Nxx_obd_typ_pass) and (Nxx_ecu_typ_cfm&lt;&gt;Nxx_atcu)]</v>
      </c>
      <c r="K1249" s="69" t="b">
        <f t="shared" si="98"/>
        <v>1</v>
      </c>
      <c r="L1249" s="69" t="b">
        <f t="shared" si="99"/>
        <v>1</v>
      </c>
    </row>
    <row r="1250" spans="1:12" ht="20.100000000000001" customHeight="1" thickBot="1" x14ac:dyDescent="0.3">
      <c r="A1250" s="71" t="s">
        <v>12985</v>
      </c>
      <c r="B1250" s="74" t="s">
        <v>6215</v>
      </c>
      <c r="C1250" s="74" t="s">
        <v>12883</v>
      </c>
      <c r="E1250" s="71" t="s">
        <v>12956</v>
      </c>
      <c r="F1250" s="74" t="s">
        <v>6215</v>
      </c>
      <c r="G1250" s="74" t="s">
        <v>12883</v>
      </c>
      <c r="H1250" t="str">
        <f t="shared" si="95"/>
        <v>Vxx_boot_nis_vh_spre_prt_nr_7</v>
      </c>
      <c r="I1250" s="69" t="str">
        <f t="shared" si="96"/>
        <v>DG_DGT_ASW</v>
      </c>
      <c r="J1250" s="72" t="str">
        <f t="shared" si="97"/>
        <v>[(Nbx_udsp_cfm=True) and (Nxx_obd_typ_cfm=Nxx_obd_typ_pass) and (Nxx_ecu_typ_cfm&lt;&gt;Nxx_atcu)]</v>
      </c>
      <c r="K1250" s="69" t="b">
        <f t="shared" si="98"/>
        <v>0</v>
      </c>
      <c r="L1250" s="69" t="b">
        <f t="shared" si="99"/>
        <v>0</v>
      </c>
    </row>
    <row r="1251" spans="1:12" ht="20.100000000000001" customHeight="1" thickBot="1" x14ac:dyDescent="0.3">
      <c r="A1251" s="71" t="s">
        <v>12986</v>
      </c>
      <c r="B1251" s="72" t="s">
        <v>6210</v>
      </c>
      <c r="C1251" s="72" t="s">
        <v>12880</v>
      </c>
      <c r="E1251" s="71" t="s">
        <v>12957</v>
      </c>
      <c r="F1251" s="72" t="s">
        <v>6210</v>
      </c>
      <c r="G1251" s="72" t="s">
        <v>12880</v>
      </c>
      <c r="H1251" t="str">
        <f t="shared" si="95"/>
        <v>Vxx_boot_nis_vh_spre_prt_nr_8</v>
      </c>
      <c r="I1251" s="69" t="str">
        <f t="shared" si="96"/>
        <v>DG_DGT_ASW</v>
      </c>
      <c r="J1251" s="72" t="str">
        <f t="shared" si="97"/>
        <v>[(Nbx_udsp_cfm=True) and (Nxx_obd_typ_cfm=Nxx_obd_typ_pass) and (Nxx_ecu_typ_cfm&lt;&gt;Nxx_atcu)]</v>
      </c>
      <c r="K1251" s="69" t="b">
        <f t="shared" si="98"/>
        <v>1</v>
      </c>
      <c r="L1251" s="69" t="b">
        <f t="shared" si="99"/>
        <v>1</v>
      </c>
    </row>
    <row r="1252" spans="1:12" ht="20.100000000000001" customHeight="1" thickBot="1" x14ac:dyDescent="0.3">
      <c r="A1252" s="71" t="s">
        <v>12986</v>
      </c>
      <c r="B1252" s="74" t="s">
        <v>6215</v>
      </c>
      <c r="C1252" s="74" t="s">
        <v>12883</v>
      </c>
      <c r="E1252" s="71" t="s">
        <v>12957</v>
      </c>
      <c r="F1252" s="74" t="s">
        <v>6215</v>
      </c>
      <c r="G1252" s="74" t="s">
        <v>12883</v>
      </c>
      <c r="H1252" t="str">
        <f t="shared" si="95"/>
        <v>Vxx_boot_nis_vh_spre_prt_nr_8</v>
      </c>
      <c r="I1252" s="69" t="str">
        <f t="shared" si="96"/>
        <v>DG_DGT_ASW</v>
      </c>
      <c r="J1252" s="72" t="str">
        <f t="shared" si="97"/>
        <v>[(Nbx_udsp_cfm=True) and (Nxx_obd_typ_cfm=Nxx_obd_typ_pass) and (Nxx_ecu_typ_cfm&lt;&gt;Nxx_atcu)]</v>
      </c>
      <c r="K1252" s="69" t="b">
        <f t="shared" si="98"/>
        <v>0</v>
      </c>
      <c r="L1252" s="69" t="b">
        <f t="shared" si="99"/>
        <v>0</v>
      </c>
    </row>
    <row r="1253" spans="1:12" ht="20.100000000000001" customHeight="1" thickBot="1" x14ac:dyDescent="0.3">
      <c r="A1253" s="71" t="s">
        <v>12987</v>
      </c>
      <c r="B1253" s="72" t="s">
        <v>6210</v>
      </c>
      <c r="C1253" s="72" t="s">
        <v>12880</v>
      </c>
      <c r="E1253" s="71" t="s">
        <v>12959</v>
      </c>
      <c r="F1253" s="72" t="s">
        <v>6210</v>
      </c>
      <c r="G1253" s="72" t="s">
        <v>12880</v>
      </c>
      <c r="H1253" t="str">
        <f t="shared" si="95"/>
        <v>Vxx_boot_nis_vh_spre_prt_nr_9</v>
      </c>
      <c r="I1253" s="69" t="str">
        <f t="shared" si="96"/>
        <v>DG_DGT_ASW</v>
      </c>
      <c r="J1253" s="72" t="str">
        <f t="shared" si="97"/>
        <v>[(Nbx_udsp_cfm=True) and (Nxx_obd_typ_cfm=Nxx_obd_typ_pass) and (Nxx_ecu_typ_cfm&lt;&gt;Nxx_atcu)]</v>
      </c>
      <c r="K1253" s="69" t="b">
        <f t="shared" si="98"/>
        <v>1</v>
      </c>
      <c r="L1253" s="69" t="b">
        <f t="shared" si="99"/>
        <v>1</v>
      </c>
    </row>
    <row r="1254" spans="1:12" ht="20.100000000000001" customHeight="1" thickBot="1" x14ac:dyDescent="0.3">
      <c r="A1254" s="71" t="s">
        <v>12987</v>
      </c>
      <c r="B1254" s="74" t="s">
        <v>6215</v>
      </c>
      <c r="C1254" s="74" t="s">
        <v>12883</v>
      </c>
      <c r="E1254" s="71" t="s">
        <v>12959</v>
      </c>
      <c r="F1254" s="74" t="s">
        <v>6215</v>
      </c>
      <c r="G1254" s="74" t="s">
        <v>12883</v>
      </c>
      <c r="H1254" t="str">
        <f t="shared" si="95"/>
        <v>Vxx_boot_nis_vh_spre_prt_nr_9</v>
      </c>
      <c r="I1254" s="69" t="str">
        <f t="shared" si="96"/>
        <v>DG_DGT_ASW</v>
      </c>
      <c r="J1254" s="72" t="str">
        <f t="shared" si="97"/>
        <v>[(Nbx_udsp_cfm=True) and (Nxx_obd_typ_cfm=Nxx_obd_typ_pass) and (Nxx_ecu_typ_cfm&lt;&gt;Nxx_atcu)]</v>
      </c>
      <c r="K1254" s="69" t="b">
        <f t="shared" si="98"/>
        <v>0</v>
      </c>
      <c r="L1254" s="69" t="b">
        <f t="shared" si="99"/>
        <v>0</v>
      </c>
    </row>
    <row r="1255" spans="1:12" ht="20.100000000000001" customHeight="1" thickBot="1" x14ac:dyDescent="0.3">
      <c r="A1255" s="71" t="s">
        <v>12988</v>
      </c>
      <c r="B1255" s="72" t="s">
        <v>6210</v>
      </c>
      <c r="C1255" s="72" t="s">
        <v>12880</v>
      </c>
      <c r="E1255" s="71" t="s">
        <v>12960</v>
      </c>
      <c r="F1255" s="72" t="s">
        <v>6210</v>
      </c>
      <c r="G1255" s="72" t="s">
        <v>12880</v>
      </c>
      <c r="H1255" t="str">
        <f t="shared" si="95"/>
        <v>Vxx_boot_sw_vers_0</v>
      </c>
      <c r="I1255" s="69" t="str">
        <f t="shared" si="96"/>
        <v>DG_DGT_ASW</v>
      </c>
      <c r="J1255" s="72" t="str">
        <f t="shared" si="97"/>
        <v>[(Nbx_udsp_cfm=True) and (Nxx_obd_typ_cfm=Nxx_obd_typ_pass) and (Nxx_ecu_typ_cfm&lt;&gt;Nxx_atcu)]</v>
      </c>
      <c r="K1255" s="69" t="b">
        <f t="shared" si="98"/>
        <v>1</v>
      </c>
      <c r="L1255" s="69" t="b">
        <f t="shared" si="99"/>
        <v>1</v>
      </c>
    </row>
    <row r="1256" spans="1:12" ht="20.100000000000001" customHeight="1" thickBot="1" x14ac:dyDescent="0.3">
      <c r="A1256" s="71" t="s">
        <v>12988</v>
      </c>
      <c r="B1256" s="74" t="s">
        <v>6215</v>
      </c>
      <c r="C1256" s="74" t="s">
        <v>12883</v>
      </c>
      <c r="E1256" s="71" t="s">
        <v>12960</v>
      </c>
      <c r="F1256" s="74" t="s">
        <v>6215</v>
      </c>
      <c r="G1256" s="74" t="s">
        <v>12883</v>
      </c>
      <c r="H1256" t="str">
        <f t="shared" si="95"/>
        <v>Vxx_boot_sw_vers_0</v>
      </c>
      <c r="I1256" s="69" t="str">
        <f t="shared" si="96"/>
        <v>DG_DGT_ASW</v>
      </c>
      <c r="J1256" s="72" t="str">
        <f t="shared" si="97"/>
        <v>[(Nbx_udsp_cfm=True) and (Nxx_obd_typ_cfm=Nxx_obd_typ_pass) and (Nxx_ecu_typ_cfm&lt;&gt;Nxx_atcu)]</v>
      </c>
      <c r="K1256" s="69" t="b">
        <f t="shared" si="98"/>
        <v>0</v>
      </c>
      <c r="L1256" s="69" t="b">
        <f t="shared" si="99"/>
        <v>0</v>
      </c>
    </row>
    <row r="1257" spans="1:12" ht="20.100000000000001" customHeight="1" thickBot="1" x14ac:dyDescent="0.3">
      <c r="A1257" s="71" t="s">
        <v>12989</v>
      </c>
      <c r="B1257" s="72" t="s">
        <v>6210</v>
      </c>
      <c r="C1257" s="72" t="s">
        <v>12880</v>
      </c>
      <c r="E1257" s="71" t="s">
        <v>12962</v>
      </c>
      <c r="F1257" s="72" t="s">
        <v>6210</v>
      </c>
      <c r="G1257" s="72" t="s">
        <v>12880</v>
      </c>
      <c r="H1257" t="str">
        <f t="shared" si="95"/>
        <v>Vxx_boot_sw_vers_1</v>
      </c>
      <c r="I1257" s="69" t="str">
        <f t="shared" si="96"/>
        <v>DG_DGT_ASW</v>
      </c>
      <c r="J1257" s="72" t="str">
        <f t="shared" si="97"/>
        <v>[(Nbx_udsp_cfm=True) and (Nxx_obd_typ_cfm=Nxx_obd_typ_pass) and (Nxx_ecu_typ_cfm&lt;&gt;Nxx_atcu)]</v>
      </c>
      <c r="K1257" s="69" t="b">
        <f t="shared" si="98"/>
        <v>1</v>
      </c>
      <c r="L1257" s="69" t="b">
        <f t="shared" si="99"/>
        <v>1</v>
      </c>
    </row>
    <row r="1258" spans="1:12" ht="20.100000000000001" customHeight="1" thickBot="1" x14ac:dyDescent="0.3">
      <c r="A1258" s="71" t="s">
        <v>12989</v>
      </c>
      <c r="B1258" s="74" t="s">
        <v>6215</v>
      </c>
      <c r="C1258" s="74" t="s">
        <v>12883</v>
      </c>
      <c r="E1258" s="71" t="s">
        <v>12962</v>
      </c>
      <c r="F1258" s="74" t="s">
        <v>6215</v>
      </c>
      <c r="G1258" s="74" t="s">
        <v>12883</v>
      </c>
      <c r="H1258" t="str">
        <f t="shared" si="95"/>
        <v>Vxx_boot_sw_vers_1</v>
      </c>
      <c r="I1258" s="69" t="str">
        <f t="shared" si="96"/>
        <v>DG_DGT_ASW</v>
      </c>
      <c r="J1258" s="72" t="str">
        <f t="shared" si="97"/>
        <v>[(Nbx_udsp_cfm=True) and (Nxx_obd_typ_cfm=Nxx_obd_typ_pass) and (Nxx_ecu_typ_cfm&lt;&gt;Nxx_atcu)]</v>
      </c>
      <c r="K1258" s="69" t="b">
        <f t="shared" si="98"/>
        <v>0</v>
      </c>
      <c r="L1258" s="69" t="b">
        <f t="shared" si="99"/>
        <v>0</v>
      </c>
    </row>
    <row r="1259" spans="1:12" ht="20.100000000000001" customHeight="1" thickBot="1" x14ac:dyDescent="0.3">
      <c r="A1259" s="71" t="s">
        <v>12990</v>
      </c>
      <c r="B1259" s="72" t="s">
        <v>6210</v>
      </c>
      <c r="C1259" s="72" t="s">
        <v>12880</v>
      </c>
      <c r="E1259" s="71" t="s">
        <v>12963</v>
      </c>
      <c r="F1259" s="72" t="s">
        <v>6210</v>
      </c>
      <c r="G1259" s="72" t="s">
        <v>12880</v>
      </c>
      <c r="H1259" t="str">
        <f t="shared" si="95"/>
        <v>Vxx_boot_sw_vers_10</v>
      </c>
      <c r="I1259" s="69" t="str">
        <f t="shared" si="96"/>
        <v>DG_DGT_ASW</v>
      </c>
      <c r="J1259" s="72" t="str">
        <f t="shared" si="97"/>
        <v>[(Nbx_udsp_cfm=True) and (Nxx_obd_typ_cfm=Nxx_obd_typ_pass) and (Nxx_ecu_typ_cfm&lt;&gt;Nxx_atcu)]</v>
      </c>
      <c r="K1259" s="69" t="b">
        <f t="shared" si="98"/>
        <v>1</v>
      </c>
      <c r="L1259" s="69" t="b">
        <f t="shared" si="99"/>
        <v>1</v>
      </c>
    </row>
    <row r="1260" spans="1:12" ht="20.100000000000001" customHeight="1" thickBot="1" x14ac:dyDescent="0.3">
      <c r="A1260" s="71" t="s">
        <v>12990</v>
      </c>
      <c r="B1260" s="74" t="s">
        <v>6215</v>
      </c>
      <c r="C1260" s="74" t="s">
        <v>12883</v>
      </c>
      <c r="E1260" s="71" t="s">
        <v>12963</v>
      </c>
      <c r="F1260" s="74" t="s">
        <v>6215</v>
      </c>
      <c r="G1260" s="74" t="s">
        <v>12883</v>
      </c>
      <c r="H1260" t="str">
        <f t="shared" si="95"/>
        <v>Vxx_boot_sw_vers_10</v>
      </c>
      <c r="I1260" s="69" t="str">
        <f t="shared" si="96"/>
        <v>DG_DGT_ASW</v>
      </c>
      <c r="J1260" s="72" t="str">
        <f t="shared" si="97"/>
        <v>[(Nbx_udsp_cfm=True) and (Nxx_obd_typ_cfm=Nxx_obd_typ_pass) and (Nxx_ecu_typ_cfm&lt;&gt;Nxx_atcu)]</v>
      </c>
      <c r="K1260" s="69" t="b">
        <f t="shared" si="98"/>
        <v>0</v>
      </c>
      <c r="L1260" s="69" t="b">
        <f t="shared" si="99"/>
        <v>0</v>
      </c>
    </row>
    <row r="1261" spans="1:12" ht="20.100000000000001" customHeight="1" thickBot="1" x14ac:dyDescent="0.3">
      <c r="A1261" s="71" t="s">
        <v>12991</v>
      </c>
      <c r="B1261" s="72" t="s">
        <v>6210</v>
      </c>
      <c r="C1261" s="72" t="s">
        <v>12880</v>
      </c>
      <c r="E1261" s="71" t="s">
        <v>12966</v>
      </c>
      <c r="F1261" s="72" t="s">
        <v>6210</v>
      </c>
      <c r="G1261" s="72" t="s">
        <v>12880</v>
      </c>
      <c r="H1261" t="str">
        <f t="shared" si="95"/>
        <v>Vxx_boot_sw_vers_11</v>
      </c>
      <c r="I1261" s="69" t="str">
        <f t="shared" si="96"/>
        <v>DG_DGT_ASW</v>
      </c>
      <c r="J1261" s="72" t="str">
        <f t="shared" si="97"/>
        <v>[(Nbx_udsp_cfm=True) and (Nxx_obd_typ_cfm=Nxx_obd_typ_pass) and (Nxx_ecu_typ_cfm&lt;&gt;Nxx_atcu)]</v>
      </c>
      <c r="K1261" s="69" t="b">
        <f t="shared" si="98"/>
        <v>1</v>
      </c>
      <c r="L1261" s="69" t="b">
        <f t="shared" si="99"/>
        <v>1</v>
      </c>
    </row>
    <row r="1262" spans="1:12" ht="20.100000000000001" customHeight="1" thickBot="1" x14ac:dyDescent="0.3">
      <c r="A1262" s="71" t="s">
        <v>12991</v>
      </c>
      <c r="B1262" s="74" t="s">
        <v>6215</v>
      </c>
      <c r="C1262" s="74" t="s">
        <v>12883</v>
      </c>
      <c r="E1262" s="71" t="s">
        <v>12966</v>
      </c>
      <c r="F1262" s="74" t="s">
        <v>6215</v>
      </c>
      <c r="G1262" s="74" t="s">
        <v>12883</v>
      </c>
      <c r="H1262" t="str">
        <f t="shared" si="95"/>
        <v>Vxx_boot_sw_vers_11</v>
      </c>
      <c r="I1262" s="69" t="str">
        <f t="shared" si="96"/>
        <v>DG_DGT_ASW</v>
      </c>
      <c r="J1262" s="72" t="str">
        <f t="shared" si="97"/>
        <v>[(Nbx_udsp_cfm=True) and (Nxx_obd_typ_cfm=Nxx_obd_typ_pass) and (Nxx_ecu_typ_cfm&lt;&gt;Nxx_atcu)]</v>
      </c>
      <c r="K1262" s="69" t="b">
        <f t="shared" si="98"/>
        <v>0</v>
      </c>
      <c r="L1262" s="69" t="b">
        <f t="shared" si="99"/>
        <v>0</v>
      </c>
    </row>
    <row r="1263" spans="1:12" ht="20.100000000000001" customHeight="1" thickBot="1" x14ac:dyDescent="0.3">
      <c r="A1263" s="71" t="s">
        <v>12992</v>
      </c>
      <c r="B1263" s="72" t="s">
        <v>6210</v>
      </c>
      <c r="C1263" s="72" t="s">
        <v>12880</v>
      </c>
      <c r="E1263" s="71" t="s">
        <v>12967</v>
      </c>
      <c r="F1263" s="72" t="s">
        <v>6210</v>
      </c>
      <c r="G1263" s="72" t="s">
        <v>12880</v>
      </c>
      <c r="H1263" t="str">
        <f t="shared" si="95"/>
        <v>Vxx_boot_sw_vers_12</v>
      </c>
      <c r="I1263" s="69" t="str">
        <f t="shared" si="96"/>
        <v>DG_DGT_ASW</v>
      </c>
      <c r="J1263" s="72" t="str">
        <f t="shared" si="97"/>
        <v>[(Nbx_udsp_cfm=True) and (Nxx_obd_typ_cfm=Nxx_obd_typ_pass) and (Nxx_ecu_typ_cfm&lt;&gt;Nxx_atcu)]</v>
      </c>
      <c r="K1263" s="69" t="b">
        <f t="shared" si="98"/>
        <v>1</v>
      </c>
      <c r="L1263" s="69" t="b">
        <f t="shared" si="99"/>
        <v>1</v>
      </c>
    </row>
    <row r="1264" spans="1:12" ht="20.100000000000001" customHeight="1" thickBot="1" x14ac:dyDescent="0.3">
      <c r="A1264" s="71" t="s">
        <v>12992</v>
      </c>
      <c r="B1264" s="74" t="s">
        <v>6215</v>
      </c>
      <c r="C1264" s="74" t="s">
        <v>12883</v>
      </c>
      <c r="E1264" s="71" t="s">
        <v>12967</v>
      </c>
      <c r="F1264" s="74" t="s">
        <v>6215</v>
      </c>
      <c r="G1264" s="74" t="s">
        <v>12883</v>
      </c>
      <c r="H1264" t="str">
        <f t="shared" si="95"/>
        <v>Vxx_boot_sw_vers_12</v>
      </c>
      <c r="I1264" s="69" t="str">
        <f t="shared" si="96"/>
        <v>DG_DGT_ASW</v>
      </c>
      <c r="J1264" s="72" t="str">
        <f t="shared" si="97"/>
        <v>[(Nbx_udsp_cfm=True) and (Nxx_obd_typ_cfm=Nxx_obd_typ_pass) and (Nxx_ecu_typ_cfm&lt;&gt;Nxx_atcu)]</v>
      </c>
      <c r="K1264" s="69" t="b">
        <f t="shared" si="98"/>
        <v>0</v>
      </c>
      <c r="L1264" s="69" t="b">
        <f t="shared" si="99"/>
        <v>0</v>
      </c>
    </row>
    <row r="1265" spans="1:12" ht="20.100000000000001" customHeight="1" thickBot="1" x14ac:dyDescent="0.3">
      <c r="A1265" s="71" t="s">
        <v>12993</v>
      </c>
      <c r="B1265" s="72" t="s">
        <v>6210</v>
      </c>
      <c r="C1265" s="72" t="s">
        <v>12880</v>
      </c>
      <c r="E1265" s="71" t="s">
        <v>12969</v>
      </c>
      <c r="F1265" s="72" t="s">
        <v>6210</v>
      </c>
      <c r="G1265" s="72" t="s">
        <v>12880</v>
      </c>
      <c r="H1265" t="str">
        <f t="shared" si="95"/>
        <v>Vxx_boot_sw_vers_13</v>
      </c>
      <c r="I1265" s="69" t="str">
        <f t="shared" si="96"/>
        <v>DG_DGT_ASW</v>
      </c>
      <c r="J1265" s="72" t="str">
        <f t="shared" si="97"/>
        <v>[(Nbx_udsp_cfm=True) and (Nxx_obd_typ_cfm=Nxx_obd_typ_pass) and (Nxx_ecu_typ_cfm&lt;&gt;Nxx_atcu)]</v>
      </c>
      <c r="K1265" s="69" t="b">
        <f t="shared" si="98"/>
        <v>1</v>
      </c>
      <c r="L1265" s="69" t="b">
        <f t="shared" si="99"/>
        <v>1</v>
      </c>
    </row>
    <row r="1266" spans="1:12" ht="20.100000000000001" customHeight="1" thickBot="1" x14ac:dyDescent="0.3">
      <c r="A1266" s="71" t="s">
        <v>12993</v>
      </c>
      <c r="B1266" s="74" t="s">
        <v>6215</v>
      </c>
      <c r="C1266" s="74" t="s">
        <v>12883</v>
      </c>
      <c r="E1266" s="71" t="s">
        <v>12969</v>
      </c>
      <c r="F1266" s="74" t="s">
        <v>6215</v>
      </c>
      <c r="G1266" s="74" t="s">
        <v>12883</v>
      </c>
      <c r="H1266" t="str">
        <f t="shared" si="95"/>
        <v>Vxx_boot_sw_vers_13</v>
      </c>
      <c r="I1266" s="69" t="str">
        <f t="shared" si="96"/>
        <v>DG_DGT_ASW</v>
      </c>
      <c r="J1266" s="72" t="str">
        <f t="shared" si="97"/>
        <v>[(Nbx_udsp_cfm=True) and (Nxx_obd_typ_cfm=Nxx_obd_typ_pass) and (Nxx_ecu_typ_cfm&lt;&gt;Nxx_atcu)]</v>
      </c>
      <c r="K1266" s="69" t="b">
        <f t="shared" si="98"/>
        <v>0</v>
      </c>
      <c r="L1266" s="69" t="b">
        <f t="shared" si="99"/>
        <v>0</v>
      </c>
    </row>
    <row r="1267" spans="1:12" ht="20.100000000000001" customHeight="1" thickBot="1" x14ac:dyDescent="0.3">
      <c r="A1267" s="71" t="s">
        <v>12994</v>
      </c>
      <c r="B1267" s="72" t="s">
        <v>6210</v>
      </c>
      <c r="C1267" s="72" t="s">
        <v>12880</v>
      </c>
      <c r="E1267" s="71" t="s">
        <v>12970</v>
      </c>
      <c r="F1267" s="72" t="s">
        <v>6210</v>
      </c>
      <c r="G1267" s="72" t="s">
        <v>12880</v>
      </c>
      <c r="H1267" t="str">
        <f t="shared" si="95"/>
        <v>Vxx_boot_sw_vers_14</v>
      </c>
      <c r="I1267" s="69" t="str">
        <f t="shared" si="96"/>
        <v>DG_DGT_ASW</v>
      </c>
      <c r="J1267" s="72" t="str">
        <f t="shared" si="97"/>
        <v>[(Nbx_udsp_cfm=True) and (Nxx_obd_typ_cfm=Nxx_obd_typ_pass) and (Nxx_ecu_typ_cfm&lt;&gt;Nxx_atcu)]</v>
      </c>
      <c r="K1267" s="69" t="b">
        <f t="shared" si="98"/>
        <v>1</v>
      </c>
      <c r="L1267" s="69" t="b">
        <f t="shared" si="99"/>
        <v>1</v>
      </c>
    </row>
    <row r="1268" spans="1:12" ht="20.100000000000001" customHeight="1" thickBot="1" x14ac:dyDescent="0.3">
      <c r="A1268" s="71" t="s">
        <v>12994</v>
      </c>
      <c r="B1268" s="74" t="s">
        <v>6215</v>
      </c>
      <c r="C1268" s="74" t="s">
        <v>12883</v>
      </c>
      <c r="E1268" s="71" t="s">
        <v>12970</v>
      </c>
      <c r="F1268" s="74" t="s">
        <v>6215</v>
      </c>
      <c r="G1268" s="74" t="s">
        <v>12883</v>
      </c>
      <c r="H1268" t="str">
        <f t="shared" si="95"/>
        <v>Vxx_boot_sw_vers_14</v>
      </c>
      <c r="I1268" s="69" t="str">
        <f t="shared" si="96"/>
        <v>DG_DGT_ASW</v>
      </c>
      <c r="J1268" s="72" t="str">
        <f t="shared" si="97"/>
        <v>[(Nbx_udsp_cfm=True) and (Nxx_obd_typ_cfm=Nxx_obd_typ_pass) and (Nxx_ecu_typ_cfm&lt;&gt;Nxx_atcu)]</v>
      </c>
      <c r="K1268" s="69" t="b">
        <f t="shared" si="98"/>
        <v>0</v>
      </c>
      <c r="L1268" s="69" t="b">
        <f t="shared" si="99"/>
        <v>0</v>
      </c>
    </row>
    <row r="1269" spans="1:12" ht="20.100000000000001" customHeight="1" thickBot="1" x14ac:dyDescent="0.3">
      <c r="A1269" s="71" t="s">
        <v>12995</v>
      </c>
      <c r="B1269" s="72" t="s">
        <v>6210</v>
      </c>
      <c r="C1269" s="72" t="s">
        <v>12880</v>
      </c>
      <c r="E1269" s="71" t="s">
        <v>12971</v>
      </c>
      <c r="F1269" s="72" t="s">
        <v>6210</v>
      </c>
      <c r="G1269" s="72" t="s">
        <v>12880</v>
      </c>
      <c r="H1269" t="str">
        <f t="shared" si="95"/>
        <v>Vxx_boot_sw_vers_15</v>
      </c>
      <c r="I1269" s="69" t="str">
        <f t="shared" si="96"/>
        <v>DG_DGT_ASW</v>
      </c>
      <c r="J1269" s="72" t="str">
        <f t="shared" si="97"/>
        <v>[(Nbx_udsp_cfm=True) and (Nxx_obd_typ_cfm=Nxx_obd_typ_pass) and (Nxx_ecu_typ_cfm&lt;&gt;Nxx_atcu)]</v>
      </c>
      <c r="K1269" s="69" t="b">
        <f t="shared" si="98"/>
        <v>1</v>
      </c>
      <c r="L1269" s="69" t="b">
        <f t="shared" si="99"/>
        <v>1</v>
      </c>
    </row>
    <row r="1270" spans="1:12" ht="20.100000000000001" customHeight="1" thickBot="1" x14ac:dyDescent="0.3">
      <c r="A1270" s="71" t="s">
        <v>12995</v>
      </c>
      <c r="B1270" s="74" t="s">
        <v>6215</v>
      </c>
      <c r="C1270" s="74" t="s">
        <v>12883</v>
      </c>
      <c r="E1270" s="71" t="s">
        <v>12971</v>
      </c>
      <c r="F1270" s="74" t="s">
        <v>6215</v>
      </c>
      <c r="G1270" s="74" t="s">
        <v>12883</v>
      </c>
      <c r="H1270" t="str">
        <f t="shared" si="95"/>
        <v>Vxx_boot_sw_vers_15</v>
      </c>
      <c r="I1270" s="69" t="str">
        <f t="shared" si="96"/>
        <v>DG_DGT_ASW</v>
      </c>
      <c r="J1270" s="72" t="str">
        <f t="shared" si="97"/>
        <v>[(Nbx_udsp_cfm=True) and (Nxx_obd_typ_cfm=Nxx_obd_typ_pass) and (Nxx_ecu_typ_cfm&lt;&gt;Nxx_atcu)]</v>
      </c>
      <c r="K1270" s="69" t="b">
        <f t="shared" si="98"/>
        <v>0</v>
      </c>
      <c r="L1270" s="69" t="b">
        <f t="shared" si="99"/>
        <v>0</v>
      </c>
    </row>
    <row r="1271" spans="1:12" ht="20.100000000000001" customHeight="1" thickBot="1" x14ac:dyDescent="0.3">
      <c r="A1271" s="71" t="s">
        <v>12996</v>
      </c>
      <c r="B1271" s="72" t="s">
        <v>6210</v>
      </c>
      <c r="C1271" s="72" t="s">
        <v>12880</v>
      </c>
      <c r="E1271" s="71" t="s">
        <v>12972</v>
      </c>
      <c r="F1271" s="72" t="s">
        <v>6210</v>
      </c>
      <c r="G1271" s="72" t="s">
        <v>12880</v>
      </c>
      <c r="H1271" t="str">
        <f t="shared" si="95"/>
        <v>Vxx_boot_sw_vers_16</v>
      </c>
      <c r="I1271" s="69" t="str">
        <f t="shared" si="96"/>
        <v>DG_DGT_ASW</v>
      </c>
      <c r="J1271" s="72" t="str">
        <f t="shared" si="97"/>
        <v>[(Nbx_udsp_cfm=True) and (Nxx_obd_typ_cfm=Nxx_obd_typ_pass) and (Nxx_ecu_typ_cfm&lt;&gt;Nxx_atcu)]</v>
      </c>
      <c r="K1271" s="69" t="b">
        <f t="shared" si="98"/>
        <v>1</v>
      </c>
      <c r="L1271" s="69" t="b">
        <f t="shared" si="99"/>
        <v>1</v>
      </c>
    </row>
    <row r="1272" spans="1:12" ht="20.100000000000001" customHeight="1" thickBot="1" x14ac:dyDescent="0.3">
      <c r="A1272" s="71" t="s">
        <v>12996</v>
      </c>
      <c r="B1272" s="74" t="s">
        <v>6215</v>
      </c>
      <c r="C1272" s="74" t="s">
        <v>12883</v>
      </c>
      <c r="E1272" s="71" t="s">
        <v>12972</v>
      </c>
      <c r="F1272" s="74" t="s">
        <v>6215</v>
      </c>
      <c r="G1272" s="74" t="s">
        <v>12883</v>
      </c>
      <c r="H1272" t="str">
        <f t="shared" si="95"/>
        <v>Vxx_boot_sw_vers_16</v>
      </c>
      <c r="I1272" s="69" t="str">
        <f t="shared" si="96"/>
        <v>DG_DGT_ASW</v>
      </c>
      <c r="J1272" s="72" t="str">
        <f t="shared" si="97"/>
        <v>[(Nbx_udsp_cfm=True) and (Nxx_obd_typ_cfm=Nxx_obd_typ_pass) and (Nxx_ecu_typ_cfm&lt;&gt;Nxx_atcu)]</v>
      </c>
      <c r="K1272" s="69" t="b">
        <f t="shared" si="98"/>
        <v>0</v>
      </c>
      <c r="L1272" s="69" t="b">
        <f t="shared" si="99"/>
        <v>0</v>
      </c>
    </row>
    <row r="1273" spans="1:12" ht="20.100000000000001" customHeight="1" thickBot="1" x14ac:dyDescent="0.3">
      <c r="A1273" s="71" t="s">
        <v>12997</v>
      </c>
      <c r="B1273" s="72" t="s">
        <v>6210</v>
      </c>
      <c r="C1273" s="72" t="s">
        <v>12880</v>
      </c>
      <c r="E1273" s="71" t="s">
        <v>12973</v>
      </c>
      <c r="F1273" s="72" t="s">
        <v>6210</v>
      </c>
      <c r="G1273" s="72" t="s">
        <v>12880</v>
      </c>
      <c r="H1273" t="str">
        <f t="shared" si="95"/>
        <v>Vxx_boot_sw_vers_17</v>
      </c>
      <c r="I1273" s="69" t="str">
        <f t="shared" si="96"/>
        <v>DG_DGT_ASW</v>
      </c>
      <c r="J1273" s="72" t="str">
        <f t="shared" si="97"/>
        <v>[(Nbx_udsp_cfm=True) and (Nxx_obd_typ_cfm=Nxx_obd_typ_pass) and (Nxx_ecu_typ_cfm&lt;&gt;Nxx_atcu)]</v>
      </c>
      <c r="K1273" s="69" t="b">
        <f t="shared" si="98"/>
        <v>1</v>
      </c>
      <c r="L1273" s="69" t="b">
        <f t="shared" si="99"/>
        <v>1</v>
      </c>
    </row>
    <row r="1274" spans="1:12" ht="20.100000000000001" customHeight="1" thickBot="1" x14ac:dyDescent="0.3">
      <c r="A1274" s="71" t="s">
        <v>12997</v>
      </c>
      <c r="B1274" s="74" t="s">
        <v>6215</v>
      </c>
      <c r="C1274" s="74" t="s">
        <v>12883</v>
      </c>
      <c r="E1274" s="71" t="s">
        <v>12973</v>
      </c>
      <c r="F1274" s="74" t="s">
        <v>6215</v>
      </c>
      <c r="G1274" s="74" t="s">
        <v>12883</v>
      </c>
      <c r="H1274" t="str">
        <f t="shared" si="95"/>
        <v>Vxx_boot_sw_vers_17</v>
      </c>
      <c r="I1274" s="69" t="str">
        <f t="shared" si="96"/>
        <v>DG_DGT_ASW</v>
      </c>
      <c r="J1274" s="72" t="str">
        <f t="shared" si="97"/>
        <v>[(Nbx_udsp_cfm=True) and (Nxx_obd_typ_cfm=Nxx_obd_typ_pass) and (Nxx_ecu_typ_cfm&lt;&gt;Nxx_atcu)]</v>
      </c>
      <c r="K1274" s="69" t="b">
        <f t="shared" si="98"/>
        <v>0</v>
      </c>
      <c r="L1274" s="69" t="b">
        <f t="shared" si="99"/>
        <v>0</v>
      </c>
    </row>
    <row r="1275" spans="1:12" ht="20.100000000000001" customHeight="1" thickBot="1" x14ac:dyDescent="0.3">
      <c r="A1275" s="71" t="s">
        <v>12998</v>
      </c>
      <c r="B1275" s="72" t="s">
        <v>6210</v>
      </c>
      <c r="C1275" s="72" t="s">
        <v>12880</v>
      </c>
      <c r="E1275" s="71" t="s">
        <v>12974</v>
      </c>
      <c r="F1275" s="72" t="s">
        <v>6210</v>
      </c>
      <c r="G1275" s="72" t="s">
        <v>12880</v>
      </c>
      <c r="H1275" t="str">
        <f t="shared" si="95"/>
        <v>Vxx_boot_sw_vers_18</v>
      </c>
      <c r="I1275" s="69" t="str">
        <f t="shared" si="96"/>
        <v>DG_DGT_ASW</v>
      </c>
      <c r="J1275" s="72" t="str">
        <f t="shared" si="97"/>
        <v>[(Nbx_udsp_cfm=True) and (Nxx_obd_typ_cfm=Nxx_obd_typ_pass) and (Nxx_ecu_typ_cfm&lt;&gt;Nxx_atcu)]</v>
      </c>
      <c r="K1275" s="69" t="b">
        <f t="shared" si="98"/>
        <v>1</v>
      </c>
      <c r="L1275" s="69" t="b">
        <f t="shared" si="99"/>
        <v>1</v>
      </c>
    </row>
    <row r="1276" spans="1:12" ht="20.100000000000001" customHeight="1" thickBot="1" x14ac:dyDescent="0.3">
      <c r="A1276" s="71" t="s">
        <v>12998</v>
      </c>
      <c r="B1276" s="74" t="s">
        <v>6215</v>
      </c>
      <c r="C1276" s="74" t="s">
        <v>12883</v>
      </c>
      <c r="E1276" s="71" t="s">
        <v>12974</v>
      </c>
      <c r="F1276" s="74" t="s">
        <v>6215</v>
      </c>
      <c r="G1276" s="74" t="s">
        <v>12883</v>
      </c>
      <c r="H1276" t="str">
        <f t="shared" si="95"/>
        <v>Vxx_boot_sw_vers_18</v>
      </c>
      <c r="I1276" s="69" t="str">
        <f t="shared" si="96"/>
        <v>DG_DGT_ASW</v>
      </c>
      <c r="J1276" s="72" t="str">
        <f t="shared" si="97"/>
        <v>[(Nbx_udsp_cfm=True) and (Nxx_obd_typ_cfm=Nxx_obd_typ_pass) and (Nxx_ecu_typ_cfm&lt;&gt;Nxx_atcu)]</v>
      </c>
      <c r="K1276" s="69" t="b">
        <f t="shared" si="98"/>
        <v>0</v>
      </c>
      <c r="L1276" s="69" t="b">
        <f t="shared" si="99"/>
        <v>0</v>
      </c>
    </row>
    <row r="1277" spans="1:12" ht="20.100000000000001" customHeight="1" thickBot="1" x14ac:dyDescent="0.3">
      <c r="A1277" s="71" t="s">
        <v>12999</v>
      </c>
      <c r="B1277" s="72" t="s">
        <v>6210</v>
      </c>
      <c r="C1277" s="72" t="s">
        <v>12880</v>
      </c>
      <c r="E1277" s="71" t="s">
        <v>12975</v>
      </c>
      <c r="F1277" s="72" t="s">
        <v>6210</v>
      </c>
      <c r="G1277" s="72" t="s">
        <v>12880</v>
      </c>
      <c r="H1277" t="str">
        <f t="shared" si="95"/>
        <v>Vxx_boot_sw_vers_19</v>
      </c>
      <c r="I1277" s="69" t="str">
        <f t="shared" si="96"/>
        <v>DG_DGT_ASW</v>
      </c>
      <c r="J1277" s="72" t="str">
        <f t="shared" si="97"/>
        <v>[(Nbx_udsp_cfm=True) and (Nxx_obd_typ_cfm=Nxx_obd_typ_pass) and (Nxx_ecu_typ_cfm&lt;&gt;Nxx_atcu)]</v>
      </c>
      <c r="K1277" s="69" t="b">
        <f t="shared" si="98"/>
        <v>1</v>
      </c>
      <c r="L1277" s="69" t="b">
        <f t="shared" si="99"/>
        <v>1</v>
      </c>
    </row>
    <row r="1278" spans="1:12" ht="20.100000000000001" customHeight="1" thickBot="1" x14ac:dyDescent="0.3">
      <c r="A1278" s="71" t="s">
        <v>12999</v>
      </c>
      <c r="B1278" s="74" t="s">
        <v>6215</v>
      </c>
      <c r="C1278" s="74" t="s">
        <v>12883</v>
      </c>
      <c r="E1278" s="71" t="s">
        <v>12975</v>
      </c>
      <c r="F1278" s="74" t="s">
        <v>6215</v>
      </c>
      <c r="G1278" s="74" t="s">
        <v>12883</v>
      </c>
      <c r="H1278" t="str">
        <f t="shared" si="95"/>
        <v>Vxx_boot_sw_vers_19</v>
      </c>
      <c r="I1278" s="69" t="str">
        <f t="shared" si="96"/>
        <v>DG_DGT_ASW</v>
      </c>
      <c r="J1278" s="72" t="str">
        <f t="shared" si="97"/>
        <v>[(Nbx_udsp_cfm=True) and (Nxx_obd_typ_cfm=Nxx_obd_typ_pass) and (Nxx_ecu_typ_cfm&lt;&gt;Nxx_atcu)]</v>
      </c>
      <c r="K1278" s="69" t="b">
        <f t="shared" si="98"/>
        <v>0</v>
      </c>
      <c r="L1278" s="69" t="b">
        <f t="shared" si="99"/>
        <v>0</v>
      </c>
    </row>
    <row r="1279" spans="1:12" ht="20.100000000000001" customHeight="1" thickBot="1" x14ac:dyDescent="0.3">
      <c r="A1279" s="71" t="s">
        <v>13000</v>
      </c>
      <c r="B1279" s="72" t="s">
        <v>6210</v>
      </c>
      <c r="C1279" s="72" t="s">
        <v>12880</v>
      </c>
      <c r="E1279" s="71" t="s">
        <v>12976</v>
      </c>
      <c r="F1279" s="72" t="s">
        <v>6210</v>
      </c>
      <c r="G1279" s="72" t="s">
        <v>12880</v>
      </c>
      <c r="H1279" t="str">
        <f t="shared" si="95"/>
        <v>Vxx_boot_sw_vers_2</v>
      </c>
      <c r="I1279" s="69" t="str">
        <f t="shared" si="96"/>
        <v>DG_DGT_ASW</v>
      </c>
      <c r="J1279" s="72" t="str">
        <f t="shared" si="97"/>
        <v>[(Nbx_udsp_cfm=True) and (Nxx_obd_typ_cfm=Nxx_obd_typ_pass) and (Nxx_ecu_typ_cfm&lt;&gt;Nxx_atcu)]</v>
      </c>
      <c r="K1279" s="69" t="b">
        <f t="shared" si="98"/>
        <v>1</v>
      </c>
      <c r="L1279" s="69" t="b">
        <f t="shared" si="99"/>
        <v>1</v>
      </c>
    </row>
    <row r="1280" spans="1:12" ht="20.100000000000001" customHeight="1" thickBot="1" x14ac:dyDescent="0.3">
      <c r="A1280" s="71" t="s">
        <v>13000</v>
      </c>
      <c r="B1280" s="74" t="s">
        <v>6215</v>
      </c>
      <c r="C1280" s="74" t="s">
        <v>12883</v>
      </c>
      <c r="E1280" s="71" t="s">
        <v>12976</v>
      </c>
      <c r="F1280" s="74" t="s">
        <v>6215</v>
      </c>
      <c r="G1280" s="74" t="s">
        <v>12883</v>
      </c>
      <c r="H1280" t="str">
        <f t="shared" si="95"/>
        <v>Vxx_boot_sw_vers_2</v>
      </c>
      <c r="I1280" s="69" t="str">
        <f t="shared" si="96"/>
        <v>DG_DGT_ASW</v>
      </c>
      <c r="J1280" s="72" t="str">
        <f t="shared" si="97"/>
        <v>[(Nbx_udsp_cfm=True) and (Nxx_obd_typ_cfm=Nxx_obd_typ_pass) and (Nxx_ecu_typ_cfm&lt;&gt;Nxx_atcu)]</v>
      </c>
      <c r="K1280" s="69" t="b">
        <f t="shared" si="98"/>
        <v>0</v>
      </c>
      <c r="L1280" s="69" t="b">
        <f t="shared" si="99"/>
        <v>0</v>
      </c>
    </row>
    <row r="1281" spans="1:12" ht="20.100000000000001" customHeight="1" thickBot="1" x14ac:dyDescent="0.3">
      <c r="A1281" s="71" t="s">
        <v>13001</v>
      </c>
      <c r="B1281" s="72" t="s">
        <v>6210</v>
      </c>
      <c r="C1281" s="72" t="s">
        <v>12880</v>
      </c>
      <c r="E1281" s="71" t="s">
        <v>12977</v>
      </c>
      <c r="F1281" s="72" t="s">
        <v>6210</v>
      </c>
      <c r="G1281" s="72" t="s">
        <v>12880</v>
      </c>
      <c r="H1281" t="str">
        <f t="shared" si="95"/>
        <v>Vxx_boot_sw_vers_20</v>
      </c>
      <c r="I1281" s="69" t="str">
        <f t="shared" si="96"/>
        <v>DG_DGT_ASW</v>
      </c>
      <c r="J1281" s="72" t="str">
        <f t="shared" si="97"/>
        <v>[(Nbx_udsp_cfm=True) and (Nxx_obd_typ_cfm=Nxx_obd_typ_pass) and (Nxx_ecu_typ_cfm&lt;&gt;Nxx_atcu)]</v>
      </c>
      <c r="K1281" s="69" t="b">
        <f t="shared" si="98"/>
        <v>1</v>
      </c>
      <c r="L1281" s="69" t="b">
        <f t="shared" si="99"/>
        <v>1</v>
      </c>
    </row>
    <row r="1282" spans="1:12" ht="20.100000000000001" customHeight="1" thickBot="1" x14ac:dyDescent="0.3">
      <c r="A1282" s="71" t="s">
        <v>13001</v>
      </c>
      <c r="B1282" s="74" t="s">
        <v>6215</v>
      </c>
      <c r="C1282" s="74" t="s">
        <v>12883</v>
      </c>
      <c r="E1282" s="71" t="s">
        <v>12977</v>
      </c>
      <c r="F1282" s="74" t="s">
        <v>6215</v>
      </c>
      <c r="G1282" s="74" t="s">
        <v>12883</v>
      </c>
      <c r="H1282" t="str">
        <f t="shared" ref="H1282:H1345" si="100">VLOOKUP(E1282,A:C,1,FALSE)</f>
        <v>Vxx_boot_sw_vers_20</v>
      </c>
      <c r="I1282" s="69" t="str">
        <f t="shared" ref="I1282:I1345" si="101">VLOOKUP(E1282,A:C,2,FALSE)</f>
        <v>DG_DGT_ASW</v>
      </c>
      <c r="J1282" s="72" t="str">
        <f t="shared" ref="J1282:J1345" si="102">VLOOKUP(E1282,A:C,3,FALSE)</f>
        <v>[(Nbx_udsp_cfm=True) and (Nxx_obd_typ_cfm=Nxx_obd_typ_pass) and (Nxx_ecu_typ_cfm&lt;&gt;Nxx_atcu)]</v>
      </c>
      <c r="K1282" s="69" t="b">
        <f t="shared" ref="K1282:K1345" si="103">VLOOKUP(E1282,A:C,2,FALSE)=F1282</f>
        <v>0</v>
      </c>
      <c r="L1282" s="69" t="b">
        <f t="shared" ref="L1282:L1345" si="104">VLOOKUP(E1282,A:C,3,FALSE)=G1282</f>
        <v>0</v>
      </c>
    </row>
    <row r="1283" spans="1:12" ht="20.100000000000001" customHeight="1" thickBot="1" x14ac:dyDescent="0.3">
      <c r="A1283" s="71" t="s">
        <v>13002</v>
      </c>
      <c r="B1283" s="72" t="s">
        <v>6210</v>
      </c>
      <c r="C1283" s="72" t="s">
        <v>12880</v>
      </c>
      <c r="E1283" s="71" t="s">
        <v>12978</v>
      </c>
      <c r="F1283" s="72" t="s">
        <v>6210</v>
      </c>
      <c r="G1283" s="72" t="s">
        <v>12880</v>
      </c>
      <c r="H1283" t="str">
        <f t="shared" si="100"/>
        <v>Vxx_boot_sw_vers_21</v>
      </c>
      <c r="I1283" s="69" t="str">
        <f t="shared" si="101"/>
        <v>DG_DGT_ASW</v>
      </c>
      <c r="J1283" s="72" t="str">
        <f t="shared" si="102"/>
        <v>[(Nbx_udsp_cfm=True) and (Nxx_obd_typ_cfm=Nxx_obd_typ_pass) and (Nxx_ecu_typ_cfm&lt;&gt;Nxx_atcu)]</v>
      </c>
      <c r="K1283" s="69" t="b">
        <f t="shared" si="103"/>
        <v>1</v>
      </c>
      <c r="L1283" s="69" t="b">
        <f t="shared" si="104"/>
        <v>1</v>
      </c>
    </row>
    <row r="1284" spans="1:12" ht="20.100000000000001" customHeight="1" thickBot="1" x14ac:dyDescent="0.3">
      <c r="A1284" s="71" t="s">
        <v>13002</v>
      </c>
      <c r="B1284" s="74" t="s">
        <v>6215</v>
      </c>
      <c r="C1284" s="74" t="s">
        <v>12883</v>
      </c>
      <c r="E1284" s="71" t="s">
        <v>12978</v>
      </c>
      <c r="F1284" s="74" t="s">
        <v>6215</v>
      </c>
      <c r="G1284" s="74" t="s">
        <v>12883</v>
      </c>
      <c r="H1284" t="str">
        <f t="shared" si="100"/>
        <v>Vxx_boot_sw_vers_21</v>
      </c>
      <c r="I1284" s="69" t="str">
        <f t="shared" si="101"/>
        <v>DG_DGT_ASW</v>
      </c>
      <c r="J1284" s="72" t="str">
        <f t="shared" si="102"/>
        <v>[(Nbx_udsp_cfm=True) and (Nxx_obd_typ_cfm=Nxx_obd_typ_pass) and (Nxx_ecu_typ_cfm&lt;&gt;Nxx_atcu)]</v>
      </c>
      <c r="K1284" s="69" t="b">
        <f t="shared" si="103"/>
        <v>0</v>
      </c>
      <c r="L1284" s="69" t="b">
        <f t="shared" si="104"/>
        <v>0</v>
      </c>
    </row>
    <row r="1285" spans="1:12" ht="20.100000000000001" customHeight="1" thickBot="1" x14ac:dyDescent="0.3">
      <c r="A1285" s="71" t="s">
        <v>13003</v>
      </c>
      <c r="B1285" s="72" t="s">
        <v>6210</v>
      </c>
      <c r="C1285" s="72" t="s">
        <v>12880</v>
      </c>
      <c r="E1285" s="71" t="s">
        <v>12979</v>
      </c>
      <c r="F1285" s="72" t="s">
        <v>6210</v>
      </c>
      <c r="G1285" s="72" t="s">
        <v>12880</v>
      </c>
      <c r="H1285" t="str">
        <f t="shared" si="100"/>
        <v>Vxx_boot_sw_vers_22</v>
      </c>
      <c r="I1285" s="69" t="str">
        <f t="shared" si="101"/>
        <v>DG_DGT_ASW</v>
      </c>
      <c r="J1285" s="72" t="str">
        <f t="shared" si="102"/>
        <v>[(Nbx_udsp_cfm=True) and (Nxx_obd_typ_cfm=Nxx_obd_typ_pass) and (Nxx_ecu_typ_cfm&lt;&gt;Nxx_atcu)]</v>
      </c>
      <c r="K1285" s="69" t="b">
        <f t="shared" si="103"/>
        <v>1</v>
      </c>
      <c r="L1285" s="69" t="b">
        <f t="shared" si="104"/>
        <v>1</v>
      </c>
    </row>
    <row r="1286" spans="1:12" ht="20.100000000000001" customHeight="1" thickBot="1" x14ac:dyDescent="0.3">
      <c r="A1286" s="71" t="s">
        <v>13003</v>
      </c>
      <c r="B1286" s="74" t="s">
        <v>6215</v>
      </c>
      <c r="C1286" s="74" t="s">
        <v>12883</v>
      </c>
      <c r="E1286" s="71" t="s">
        <v>12979</v>
      </c>
      <c r="F1286" s="74" t="s">
        <v>6215</v>
      </c>
      <c r="G1286" s="74" t="s">
        <v>12883</v>
      </c>
      <c r="H1286" t="str">
        <f t="shared" si="100"/>
        <v>Vxx_boot_sw_vers_22</v>
      </c>
      <c r="I1286" s="69" t="str">
        <f t="shared" si="101"/>
        <v>DG_DGT_ASW</v>
      </c>
      <c r="J1286" s="72" t="str">
        <f t="shared" si="102"/>
        <v>[(Nbx_udsp_cfm=True) and (Nxx_obd_typ_cfm=Nxx_obd_typ_pass) and (Nxx_ecu_typ_cfm&lt;&gt;Nxx_atcu)]</v>
      </c>
      <c r="K1286" s="69" t="b">
        <f t="shared" si="103"/>
        <v>0</v>
      </c>
      <c r="L1286" s="69" t="b">
        <f t="shared" si="104"/>
        <v>0</v>
      </c>
    </row>
    <row r="1287" spans="1:12" ht="20.100000000000001" customHeight="1" thickBot="1" x14ac:dyDescent="0.3">
      <c r="A1287" s="71" t="s">
        <v>13004</v>
      </c>
      <c r="B1287" s="72" t="s">
        <v>6210</v>
      </c>
      <c r="C1287" s="72" t="s">
        <v>12880</v>
      </c>
      <c r="E1287" s="71" t="s">
        <v>12980</v>
      </c>
      <c r="F1287" s="72" t="s">
        <v>6210</v>
      </c>
      <c r="G1287" s="72" t="s">
        <v>12880</v>
      </c>
      <c r="H1287" t="str">
        <f t="shared" si="100"/>
        <v>Vxx_boot_sw_vers_23</v>
      </c>
      <c r="I1287" s="69" t="str">
        <f t="shared" si="101"/>
        <v>DG_DGT_ASW</v>
      </c>
      <c r="J1287" s="72" t="str">
        <f t="shared" si="102"/>
        <v>[(Nbx_udsp_cfm=True) and (Nxx_obd_typ_cfm=Nxx_obd_typ_pass) and (Nxx_ecu_typ_cfm&lt;&gt;Nxx_atcu)]</v>
      </c>
      <c r="K1287" s="69" t="b">
        <f t="shared" si="103"/>
        <v>1</v>
      </c>
      <c r="L1287" s="69" t="b">
        <f t="shared" si="104"/>
        <v>1</v>
      </c>
    </row>
    <row r="1288" spans="1:12" ht="20.100000000000001" customHeight="1" thickBot="1" x14ac:dyDescent="0.3">
      <c r="A1288" s="71" t="s">
        <v>13004</v>
      </c>
      <c r="B1288" s="74" t="s">
        <v>6215</v>
      </c>
      <c r="C1288" s="74" t="s">
        <v>12883</v>
      </c>
      <c r="E1288" s="71" t="s">
        <v>12980</v>
      </c>
      <c r="F1288" s="74" t="s">
        <v>6215</v>
      </c>
      <c r="G1288" s="74" t="s">
        <v>12883</v>
      </c>
      <c r="H1288" t="str">
        <f t="shared" si="100"/>
        <v>Vxx_boot_sw_vers_23</v>
      </c>
      <c r="I1288" s="69" t="str">
        <f t="shared" si="101"/>
        <v>DG_DGT_ASW</v>
      </c>
      <c r="J1288" s="72" t="str">
        <f t="shared" si="102"/>
        <v>[(Nbx_udsp_cfm=True) and (Nxx_obd_typ_cfm=Nxx_obd_typ_pass) and (Nxx_ecu_typ_cfm&lt;&gt;Nxx_atcu)]</v>
      </c>
      <c r="K1288" s="69" t="b">
        <f t="shared" si="103"/>
        <v>0</v>
      </c>
      <c r="L1288" s="69" t="b">
        <f t="shared" si="104"/>
        <v>0</v>
      </c>
    </row>
    <row r="1289" spans="1:12" ht="20.100000000000001" customHeight="1" thickBot="1" x14ac:dyDescent="0.3">
      <c r="A1289" s="71" t="s">
        <v>13005</v>
      </c>
      <c r="B1289" s="72" t="s">
        <v>6210</v>
      </c>
      <c r="C1289" s="72" t="s">
        <v>12880</v>
      </c>
      <c r="E1289" s="71" t="s">
        <v>12981</v>
      </c>
      <c r="F1289" s="72" t="s">
        <v>6210</v>
      </c>
      <c r="G1289" s="72" t="s">
        <v>12880</v>
      </c>
      <c r="H1289" t="str">
        <f t="shared" si="100"/>
        <v>Vxx_boot_sw_vers_24</v>
      </c>
      <c r="I1289" s="69" t="str">
        <f t="shared" si="101"/>
        <v>DG_DGT_ASW</v>
      </c>
      <c r="J1289" s="72" t="str">
        <f t="shared" si="102"/>
        <v>[(Nbx_udsp_cfm=True) and (Nxx_obd_typ_cfm=Nxx_obd_typ_pass) and (Nxx_ecu_typ_cfm&lt;&gt;Nxx_atcu)]</v>
      </c>
      <c r="K1289" s="69" t="b">
        <f t="shared" si="103"/>
        <v>1</v>
      </c>
      <c r="L1289" s="69" t="b">
        <f t="shared" si="104"/>
        <v>1</v>
      </c>
    </row>
    <row r="1290" spans="1:12" ht="20.100000000000001" customHeight="1" thickBot="1" x14ac:dyDescent="0.3">
      <c r="A1290" s="71" t="s">
        <v>13005</v>
      </c>
      <c r="B1290" s="74" t="s">
        <v>6215</v>
      </c>
      <c r="C1290" s="74" t="s">
        <v>12883</v>
      </c>
      <c r="E1290" s="71" t="s">
        <v>12981</v>
      </c>
      <c r="F1290" s="74" t="s">
        <v>6215</v>
      </c>
      <c r="G1290" s="74" t="s">
        <v>12883</v>
      </c>
      <c r="H1290" t="str">
        <f t="shared" si="100"/>
        <v>Vxx_boot_sw_vers_24</v>
      </c>
      <c r="I1290" s="69" t="str">
        <f t="shared" si="101"/>
        <v>DG_DGT_ASW</v>
      </c>
      <c r="J1290" s="72" t="str">
        <f t="shared" si="102"/>
        <v>[(Nbx_udsp_cfm=True) and (Nxx_obd_typ_cfm=Nxx_obd_typ_pass) and (Nxx_ecu_typ_cfm&lt;&gt;Nxx_atcu)]</v>
      </c>
      <c r="K1290" s="69" t="b">
        <f t="shared" si="103"/>
        <v>0</v>
      </c>
      <c r="L1290" s="69" t="b">
        <f t="shared" si="104"/>
        <v>0</v>
      </c>
    </row>
    <row r="1291" spans="1:12" ht="20.100000000000001" customHeight="1" thickBot="1" x14ac:dyDescent="0.3">
      <c r="A1291" s="71" t="s">
        <v>937</v>
      </c>
      <c r="B1291" s="72" t="s">
        <v>12214</v>
      </c>
      <c r="C1291" s="72" t="s">
        <v>12775</v>
      </c>
      <c r="E1291" s="71" t="s">
        <v>12982</v>
      </c>
      <c r="F1291" s="72" t="s">
        <v>6210</v>
      </c>
      <c r="G1291" s="72" t="s">
        <v>12880</v>
      </c>
      <c r="H1291" t="str">
        <f t="shared" si="100"/>
        <v>Vxx_boot_sw_vers_25</v>
      </c>
      <c r="I1291" s="69" t="str">
        <f t="shared" si="101"/>
        <v>DG_DGT_ASW</v>
      </c>
      <c r="J1291" s="72" t="str">
        <f t="shared" si="102"/>
        <v>[(Nbx_udsp_cfm=True) and (Nxx_obd_typ_cfm=Nxx_obd_typ_pass) and (Nxx_ecu_typ_cfm&lt;&gt;Nxx_atcu)]</v>
      </c>
      <c r="K1291" s="69" t="b">
        <f t="shared" si="103"/>
        <v>1</v>
      </c>
      <c r="L1291" s="69" t="b">
        <f t="shared" si="104"/>
        <v>1</v>
      </c>
    </row>
    <row r="1292" spans="1:12" ht="20.100000000000001" customHeight="1" thickBot="1" x14ac:dyDescent="0.3">
      <c r="A1292" s="71" t="s">
        <v>943</v>
      </c>
      <c r="B1292" s="72" t="s">
        <v>12214</v>
      </c>
      <c r="C1292" s="72" t="s">
        <v>12775</v>
      </c>
      <c r="E1292" s="71" t="s">
        <v>12982</v>
      </c>
      <c r="F1292" s="74" t="s">
        <v>6215</v>
      </c>
      <c r="G1292" s="74" t="s">
        <v>12883</v>
      </c>
      <c r="H1292" t="str">
        <f t="shared" si="100"/>
        <v>Vxx_boot_sw_vers_25</v>
      </c>
      <c r="I1292" s="69" t="str">
        <f t="shared" si="101"/>
        <v>DG_DGT_ASW</v>
      </c>
      <c r="J1292" s="72" t="str">
        <f t="shared" si="102"/>
        <v>[(Nbx_udsp_cfm=True) and (Nxx_obd_typ_cfm=Nxx_obd_typ_pass) and (Nxx_ecu_typ_cfm&lt;&gt;Nxx_atcu)]</v>
      </c>
      <c r="K1292" s="69" t="b">
        <f t="shared" si="103"/>
        <v>0</v>
      </c>
      <c r="L1292" s="69" t="b">
        <f t="shared" si="104"/>
        <v>0</v>
      </c>
    </row>
    <row r="1293" spans="1:12" ht="20.100000000000001" customHeight="1" thickBot="1" x14ac:dyDescent="0.3">
      <c r="A1293" s="71" t="s">
        <v>2199</v>
      </c>
      <c r="B1293" s="72" t="s">
        <v>12214</v>
      </c>
      <c r="C1293" s="72" t="s">
        <v>12150</v>
      </c>
      <c r="E1293" s="71" t="s">
        <v>12983</v>
      </c>
      <c r="F1293" s="72" t="s">
        <v>6210</v>
      </c>
      <c r="G1293" s="72" t="s">
        <v>12880</v>
      </c>
      <c r="H1293" t="str">
        <f t="shared" si="100"/>
        <v>Vxx_boot_sw_vers_26</v>
      </c>
      <c r="I1293" s="69" t="str">
        <f t="shared" si="101"/>
        <v>DG_DGT_ASW</v>
      </c>
      <c r="J1293" s="72" t="str">
        <f t="shared" si="102"/>
        <v>[(Nbx_udsp_cfm=True) and (Nxx_obd_typ_cfm=Nxx_obd_typ_pass) and (Nxx_ecu_typ_cfm&lt;&gt;Nxx_atcu)]</v>
      </c>
      <c r="K1293" s="69" t="b">
        <f t="shared" si="103"/>
        <v>1</v>
      </c>
      <c r="L1293" s="69" t="b">
        <f t="shared" si="104"/>
        <v>1</v>
      </c>
    </row>
    <row r="1294" spans="1:12" ht="20.100000000000001" customHeight="1" thickBot="1" x14ac:dyDescent="0.3">
      <c r="A1294" s="71" t="s">
        <v>13006</v>
      </c>
      <c r="B1294" s="72" t="s">
        <v>12402</v>
      </c>
      <c r="C1294" s="72" t="s">
        <v>12403</v>
      </c>
      <c r="E1294" s="71" t="s">
        <v>12983</v>
      </c>
      <c r="F1294" s="74" t="s">
        <v>6215</v>
      </c>
      <c r="G1294" s="74" t="s">
        <v>12883</v>
      </c>
      <c r="H1294" t="str">
        <f t="shared" si="100"/>
        <v>Vxx_boot_sw_vers_26</v>
      </c>
      <c r="I1294" s="69" t="str">
        <f t="shared" si="101"/>
        <v>DG_DGT_ASW</v>
      </c>
      <c r="J1294" s="72" t="str">
        <f t="shared" si="102"/>
        <v>[(Nbx_udsp_cfm=True) and (Nxx_obd_typ_cfm=Nxx_obd_typ_pass) and (Nxx_ecu_typ_cfm&lt;&gt;Nxx_atcu)]</v>
      </c>
      <c r="K1294" s="69" t="b">
        <f t="shared" si="103"/>
        <v>0</v>
      </c>
      <c r="L1294" s="69" t="b">
        <f t="shared" si="104"/>
        <v>0</v>
      </c>
    </row>
    <row r="1295" spans="1:12" ht="20.100000000000001" customHeight="1" thickBot="1" x14ac:dyDescent="0.3">
      <c r="A1295" s="71" t="s">
        <v>13007</v>
      </c>
      <c r="B1295" s="72" t="s">
        <v>12402</v>
      </c>
      <c r="C1295" s="72" t="s">
        <v>12403</v>
      </c>
      <c r="E1295" s="71" t="s">
        <v>12984</v>
      </c>
      <c r="F1295" s="72" t="s">
        <v>6210</v>
      </c>
      <c r="G1295" s="72" t="s">
        <v>12880</v>
      </c>
      <c r="H1295" t="str">
        <f t="shared" si="100"/>
        <v>Vxx_boot_sw_vers_27</v>
      </c>
      <c r="I1295" s="69" t="str">
        <f t="shared" si="101"/>
        <v>DG_DGT_ASW</v>
      </c>
      <c r="J1295" s="72" t="str">
        <f t="shared" si="102"/>
        <v>[(Nbx_udsp_cfm=True) and (Nxx_obd_typ_cfm=Nxx_obd_typ_pass) and (Nxx_ecu_typ_cfm&lt;&gt;Nxx_atcu)]</v>
      </c>
      <c r="K1295" s="69" t="b">
        <f t="shared" si="103"/>
        <v>1</v>
      </c>
      <c r="L1295" s="69" t="b">
        <f t="shared" si="104"/>
        <v>1</v>
      </c>
    </row>
    <row r="1296" spans="1:12" ht="20.100000000000001" customHeight="1" thickBot="1" x14ac:dyDescent="0.3">
      <c r="A1296" s="71" t="s">
        <v>13008</v>
      </c>
      <c r="B1296" s="72" t="s">
        <v>12402</v>
      </c>
      <c r="C1296" s="72" t="s">
        <v>12403</v>
      </c>
      <c r="E1296" s="71" t="s">
        <v>12984</v>
      </c>
      <c r="F1296" s="74" t="s">
        <v>6215</v>
      </c>
      <c r="G1296" s="74" t="s">
        <v>12883</v>
      </c>
      <c r="H1296" t="str">
        <f t="shared" si="100"/>
        <v>Vxx_boot_sw_vers_27</v>
      </c>
      <c r="I1296" s="69" t="str">
        <f t="shared" si="101"/>
        <v>DG_DGT_ASW</v>
      </c>
      <c r="J1296" s="72" t="str">
        <f t="shared" si="102"/>
        <v>[(Nbx_udsp_cfm=True) and (Nxx_obd_typ_cfm=Nxx_obd_typ_pass) and (Nxx_ecu_typ_cfm&lt;&gt;Nxx_atcu)]</v>
      </c>
      <c r="K1296" s="69" t="b">
        <f t="shared" si="103"/>
        <v>0</v>
      </c>
      <c r="L1296" s="69" t="b">
        <f t="shared" si="104"/>
        <v>0</v>
      </c>
    </row>
    <row r="1297" spans="1:12" ht="20.100000000000001" customHeight="1" thickBot="1" x14ac:dyDescent="0.3">
      <c r="A1297" s="71" t="s">
        <v>13009</v>
      </c>
      <c r="B1297" s="72" t="s">
        <v>12402</v>
      </c>
      <c r="C1297" s="72" t="s">
        <v>12403</v>
      </c>
      <c r="E1297" s="71" t="s">
        <v>12985</v>
      </c>
      <c r="F1297" s="72" t="s">
        <v>6210</v>
      </c>
      <c r="G1297" s="72" t="s">
        <v>12880</v>
      </c>
      <c r="H1297" t="str">
        <f t="shared" si="100"/>
        <v>Vxx_boot_sw_vers_28</v>
      </c>
      <c r="I1297" s="69" t="str">
        <f t="shared" si="101"/>
        <v>DG_DGT_ASW</v>
      </c>
      <c r="J1297" s="72" t="str">
        <f t="shared" si="102"/>
        <v>[(Nbx_udsp_cfm=True) and (Nxx_obd_typ_cfm=Nxx_obd_typ_pass) and (Nxx_ecu_typ_cfm&lt;&gt;Nxx_atcu)]</v>
      </c>
      <c r="K1297" s="69" t="b">
        <f t="shared" si="103"/>
        <v>1</v>
      </c>
      <c r="L1297" s="69" t="b">
        <f t="shared" si="104"/>
        <v>1</v>
      </c>
    </row>
    <row r="1298" spans="1:12" ht="20.100000000000001" customHeight="1" thickBot="1" x14ac:dyDescent="0.3">
      <c r="A1298" s="71" t="s">
        <v>13010</v>
      </c>
      <c r="B1298" s="72" t="s">
        <v>12402</v>
      </c>
      <c r="C1298" s="72" t="s">
        <v>12403</v>
      </c>
      <c r="E1298" s="71" t="s">
        <v>12985</v>
      </c>
      <c r="F1298" s="74" t="s">
        <v>6215</v>
      </c>
      <c r="G1298" s="74" t="s">
        <v>12883</v>
      </c>
      <c r="H1298" t="str">
        <f t="shared" si="100"/>
        <v>Vxx_boot_sw_vers_28</v>
      </c>
      <c r="I1298" s="69" t="str">
        <f t="shared" si="101"/>
        <v>DG_DGT_ASW</v>
      </c>
      <c r="J1298" s="72" t="str">
        <f t="shared" si="102"/>
        <v>[(Nbx_udsp_cfm=True) and (Nxx_obd_typ_cfm=Nxx_obd_typ_pass) and (Nxx_ecu_typ_cfm&lt;&gt;Nxx_atcu)]</v>
      </c>
      <c r="K1298" s="69" t="b">
        <f t="shared" si="103"/>
        <v>0</v>
      </c>
      <c r="L1298" s="69" t="b">
        <f t="shared" si="104"/>
        <v>0</v>
      </c>
    </row>
    <row r="1299" spans="1:12" ht="20.100000000000001" customHeight="1" thickBot="1" x14ac:dyDescent="0.3">
      <c r="A1299" s="71" t="s">
        <v>13011</v>
      </c>
      <c r="B1299" s="72" t="s">
        <v>12402</v>
      </c>
      <c r="C1299" s="72" t="s">
        <v>12403</v>
      </c>
      <c r="E1299" s="71" t="s">
        <v>12986</v>
      </c>
      <c r="F1299" s="72" t="s">
        <v>6210</v>
      </c>
      <c r="G1299" s="72" t="s">
        <v>12880</v>
      </c>
      <c r="H1299" t="str">
        <f t="shared" si="100"/>
        <v>Vxx_boot_sw_vers_29</v>
      </c>
      <c r="I1299" s="69" t="str">
        <f t="shared" si="101"/>
        <v>DG_DGT_ASW</v>
      </c>
      <c r="J1299" s="72" t="str">
        <f t="shared" si="102"/>
        <v>[(Nbx_udsp_cfm=True) and (Nxx_obd_typ_cfm=Nxx_obd_typ_pass) and (Nxx_ecu_typ_cfm&lt;&gt;Nxx_atcu)]</v>
      </c>
      <c r="K1299" s="69" t="b">
        <f t="shared" si="103"/>
        <v>1</v>
      </c>
      <c r="L1299" s="69" t="b">
        <f t="shared" si="104"/>
        <v>1</v>
      </c>
    </row>
    <row r="1300" spans="1:12" ht="20.100000000000001" customHeight="1" thickBot="1" x14ac:dyDescent="0.3">
      <c r="A1300" s="71" t="s">
        <v>13012</v>
      </c>
      <c r="B1300" s="72" t="s">
        <v>12402</v>
      </c>
      <c r="C1300" s="72" t="s">
        <v>12403</v>
      </c>
      <c r="E1300" s="71" t="s">
        <v>12986</v>
      </c>
      <c r="F1300" s="74" t="s">
        <v>6215</v>
      </c>
      <c r="G1300" s="74" t="s">
        <v>12883</v>
      </c>
      <c r="H1300" t="str">
        <f t="shared" si="100"/>
        <v>Vxx_boot_sw_vers_29</v>
      </c>
      <c r="I1300" s="69" t="str">
        <f t="shared" si="101"/>
        <v>DG_DGT_ASW</v>
      </c>
      <c r="J1300" s="72" t="str">
        <f t="shared" si="102"/>
        <v>[(Nbx_udsp_cfm=True) and (Nxx_obd_typ_cfm=Nxx_obd_typ_pass) and (Nxx_ecu_typ_cfm&lt;&gt;Nxx_atcu)]</v>
      </c>
      <c r="K1300" s="69" t="b">
        <f t="shared" si="103"/>
        <v>0</v>
      </c>
      <c r="L1300" s="69" t="b">
        <f t="shared" si="104"/>
        <v>0</v>
      </c>
    </row>
    <row r="1301" spans="1:12" ht="20.100000000000001" customHeight="1" thickBot="1" x14ac:dyDescent="0.3">
      <c r="A1301" s="71" t="s">
        <v>13013</v>
      </c>
      <c r="B1301" s="72" t="s">
        <v>12402</v>
      </c>
      <c r="C1301" s="72" t="s">
        <v>12403</v>
      </c>
      <c r="E1301" s="71" t="s">
        <v>12987</v>
      </c>
      <c r="F1301" s="72" t="s">
        <v>6210</v>
      </c>
      <c r="G1301" s="72" t="s">
        <v>12880</v>
      </c>
      <c r="H1301" t="str">
        <f t="shared" si="100"/>
        <v>Vxx_boot_sw_vers_3</v>
      </c>
      <c r="I1301" s="69" t="str">
        <f t="shared" si="101"/>
        <v>DG_DGT_ASW</v>
      </c>
      <c r="J1301" s="72" t="str">
        <f t="shared" si="102"/>
        <v>[(Nbx_udsp_cfm=True) and (Nxx_obd_typ_cfm=Nxx_obd_typ_pass) and (Nxx_ecu_typ_cfm&lt;&gt;Nxx_atcu)]</v>
      </c>
      <c r="K1301" s="69" t="b">
        <f t="shared" si="103"/>
        <v>1</v>
      </c>
      <c r="L1301" s="69" t="b">
        <f t="shared" si="104"/>
        <v>1</v>
      </c>
    </row>
    <row r="1302" spans="1:12" ht="20.100000000000001" customHeight="1" thickBot="1" x14ac:dyDescent="0.3">
      <c r="A1302" s="71" t="s">
        <v>13014</v>
      </c>
      <c r="B1302" s="72" t="s">
        <v>12402</v>
      </c>
      <c r="C1302" s="72" t="s">
        <v>12403</v>
      </c>
      <c r="E1302" s="71" t="s">
        <v>12987</v>
      </c>
      <c r="F1302" s="74" t="s">
        <v>6215</v>
      </c>
      <c r="G1302" s="74" t="s">
        <v>12883</v>
      </c>
      <c r="H1302" t="str">
        <f t="shared" si="100"/>
        <v>Vxx_boot_sw_vers_3</v>
      </c>
      <c r="I1302" s="69" t="str">
        <f t="shared" si="101"/>
        <v>DG_DGT_ASW</v>
      </c>
      <c r="J1302" s="72" t="str">
        <f t="shared" si="102"/>
        <v>[(Nbx_udsp_cfm=True) and (Nxx_obd_typ_cfm=Nxx_obd_typ_pass) and (Nxx_ecu_typ_cfm&lt;&gt;Nxx_atcu)]</v>
      </c>
      <c r="K1302" s="69" t="b">
        <f t="shared" si="103"/>
        <v>0</v>
      </c>
      <c r="L1302" s="69" t="b">
        <f t="shared" si="104"/>
        <v>0</v>
      </c>
    </row>
    <row r="1303" spans="1:12" ht="20.100000000000001" customHeight="1" thickBot="1" x14ac:dyDescent="0.3">
      <c r="A1303" s="71" t="s">
        <v>13015</v>
      </c>
      <c r="B1303" s="72" t="s">
        <v>12402</v>
      </c>
      <c r="C1303" s="72" t="s">
        <v>12403</v>
      </c>
      <c r="E1303" s="71" t="s">
        <v>12988</v>
      </c>
      <c r="F1303" s="72" t="s">
        <v>6210</v>
      </c>
      <c r="G1303" s="72" t="s">
        <v>12880</v>
      </c>
      <c r="H1303" t="str">
        <f t="shared" si="100"/>
        <v>Vxx_boot_sw_vers_30</v>
      </c>
      <c r="I1303" s="69" t="str">
        <f t="shared" si="101"/>
        <v>DG_DGT_ASW</v>
      </c>
      <c r="J1303" s="72" t="str">
        <f t="shared" si="102"/>
        <v>[(Nbx_udsp_cfm=True) and (Nxx_obd_typ_cfm=Nxx_obd_typ_pass) and (Nxx_ecu_typ_cfm&lt;&gt;Nxx_atcu)]</v>
      </c>
      <c r="K1303" s="69" t="b">
        <f t="shared" si="103"/>
        <v>1</v>
      </c>
      <c r="L1303" s="69" t="b">
        <f t="shared" si="104"/>
        <v>1</v>
      </c>
    </row>
    <row r="1304" spans="1:12" ht="20.100000000000001" customHeight="1" thickBot="1" x14ac:dyDescent="0.3">
      <c r="A1304" s="71" t="s">
        <v>13016</v>
      </c>
      <c r="B1304" s="72" t="s">
        <v>12402</v>
      </c>
      <c r="C1304" s="72" t="s">
        <v>12403</v>
      </c>
      <c r="E1304" s="71" t="s">
        <v>12988</v>
      </c>
      <c r="F1304" s="74" t="s">
        <v>6215</v>
      </c>
      <c r="G1304" s="74" t="s">
        <v>12883</v>
      </c>
      <c r="H1304" t="str">
        <f t="shared" si="100"/>
        <v>Vxx_boot_sw_vers_30</v>
      </c>
      <c r="I1304" s="69" t="str">
        <f t="shared" si="101"/>
        <v>DG_DGT_ASW</v>
      </c>
      <c r="J1304" s="72" t="str">
        <f t="shared" si="102"/>
        <v>[(Nbx_udsp_cfm=True) and (Nxx_obd_typ_cfm=Nxx_obd_typ_pass) and (Nxx_ecu_typ_cfm&lt;&gt;Nxx_atcu)]</v>
      </c>
      <c r="K1304" s="69" t="b">
        <f t="shared" si="103"/>
        <v>0</v>
      </c>
      <c r="L1304" s="69" t="b">
        <f t="shared" si="104"/>
        <v>0</v>
      </c>
    </row>
    <row r="1305" spans="1:12" ht="20.100000000000001" customHeight="1" thickBot="1" x14ac:dyDescent="0.3">
      <c r="A1305" s="71" t="s">
        <v>13017</v>
      </c>
      <c r="B1305" s="72" t="s">
        <v>12402</v>
      </c>
      <c r="C1305" s="72" t="s">
        <v>12403</v>
      </c>
      <c r="E1305" s="71" t="s">
        <v>12989</v>
      </c>
      <c r="F1305" s="72" t="s">
        <v>6210</v>
      </c>
      <c r="G1305" s="72" t="s">
        <v>12880</v>
      </c>
      <c r="H1305" t="str">
        <f t="shared" si="100"/>
        <v>Vxx_boot_sw_vers_31</v>
      </c>
      <c r="I1305" s="69" t="str">
        <f t="shared" si="101"/>
        <v>DG_DGT_ASW</v>
      </c>
      <c r="J1305" s="72" t="str">
        <f t="shared" si="102"/>
        <v>[(Nbx_udsp_cfm=True) and (Nxx_obd_typ_cfm=Nxx_obd_typ_pass) and (Nxx_ecu_typ_cfm&lt;&gt;Nxx_atcu)]</v>
      </c>
      <c r="K1305" s="69" t="b">
        <f t="shared" si="103"/>
        <v>1</v>
      </c>
      <c r="L1305" s="69" t="b">
        <f t="shared" si="104"/>
        <v>1</v>
      </c>
    </row>
    <row r="1306" spans="1:12" ht="20.100000000000001" customHeight="1" thickBot="1" x14ac:dyDescent="0.3">
      <c r="A1306" s="71" t="s">
        <v>13018</v>
      </c>
      <c r="B1306" s="72" t="s">
        <v>12402</v>
      </c>
      <c r="C1306" s="72" t="s">
        <v>12403</v>
      </c>
      <c r="E1306" s="71" t="s">
        <v>12989</v>
      </c>
      <c r="F1306" s="74" t="s">
        <v>6215</v>
      </c>
      <c r="G1306" s="74" t="s">
        <v>12883</v>
      </c>
      <c r="H1306" t="str">
        <f t="shared" si="100"/>
        <v>Vxx_boot_sw_vers_31</v>
      </c>
      <c r="I1306" s="69" t="str">
        <f t="shared" si="101"/>
        <v>DG_DGT_ASW</v>
      </c>
      <c r="J1306" s="72" t="str">
        <f t="shared" si="102"/>
        <v>[(Nbx_udsp_cfm=True) and (Nxx_obd_typ_cfm=Nxx_obd_typ_pass) and (Nxx_ecu_typ_cfm&lt;&gt;Nxx_atcu)]</v>
      </c>
      <c r="K1306" s="69" t="b">
        <f t="shared" si="103"/>
        <v>0</v>
      </c>
      <c r="L1306" s="69" t="b">
        <f t="shared" si="104"/>
        <v>0</v>
      </c>
    </row>
    <row r="1307" spans="1:12" ht="20.100000000000001" customHeight="1" thickBot="1" x14ac:dyDescent="0.3">
      <c r="A1307" s="71" t="s">
        <v>13019</v>
      </c>
      <c r="B1307" s="72" t="s">
        <v>12402</v>
      </c>
      <c r="C1307" s="72" t="s">
        <v>12403</v>
      </c>
      <c r="E1307" s="71" t="s">
        <v>12990</v>
      </c>
      <c r="F1307" s="72" t="s">
        <v>6210</v>
      </c>
      <c r="G1307" s="72" t="s">
        <v>12880</v>
      </c>
      <c r="H1307" t="str">
        <f t="shared" si="100"/>
        <v>Vxx_boot_sw_vers_4</v>
      </c>
      <c r="I1307" s="69" t="str">
        <f t="shared" si="101"/>
        <v>DG_DGT_ASW</v>
      </c>
      <c r="J1307" s="72" t="str">
        <f t="shared" si="102"/>
        <v>[(Nbx_udsp_cfm=True) and (Nxx_obd_typ_cfm=Nxx_obd_typ_pass) and (Nxx_ecu_typ_cfm&lt;&gt;Nxx_atcu)]</v>
      </c>
      <c r="K1307" s="69" t="b">
        <f t="shared" si="103"/>
        <v>1</v>
      </c>
      <c r="L1307" s="69" t="b">
        <f t="shared" si="104"/>
        <v>1</v>
      </c>
    </row>
    <row r="1308" spans="1:12" ht="20.100000000000001" customHeight="1" thickBot="1" x14ac:dyDescent="0.3">
      <c r="A1308" s="71" t="s">
        <v>13020</v>
      </c>
      <c r="B1308" s="72" t="s">
        <v>12402</v>
      </c>
      <c r="C1308" s="72" t="s">
        <v>12403</v>
      </c>
      <c r="E1308" s="71" t="s">
        <v>12990</v>
      </c>
      <c r="F1308" s="74" t="s">
        <v>6215</v>
      </c>
      <c r="G1308" s="74" t="s">
        <v>12883</v>
      </c>
      <c r="H1308" t="str">
        <f t="shared" si="100"/>
        <v>Vxx_boot_sw_vers_4</v>
      </c>
      <c r="I1308" s="69" t="str">
        <f t="shared" si="101"/>
        <v>DG_DGT_ASW</v>
      </c>
      <c r="J1308" s="72" t="str">
        <f t="shared" si="102"/>
        <v>[(Nbx_udsp_cfm=True) and (Nxx_obd_typ_cfm=Nxx_obd_typ_pass) and (Nxx_ecu_typ_cfm&lt;&gt;Nxx_atcu)]</v>
      </c>
      <c r="K1308" s="69" t="b">
        <f t="shared" si="103"/>
        <v>0</v>
      </c>
      <c r="L1308" s="69" t="b">
        <f t="shared" si="104"/>
        <v>0</v>
      </c>
    </row>
    <row r="1309" spans="1:12" ht="20.100000000000001" customHeight="1" thickBot="1" x14ac:dyDescent="0.3">
      <c r="A1309" s="71" t="s">
        <v>13021</v>
      </c>
      <c r="B1309" s="72" t="s">
        <v>12402</v>
      </c>
      <c r="C1309" s="72" t="s">
        <v>12403</v>
      </c>
      <c r="E1309" s="71" t="s">
        <v>12991</v>
      </c>
      <c r="F1309" s="72" t="s">
        <v>6210</v>
      </c>
      <c r="G1309" s="72" t="s">
        <v>12880</v>
      </c>
      <c r="H1309" t="str">
        <f t="shared" si="100"/>
        <v>Vxx_boot_sw_vers_5</v>
      </c>
      <c r="I1309" s="69" t="str">
        <f t="shared" si="101"/>
        <v>DG_DGT_ASW</v>
      </c>
      <c r="J1309" s="72" t="str">
        <f t="shared" si="102"/>
        <v>[(Nbx_udsp_cfm=True) and (Nxx_obd_typ_cfm=Nxx_obd_typ_pass) and (Nxx_ecu_typ_cfm&lt;&gt;Nxx_atcu)]</v>
      </c>
      <c r="K1309" s="69" t="b">
        <f t="shared" si="103"/>
        <v>1</v>
      </c>
      <c r="L1309" s="69" t="b">
        <f t="shared" si="104"/>
        <v>1</v>
      </c>
    </row>
    <row r="1310" spans="1:12" ht="20.100000000000001" customHeight="1" thickBot="1" x14ac:dyDescent="0.3">
      <c r="A1310" s="71" t="s">
        <v>3206</v>
      </c>
      <c r="B1310" s="72" t="s">
        <v>12218</v>
      </c>
      <c r="C1310" s="72" t="s">
        <v>13022</v>
      </c>
      <c r="E1310" s="71" t="s">
        <v>12991</v>
      </c>
      <c r="F1310" s="74" t="s">
        <v>6215</v>
      </c>
      <c r="G1310" s="74" t="s">
        <v>12883</v>
      </c>
      <c r="H1310" t="str">
        <f t="shared" si="100"/>
        <v>Vxx_boot_sw_vers_5</v>
      </c>
      <c r="I1310" s="69" t="str">
        <f t="shared" si="101"/>
        <v>DG_DGT_ASW</v>
      </c>
      <c r="J1310" s="72" t="str">
        <f t="shared" si="102"/>
        <v>[(Nbx_udsp_cfm=True) and (Nxx_obd_typ_cfm=Nxx_obd_typ_pass) and (Nxx_ecu_typ_cfm&lt;&gt;Nxx_atcu)]</v>
      </c>
      <c r="K1310" s="69" t="b">
        <f t="shared" si="103"/>
        <v>0</v>
      </c>
      <c r="L1310" s="69" t="b">
        <f t="shared" si="104"/>
        <v>0</v>
      </c>
    </row>
    <row r="1311" spans="1:12" ht="20.100000000000001" customHeight="1" thickBot="1" x14ac:dyDescent="0.3">
      <c r="A1311" s="71" t="s">
        <v>2703</v>
      </c>
      <c r="B1311" s="72" t="s">
        <v>12218</v>
      </c>
      <c r="C1311" s="72" t="s">
        <v>12374</v>
      </c>
      <c r="E1311" s="71" t="s">
        <v>12992</v>
      </c>
      <c r="F1311" s="72" t="s">
        <v>6210</v>
      </c>
      <c r="G1311" s="72" t="s">
        <v>12880</v>
      </c>
      <c r="H1311" t="str">
        <f t="shared" si="100"/>
        <v>Vxx_boot_sw_vers_6</v>
      </c>
      <c r="I1311" s="69" t="str">
        <f t="shared" si="101"/>
        <v>DG_DGT_ASW</v>
      </c>
      <c r="J1311" s="72" t="str">
        <f t="shared" si="102"/>
        <v>[(Nbx_udsp_cfm=True) and (Nxx_obd_typ_cfm=Nxx_obd_typ_pass) and (Nxx_ecu_typ_cfm&lt;&gt;Nxx_atcu)]</v>
      </c>
      <c r="K1311" s="69" t="b">
        <f t="shared" si="103"/>
        <v>1</v>
      </c>
      <c r="L1311" s="69" t="b">
        <f t="shared" si="104"/>
        <v>1</v>
      </c>
    </row>
    <row r="1312" spans="1:12" ht="20.100000000000001" customHeight="1" thickBot="1" x14ac:dyDescent="0.3">
      <c r="A1312" s="71" t="s">
        <v>2935</v>
      </c>
      <c r="B1312" s="72" t="s">
        <v>12826</v>
      </c>
      <c r="C1312" s="72" t="s">
        <v>12323</v>
      </c>
      <c r="E1312" s="71" t="s">
        <v>12992</v>
      </c>
      <c r="F1312" s="74" t="s">
        <v>6215</v>
      </c>
      <c r="G1312" s="74" t="s">
        <v>12883</v>
      </c>
      <c r="H1312" t="str">
        <f t="shared" si="100"/>
        <v>Vxx_boot_sw_vers_6</v>
      </c>
      <c r="I1312" s="69" t="str">
        <f t="shared" si="101"/>
        <v>DG_DGT_ASW</v>
      </c>
      <c r="J1312" s="72" t="str">
        <f t="shared" si="102"/>
        <v>[(Nbx_udsp_cfm=True) and (Nxx_obd_typ_cfm=Nxx_obd_typ_pass) and (Nxx_ecu_typ_cfm&lt;&gt;Nxx_atcu)]</v>
      </c>
      <c r="K1312" s="69" t="b">
        <f t="shared" si="103"/>
        <v>0</v>
      </c>
      <c r="L1312" s="69" t="b">
        <f t="shared" si="104"/>
        <v>0</v>
      </c>
    </row>
    <row r="1313" spans="1:12" ht="20.100000000000001" customHeight="1" thickBot="1" x14ac:dyDescent="0.3">
      <c r="A1313" s="71" t="s">
        <v>13023</v>
      </c>
      <c r="B1313" s="72" t="s">
        <v>12218</v>
      </c>
      <c r="C1313" s="72" t="s">
        <v>13024</v>
      </c>
      <c r="E1313" s="71" t="s">
        <v>12993</v>
      </c>
      <c r="F1313" s="72" t="s">
        <v>6210</v>
      </c>
      <c r="G1313" s="72" t="s">
        <v>12880</v>
      </c>
      <c r="H1313" t="str">
        <f t="shared" si="100"/>
        <v>Vxx_boot_sw_vers_7</v>
      </c>
      <c r="I1313" s="69" t="str">
        <f t="shared" si="101"/>
        <v>DG_DGT_ASW</v>
      </c>
      <c r="J1313" s="72" t="str">
        <f t="shared" si="102"/>
        <v>[(Nbx_udsp_cfm=True) and (Nxx_obd_typ_cfm=Nxx_obd_typ_pass) and (Nxx_ecu_typ_cfm&lt;&gt;Nxx_atcu)]</v>
      </c>
      <c r="K1313" s="69" t="b">
        <f t="shared" si="103"/>
        <v>1</v>
      </c>
      <c r="L1313" s="69" t="b">
        <f t="shared" si="104"/>
        <v>1</v>
      </c>
    </row>
    <row r="1314" spans="1:12" ht="20.100000000000001" customHeight="1" thickBot="1" x14ac:dyDescent="0.3">
      <c r="A1314" s="71" t="s">
        <v>13025</v>
      </c>
      <c r="B1314" s="72" t="s">
        <v>12218</v>
      </c>
      <c r="C1314" s="74" t="s">
        <v>13024</v>
      </c>
      <c r="E1314" s="71" t="s">
        <v>12993</v>
      </c>
      <c r="F1314" s="74" t="s">
        <v>6215</v>
      </c>
      <c r="G1314" s="74" t="s">
        <v>12883</v>
      </c>
      <c r="H1314" t="str">
        <f t="shared" si="100"/>
        <v>Vxx_boot_sw_vers_7</v>
      </c>
      <c r="I1314" s="69" t="str">
        <f t="shared" si="101"/>
        <v>DG_DGT_ASW</v>
      </c>
      <c r="J1314" s="72" t="str">
        <f t="shared" si="102"/>
        <v>[(Nbx_udsp_cfm=True) and (Nxx_obd_typ_cfm=Nxx_obd_typ_pass) and (Nxx_ecu_typ_cfm&lt;&gt;Nxx_atcu)]</v>
      </c>
      <c r="K1314" s="69" t="b">
        <f t="shared" si="103"/>
        <v>0</v>
      </c>
      <c r="L1314" s="69" t="b">
        <f t="shared" si="104"/>
        <v>0</v>
      </c>
    </row>
    <row r="1315" spans="1:12" ht="20.100000000000001" customHeight="1" thickBot="1" x14ac:dyDescent="0.3">
      <c r="A1315" s="71" t="s">
        <v>13026</v>
      </c>
      <c r="B1315" s="72" t="s">
        <v>12218</v>
      </c>
      <c r="C1315" s="72" t="s">
        <v>12219</v>
      </c>
      <c r="E1315" s="71" t="s">
        <v>12994</v>
      </c>
      <c r="F1315" s="72" t="s">
        <v>6210</v>
      </c>
      <c r="G1315" s="72" t="s">
        <v>12880</v>
      </c>
      <c r="H1315" t="str">
        <f t="shared" si="100"/>
        <v>Vxx_boot_sw_vers_8</v>
      </c>
      <c r="I1315" s="69" t="str">
        <f t="shared" si="101"/>
        <v>DG_DGT_ASW</v>
      </c>
      <c r="J1315" s="72" t="str">
        <f t="shared" si="102"/>
        <v>[(Nbx_udsp_cfm=True) and (Nxx_obd_typ_cfm=Nxx_obd_typ_pass) and (Nxx_ecu_typ_cfm&lt;&gt;Nxx_atcu)]</v>
      </c>
      <c r="K1315" s="69" t="b">
        <f t="shared" si="103"/>
        <v>1</v>
      </c>
      <c r="L1315" s="69" t="b">
        <f t="shared" si="104"/>
        <v>1</v>
      </c>
    </row>
    <row r="1316" spans="1:12" ht="20.100000000000001" customHeight="1" thickBot="1" x14ac:dyDescent="0.3">
      <c r="A1316" s="71" t="s">
        <v>13027</v>
      </c>
      <c r="B1316" s="72" t="s">
        <v>12218</v>
      </c>
      <c r="C1316" s="72" t="s">
        <v>12219</v>
      </c>
      <c r="E1316" s="71" t="s">
        <v>12994</v>
      </c>
      <c r="F1316" s="74" t="s">
        <v>6215</v>
      </c>
      <c r="G1316" s="74" t="s">
        <v>12883</v>
      </c>
      <c r="H1316" t="str">
        <f t="shared" si="100"/>
        <v>Vxx_boot_sw_vers_8</v>
      </c>
      <c r="I1316" s="69" t="str">
        <f t="shared" si="101"/>
        <v>DG_DGT_ASW</v>
      </c>
      <c r="J1316" s="72" t="str">
        <f t="shared" si="102"/>
        <v>[(Nbx_udsp_cfm=True) and (Nxx_obd_typ_cfm=Nxx_obd_typ_pass) and (Nxx_ecu_typ_cfm&lt;&gt;Nxx_atcu)]</v>
      </c>
      <c r="K1316" s="69" t="b">
        <f t="shared" si="103"/>
        <v>0</v>
      </c>
      <c r="L1316" s="69" t="b">
        <f t="shared" si="104"/>
        <v>0</v>
      </c>
    </row>
    <row r="1317" spans="1:12" ht="20.100000000000001" customHeight="1" thickBot="1" x14ac:dyDescent="0.3">
      <c r="A1317" s="71" t="s">
        <v>13028</v>
      </c>
      <c r="B1317" s="72" t="s">
        <v>12218</v>
      </c>
      <c r="C1317" s="72" t="s">
        <v>12219</v>
      </c>
      <c r="E1317" s="71" t="s">
        <v>12995</v>
      </c>
      <c r="F1317" s="72" t="s">
        <v>6210</v>
      </c>
      <c r="G1317" s="72" t="s">
        <v>12880</v>
      </c>
      <c r="H1317" t="str">
        <f t="shared" si="100"/>
        <v>Vxx_boot_sw_vers_9</v>
      </c>
      <c r="I1317" s="69" t="str">
        <f t="shared" si="101"/>
        <v>DG_DGT_ASW</v>
      </c>
      <c r="J1317" s="72" t="str">
        <f t="shared" si="102"/>
        <v>[(Nbx_udsp_cfm=True) and (Nxx_obd_typ_cfm=Nxx_obd_typ_pass) and (Nxx_ecu_typ_cfm&lt;&gt;Nxx_atcu)]</v>
      </c>
      <c r="K1317" s="69" t="b">
        <f t="shared" si="103"/>
        <v>1</v>
      </c>
      <c r="L1317" s="69" t="b">
        <f t="shared" si="104"/>
        <v>1</v>
      </c>
    </row>
    <row r="1318" spans="1:12" ht="20.100000000000001" customHeight="1" thickBot="1" x14ac:dyDescent="0.3">
      <c r="A1318" s="71" t="s">
        <v>13029</v>
      </c>
      <c r="B1318" s="72" t="s">
        <v>12402</v>
      </c>
      <c r="C1318" s="72" t="s">
        <v>12403</v>
      </c>
      <c r="E1318" s="71" t="s">
        <v>12995</v>
      </c>
      <c r="F1318" s="74" t="s">
        <v>6215</v>
      </c>
      <c r="G1318" s="74" t="s">
        <v>12883</v>
      </c>
      <c r="H1318" t="str">
        <f t="shared" si="100"/>
        <v>Vxx_boot_sw_vers_9</v>
      </c>
      <c r="I1318" s="69" t="str">
        <f t="shared" si="101"/>
        <v>DG_DGT_ASW</v>
      </c>
      <c r="J1318" s="72" t="str">
        <f t="shared" si="102"/>
        <v>[(Nbx_udsp_cfm=True) and (Nxx_obd_typ_cfm=Nxx_obd_typ_pass) and (Nxx_ecu_typ_cfm&lt;&gt;Nxx_atcu)]</v>
      </c>
      <c r="K1318" s="69" t="b">
        <f t="shared" si="103"/>
        <v>0</v>
      </c>
      <c r="L1318" s="69" t="b">
        <f t="shared" si="104"/>
        <v>0</v>
      </c>
    </row>
    <row r="1319" spans="1:12" ht="20.100000000000001" customHeight="1" thickBot="1" x14ac:dyDescent="0.3">
      <c r="A1319" s="71" t="s">
        <v>13030</v>
      </c>
      <c r="B1319" s="72" t="s">
        <v>12402</v>
      </c>
      <c r="C1319" s="72" t="s">
        <v>12403</v>
      </c>
      <c r="E1319" s="71" t="s">
        <v>12996</v>
      </c>
      <c r="F1319" s="72" t="s">
        <v>6210</v>
      </c>
      <c r="G1319" s="72" t="s">
        <v>12880</v>
      </c>
      <c r="H1319" t="str">
        <f t="shared" si="100"/>
        <v>Vxx_boot_vh_spre_prt_nr_0</v>
      </c>
      <c r="I1319" s="69" t="str">
        <f t="shared" si="101"/>
        <v>DG_DGT_ASW</v>
      </c>
      <c r="J1319" s="72" t="str">
        <f t="shared" si="102"/>
        <v>[(Nbx_udsp_cfm=True) and (Nxx_obd_typ_cfm=Nxx_obd_typ_pass) and (Nxx_ecu_typ_cfm&lt;&gt;Nxx_atcu)]</v>
      </c>
      <c r="K1319" s="69" t="b">
        <f t="shared" si="103"/>
        <v>1</v>
      </c>
      <c r="L1319" s="69" t="b">
        <f t="shared" si="104"/>
        <v>1</v>
      </c>
    </row>
    <row r="1320" spans="1:12" ht="20.100000000000001" customHeight="1" thickBot="1" x14ac:dyDescent="0.3">
      <c r="A1320" s="71" t="s">
        <v>13031</v>
      </c>
      <c r="B1320" s="72" t="s">
        <v>12117</v>
      </c>
      <c r="C1320" s="72" t="s">
        <v>13032</v>
      </c>
      <c r="E1320" s="71" t="s">
        <v>12996</v>
      </c>
      <c r="F1320" s="74" t="s">
        <v>6215</v>
      </c>
      <c r="G1320" s="74" t="s">
        <v>12883</v>
      </c>
      <c r="H1320" t="str">
        <f t="shared" si="100"/>
        <v>Vxx_boot_vh_spre_prt_nr_0</v>
      </c>
      <c r="I1320" s="69" t="str">
        <f t="shared" si="101"/>
        <v>DG_DGT_ASW</v>
      </c>
      <c r="J1320" s="72" t="str">
        <f t="shared" si="102"/>
        <v>[(Nbx_udsp_cfm=True) and (Nxx_obd_typ_cfm=Nxx_obd_typ_pass) and (Nxx_ecu_typ_cfm&lt;&gt;Nxx_atcu)]</v>
      </c>
      <c r="K1320" s="69" t="b">
        <f t="shared" si="103"/>
        <v>0</v>
      </c>
      <c r="L1320" s="69" t="b">
        <f t="shared" si="104"/>
        <v>0</v>
      </c>
    </row>
    <row r="1321" spans="1:12" ht="20.100000000000001" customHeight="1" thickBot="1" x14ac:dyDescent="0.3">
      <c r="A1321" s="71" t="s">
        <v>13033</v>
      </c>
      <c r="B1321" s="72" t="s">
        <v>12117</v>
      </c>
      <c r="C1321" s="72" t="s">
        <v>13032</v>
      </c>
      <c r="E1321" s="71" t="s">
        <v>12997</v>
      </c>
      <c r="F1321" s="72" t="s">
        <v>6210</v>
      </c>
      <c r="G1321" s="72" t="s">
        <v>12880</v>
      </c>
      <c r="H1321" t="str">
        <f t="shared" si="100"/>
        <v>Vxx_boot_vh_spre_prt_nr_1</v>
      </c>
      <c r="I1321" s="69" t="str">
        <f t="shared" si="101"/>
        <v>DG_DGT_ASW</v>
      </c>
      <c r="J1321" s="72" t="str">
        <f t="shared" si="102"/>
        <v>[(Nbx_udsp_cfm=True) and (Nxx_obd_typ_cfm=Nxx_obd_typ_pass) and (Nxx_ecu_typ_cfm&lt;&gt;Nxx_atcu)]</v>
      </c>
      <c r="K1321" s="69" t="b">
        <f t="shared" si="103"/>
        <v>1</v>
      </c>
      <c r="L1321" s="69" t="b">
        <f t="shared" si="104"/>
        <v>1</v>
      </c>
    </row>
    <row r="1322" spans="1:12" ht="20.100000000000001" customHeight="1" thickBot="1" x14ac:dyDescent="0.3">
      <c r="A1322" s="71" t="s">
        <v>5702</v>
      </c>
      <c r="B1322" s="72" t="s">
        <v>5465</v>
      </c>
      <c r="C1322" s="72" t="s">
        <v>12185</v>
      </c>
      <c r="E1322" s="71" t="s">
        <v>12997</v>
      </c>
      <c r="F1322" s="74" t="s">
        <v>6215</v>
      </c>
      <c r="G1322" s="74" t="s">
        <v>12883</v>
      </c>
      <c r="H1322" t="str">
        <f t="shared" si="100"/>
        <v>Vxx_boot_vh_spre_prt_nr_1</v>
      </c>
      <c r="I1322" s="69" t="str">
        <f t="shared" si="101"/>
        <v>DG_DGT_ASW</v>
      </c>
      <c r="J1322" s="72" t="str">
        <f t="shared" si="102"/>
        <v>[(Nbx_udsp_cfm=True) and (Nxx_obd_typ_cfm=Nxx_obd_typ_pass) and (Nxx_ecu_typ_cfm&lt;&gt;Nxx_atcu)]</v>
      </c>
      <c r="K1322" s="69" t="b">
        <f t="shared" si="103"/>
        <v>0</v>
      </c>
      <c r="L1322" s="69" t="b">
        <f t="shared" si="104"/>
        <v>0</v>
      </c>
    </row>
    <row r="1323" spans="1:12" ht="20.100000000000001" customHeight="1" thickBot="1" x14ac:dyDescent="0.3">
      <c r="A1323" s="71" t="s">
        <v>5172</v>
      </c>
      <c r="B1323" s="72" t="s">
        <v>5465</v>
      </c>
      <c r="C1323" s="72" t="s">
        <v>12185</v>
      </c>
      <c r="E1323" s="71" t="s">
        <v>12998</v>
      </c>
      <c r="F1323" s="72" t="s">
        <v>6210</v>
      </c>
      <c r="G1323" s="72" t="s">
        <v>12880</v>
      </c>
      <c r="H1323" t="str">
        <f t="shared" si="100"/>
        <v>Vxx_boot_vh_spre_prt_nr_2</v>
      </c>
      <c r="I1323" s="69" t="str">
        <f t="shared" si="101"/>
        <v>DG_DGT_ASW</v>
      </c>
      <c r="J1323" s="72" t="str">
        <f t="shared" si="102"/>
        <v>[(Nbx_udsp_cfm=True) and (Nxx_obd_typ_cfm=Nxx_obd_typ_pass) and (Nxx_ecu_typ_cfm&lt;&gt;Nxx_atcu)]</v>
      </c>
      <c r="K1323" s="69" t="b">
        <f t="shared" si="103"/>
        <v>1</v>
      </c>
      <c r="L1323" s="69" t="b">
        <f t="shared" si="104"/>
        <v>1</v>
      </c>
    </row>
    <row r="1324" spans="1:12" ht="20.100000000000001" customHeight="1" thickBot="1" x14ac:dyDescent="0.3">
      <c r="A1324" s="71" t="s">
        <v>5173</v>
      </c>
      <c r="B1324" s="72" t="s">
        <v>5465</v>
      </c>
      <c r="C1324" s="72" t="s">
        <v>12185</v>
      </c>
      <c r="E1324" s="71" t="s">
        <v>12998</v>
      </c>
      <c r="F1324" s="74" t="s">
        <v>6215</v>
      </c>
      <c r="G1324" s="74" t="s">
        <v>12883</v>
      </c>
      <c r="H1324" t="str">
        <f t="shared" si="100"/>
        <v>Vxx_boot_vh_spre_prt_nr_2</v>
      </c>
      <c r="I1324" s="69" t="str">
        <f t="shared" si="101"/>
        <v>DG_DGT_ASW</v>
      </c>
      <c r="J1324" s="72" t="str">
        <f t="shared" si="102"/>
        <v>[(Nbx_udsp_cfm=True) and (Nxx_obd_typ_cfm=Nxx_obd_typ_pass) and (Nxx_ecu_typ_cfm&lt;&gt;Nxx_atcu)]</v>
      </c>
      <c r="K1324" s="69" t="b">
        <f t="shared" si="103"/>
        <v>0</v>
      </c>
      <c r="L1324" s="69" t="b">
        <f t="shared" si="104"/>
        <v>0</v>
      </c>
    </row>
    <row r="1325" spans="1:12" ht="20.100000000000001" customHeight="1" thickBot="1" x14ac:dyDescent="0.3">
      <c r="A1325" s="71" t="s">
        <v>5701</v>
      </c>
      <c r="B1325" s="72" t="s">
        <v>5465</v>
      </c>
      <c r="C1325" s="72" t="s">
        <v>12185</v>
      </c>
      <c r="E1325" s="71" t="s">
        <v>12999</v>
      </c>
      <c r="F1325" s="72" t="s">
        <v>6210</v>
      </c>
      <c r="G1325" s="72" t="s">
        <v>12880</v>
      </c>
      <c r="H1325" t="str">
        <f t="shared" si="100"/>
        <v>Vxx_boot_vh_spre_prt_nr_3</v>
      </c>
      <c r="I1325" s="69" t="str">
        <f t="shared" si="101"/>
        <v>DG_DGT_ASW</v>
      </c>
      <c r="J1325" s="72" t="str">
        <f t="shared" si="102"/>
        <v>[(Nbx_udsp_cfm=True) and (Nxx_obd_typ_cfm=Nxx_obd_typ_pass) and (Nxx_ecu_typ_cfm&lt;&gt;Nxx_atcu)]</v>
      </c>
      <c r="K1325" s="69" t="b">
        <f t="shared" si="103"/>
        <v>1</v>
      </c>
      <c r="L1325" s="69" t="b">
        <f t="shared" si="104"/>
        <v>1</v>
      </c>
    </row>
    <row r="1326" spans="1:12" ht="20.100000000000001" customHeight="1" thickBot="1" x14ac:dyDescent="0.3">
      <c r="A1326" s="71" t="s">
        <v>5176</v>
      </c>
      <c r="B1326" s="72" t="s">
        <v>5465</v>
      </c>
      <c r="C1326" s="72" t="s">
        <v>12185</v>
      </c>
      <c r="E1326" s="71" t="s">
        <v>12999</v>
      </c>
      <c r="F1326" s="74" t="s">
        <v>6215</v>
      </c>
      <c r="G1326" s="74" t="s">
        <v>12883</v>
      </c>
      <c r="H1326" t="str">
        <f t="shared" si="100"/>
        <v>Vxx_boot_vh_spre_prt_nr_3</v>
      </c>
      <c r="I1326" s="69" t="str">
        <f t="shared" si="101"/>
        <v>DG_DGT_ASW</v>
      </c>
      <c r="J1326" s="72" t="str">
        <f t="shared" si="102"/>
        <v>[(Nbx_udsp_cfm=True) and (Nxx_obd_typ_cfm=Nxx_obd_typ_pass) and (Nxx_ecu_typ_cfm&lt;&gt;Nxx_atcu)]</v>
      </c>
      <c r="K1326" s="69" t="b">
        <f t="shared" si="103"/>
        <v>0</v>
      </c>
      <c r="L1326" s="69" t="b">
        <f t="shared" si="104"/>
        <v>0</v>
      </c>
    </row>
    <row r="1327" spans="1:12" ht="20.100000000000001" customHeight="1" thickBot="1" x14ac:dyDescent="0.3">
      <c r="A1327" s="71" t="s">
        <v>5177</v>
      </c>
      <c r="B1327" s="72" t="s">
        <v>5465</v>
      </c>
      <c r="C1327" s="72" t="s">
        <v>12185</v>
      </c>
      <c r="E1327" s="71" t="s">
        <v>13000</v>
      </c>
      <c r="F1327" s="72" t="s">
        <v>6210</v>
      </c>
      <c r="G1327" s="72" t="s">
        <v>12880</v>
      </c>
      <c r="H1327" t="str">
        <f t="shared" si="100"/>
        <v>Vxx_boot_vh_spre_prt_nr_4</v>
      </c>
      <c r="I1327" s="69" t="str">
        <f t="shared" si="101"/>
        <v>DG_DGT_ASW</v>
      </c>
      <c r="J1327" s="72" t="str">
        <f t="shared" si="102"/>
        <v>[(Nbx_udsp_cfm=True) and (Nxx_obd_typ_cfm=Nxx_obd_typ_pass) and (Nxx_ecu_typ_cfm&lt;&gt;Nxx_atcu)]</v>
      </c>
      <c r="K1327" s="69" t="b">
        <f t="shared" si="103"/>
        <v>1</v>
      </c>
      <c r="L1327" s="69" t="b">
        <f t="shared" si="104"/>
        <v>1</v>
      </c>
    </row>
    <row r="1328" spans="1:12" ht="20.100000000000001" customHeight="1" thickBot="1" x14ac:dyDescent="0.3">
      <c r="A1328" s="71" t="s">
        <v>5267</v>
      </c>
      <c r="B1328" s="72" t="s">
        <v>5268</v>
      </c>
      <c r="C1328" s="72" t="s">
        <v>12417</v>
      </c>
      <c r="E1328" s="71" t="s">
        <v>13000</v>
      </c>
      <c r="F1328" s="74" t="s">
        <v>6215</v>
      </c>
      <c r="G1328" s="74" t="s">
        <v>12883</v>
      </c>
      <c r="H1328" t="str">
        <f t="shared" si="100"/>
        <v>Vxx_boot_vh_spre_prt_nr_4</v>
      </c>
      <c r="I1328" s="69" t="str">
        <f t="shared" si="101"/>
        <v>DG_DGT_ASW</v>
      </c>
      <c r="J1328" s="72" t="str">
        <f t="shared" si="102"/>
        <v>[(Nbx_udsp_cfm=True) and (Nxx_obd_typ_cfm=Nxx_obd_typ_pass) and (Nxx_ecu_typ_cfm&lt;&gt;Nxx_atcu)]</v>
      </c>
      <c r="K1328" s="69" t="b">
        <f t="shared" si="103"/>
        <v>0</v>
      </c>
      <c r="L1328" s="69" t="b">
        <f t="shared" si="104"/>
        <v>0</v>
      </c>
    </row>
    <row r="1329" spans="1:12" ht="20.100000000000001" customHeight="1" thickBot="1" x14ac:dyDescent="0.3">
      <c r="A1329" s="71" t="s">
        <v>5703</v>
      </c>
      <c r="B1329" s="72" t="s">
        <v>5465</v>
      </c>
      <c r="C1329" s="72" t="s">
        <v>12185</v>
      </c>
      <c r="E1329" s="71" t="s">
        <v>13001</v>
      </c>
      <c r="F1329" s="72" t="s">
        <v>6210</v>
      </c>
      <c r="G1329" s="72" t="s">
        <v>12880</v>
      </c>
      <c r="H1329" t="str">
        <f t="shared" si="100"/>
        <v>Vxx_boot_vh_spre_prt_nr_5</v>
      </c>
      <c r="I1329" s="69" t="str">
        <f t="shared" si="101"/>
        <v>DG_DGT_ASW</v>
      </c>
      <c r="J1329" s="72" t="str">
        <f t="shared" si="102"/>
        <v>[(Nbx_udsp_cfm=True) and (Nxx_obd_typ_cfm=Nxx_obd_typ_pass) and (Nxx_ecu_typ_cfm&lt;&gt;Nxx_atcu)]</v>
      </c>
      <c r="K1329" s="69" t="b">
        <f t="shared" si="103"/>
        <v>1</v>
      </c>
      <c r="L1329" s="69" t="b">
        <f t="shared" si="104"/>
        <v>1</v>
      </c>
    </row>
    <row r="1330" spans="1:12" ht="20.100000000000001" customHeight="1" thickBot="1" x14ac:dyDescent="0.3">
      <c r="A1330" s="71" t="s">
        <v>5182</v>
      </c>
      <c r="B1330" s="72" t="s">
        <v>5465</v>
      </c>
      <c r="C1330" s="72" t="s">
        <v>12185</v>
      </c>
      <c r="E1330" s="71" t="s">
        <v>13001</v>
      </c>
      <c r="F1330" s="74" t="s">
        <v>6215</v>
      </c>
      <c r="G1330" s="74" t="s">
        <v>12883</v>
      </c>
      <c r="H1330" t="str">
        <f t="shared" si="100"/>
        <v>Vxx_boot_vh_spre_prt_nr_5</v>
      </c>
      <c r="I1330" s="69" t="str">
        <f t="shared" si="101"/>
        <v>DG_DGT_ASW</v>
      </c>
      <c r="J1330" s="72" t="str">
        <f t="shared" si="102"/>
        <v>[(Nbx_udsp_cfm=True) and (Nxx_obd_typ_cfm=Nxx_obd_typ_pass) and (Nxx_ecu_typ_cfm&lt;&gt;Nxx_atcu)]</v>
      </c>
      <c r="K1330" s="69" t="b">
        <f t="shared" si="103"/>
        <v>0</v>
      </c>
      <c r="L1330" s="69" t="b">
        <f t="shared" si="104"/>
        <v>0</v>
      </c>
    </row>
    <row r="1331" spans="1:12" ht="20.100000000000001" customHeight="1" thickBot="1" x14ac:dyDescent="0.3">
      <c r="A1331" s="71" t="s">
        <v>5183</v>
      </c>
      <c r="B1331" s="72" t="s">
        <v>5465</v>
      </c>
      <c r="C1331" s="72" t="s">
        <v>12185</v>
      </c>
      <c r="E1331" s="71" t="s">
        <v>13002</v>
      </c>
      <c r="F1331" s="72" t="s">
        <v>6210</v>
      </c>
      <c r="G1331" s="72" t="s">
        <v>12880</v>
      </c>
      <c r="H1331" t="str">
        <f t="shared" si="100"/>
        <v>Vxx_boot_vh_spre_prt_nr_6</v>
      </c>
      <c r="I1331" s="69" t="str">
        <f t="shared" si="101"/>
        <v>DG_DGT_ASW</v>
      </c>
      <c r="J1331" s="72" t="str">
        <f t="shared" si="102"/>
        <v>[(Nbx_udsp_cfm=True) and (Nxx_obd_typ_cfm=Nxx_obd_typ_pass) and (Nxx_ecu_typ_cfm&lt;&gt;Nxx_atcu)]</v>
      </c>
      <c r="K1331" s="69" t="b">
        <f t="shared" si="103"/>
        <v>1</v>
      </c>
      <c r="L1331" s="69" t="b">
        <f t="shared" si="104"/>
        <v>1</v>
      </c>
    </row>
    <row r="1332" spans="1:12" ht="20.100000000000001" customHeight="1" thickBot="1" x14ac:dyDescent="0.3">
      <c r="A1332" s="71" t="s">
        <v>5269</v>
      </c>
      <c r="B1332" s="72" t="s">
        <v>5268</v>
      </c>
      <c r="C1332" s="72" t="s">
        <v>12417</v>
      </c>
      <c r="E1332" s="71" t="s">
        <v>13002</v>
      </c>
      <c r="F1332" s="74" t="s">
        <v>6215</v>
      </c>
      <c r="G1332" s="74" t="s">
        <v>12883</v>
      </c>
      <c r="H1332" t="str">
        <f t="shared" si="100"/>
        <v>Vxx_boot_vh_spre_prt_nr_6</v>
      </c>
      <c r="I1332" s="69" t="str">
        <f t="shared" si="101"/>
        <v>DG_DGT_ASW</v>
      </c>
      <c r="J1332" s="72" t="str">
        <f t="shared" si="102"/>
        <v>[(Nbx_udsp_cfm=True) and (Nxx_obd_typ_cfm=Nxx_obd_typ_pass) and (Nxx_ecu_typ_cfm&lt;&gt;Nxx_atcu)]</v>
      </c>
      <c r="K1332" s="69" t="b">
        <f t="shared" si="103"/>
        <v>0</v>
      </c>
      <c r="L1332" s="69" t="b">
        <f t="shared" si="104"/>
        <v>0</v>
      </c>
    </row>
    <row r="1333" spans="1:12" ht="20.100000000000001" customHeight="1" thickBot="1" x14ac:dyDescent="0.3">
      <c r="A1333" s="71" t="s">
        <v>5534</v>
      </c>
      <c r="B1333" s="72" t="s">
        <v>12208</v>
      </c>
      <c r="C1333" s="72" t="s">
        <v>12209</v>
      </c>
      <c r="E1333" s="71" t="s">
        <v>13003</v>
      </c>
      <c r="F1333" s="72" t="s">
        <v>6210</v>
      </c>
      <c r="G1333" s="72" t="s">
        <v>12880</v>
      </c>
      <c r="H1333" t="str">
        <f t="shared" si="100"/>
        <v>Vxx_boot_vh_spre_prt_nr_7</v>
      </c>
      <c r="I1333" s="69" t="str">
        <f t="shared" si="101"/>
        <v>DG_DGT_ASW</v>
      </c>
      <c r="J1333" s="72" t="str">
        <f t="shared" si="102"/>
        <v>[(Nbx_udsp_cfm=True) and (Nxx_obd_typ_cfm=Nxx_obd_typ_pass) and (Nxx_ecu_typ_cfm&lt;&gt;Nxx_atcu)]</v>
      </c>
      <c r="K1333" s="69" t="b">
        <f t="shared" si="103"/>
        <v>1</v>
      </c>
      <c r="L1333" s="69" t="b">
        <f t="shared" si="104"/>
        <v>1</v>
      </c>
    </row>
    <row r="1334" spans="1:12" ht="20.100000000000001" customHeight="1" thickBot="1" x14ac:dyDescent="0.3">
      <c r="A1334" s="71" t="s">
        <v>5601</v>
      </c>
      <c r="B1334" s="72" t="s">
        <v>12208</v>
      </c>
      <c r="C1334" s="72" t="s">
        <v>12209</v>
      </c>
      <c r="E1334" s="71" t="s">
        <v>13003</v>
      </c>
      <c r="F1334" s="74" t="s">
        <v>6215</v>
      </c>
      <c r="G1334" s="74" t="s">
        <v>12883</v>
      </c>
      <c r="H1334" t="str">
        <f t="shared" si="100"/>
        <v>Vxx_boot_vh_spre_prt_nr_7</v>
      </c>
      <c r="I1334" s="69" t="str">
        <f t="shared" si="101"/>
        <v>DG_DGT_ASW</v>
      </c>
      <c r="J1334" s="72" t="str">
        <f t="shared" si="102"/>
        <v>[(Nbx_udsp_cfm=True) and (Nxx_obd_typ_cfm=Nxx_obd_typ_pass) and (Nxx_ecu_typ_cfm&lt;&gt;Nxx_atcu)]</v>
      </c>
      <c r="K1334" s="69" t="b">
        <f t="shared" si="103"/>
        <v>0</v>
      </c>
      <c r="L1334" s="69" t="b">
        <f t="shared" si="104"/>
        <v>0</v>
      </c>
    </row>
    <row r="1335" spans="1:12" ht="20.100000000000001" customHeight="1" thickBot="1" x14ac:dyDescent="0.3">
      <c r="A1335" s="71" t="s">
        <v>5602</v>
      </c>
      <c r="B1335" s="72" t="s">
        <v>12208</v>
      </c>
      <c r="C1335" s="72" t="s">
        <v>12209</v>
      </c>
      <c r="E1335" s="71" t="s">
        <v>13004</v>
      </c>
      <c r="F1335" s="72" t="s">
        <v>6210</v>
      </c>
      <c r="G1335" s="72" t="s">
        <v>12880</v>
      </c>
      <c r="H1335" t="str">
        <f t="shared" si="100"/>
        <v>Vxx_boot_vh_spre_prt_nr_8</v>
      </c>
      <c r="I1335" s="69" t="str">
        <f t="shared" si="101"/>
        <v>DG_DGT_ASW</v>
      </c>
      <c r="J1335" s="72" t="str">
        <f t="shared" si="102"/>
        <v>[(Nbx_udsp_cfm=True) and (Nxx_obd_typ_cfm=Nxx_obd_typ_pass) and (Nxx_ecu_typ_cfm&lt;&gt;Nxx_atcu)]</v>
      </c>
      <c r="K1335" s="69" t="b">
        <f t="shared" si="103"/>
        <v>1</v>
      </c>
      <c r="L1335" s="69" t="b">
        <f t="shared" si="104"/>
        <v>1</v>
      </c>
    </row>
    <row r="1336" spans="1:12" ht="20.100000000000001" customHeight="1" thickBot="1" x14ac:dyDescent="0.3">
      <c r="A1336" s="71" t="s">
        <v>5599</v>
      </c>
      <c r="B1336" s="72" t="s">
        <v>12208</v>
      </c>
      <c r="C1336" s="72" t="s">
        <v>12209</v>
      </c>
      <c r="E1336" s="71" t="s">
        <v>13004</v>
      </c>
      <c r="F1336" s="74" t="s">
        <v>6215</v>
      </c>
      <c r="G1336" s="74" t="s">
        <v>12883</v>
      </c>
      <c r="H1336" t="str">
        <f t="shared" si="100"/>
        <v>Vxx_boot_vh_spre_prt_nr_8</v>
      </c>
      <c r="I1336" s="69" t="str">
        <f t="shared" si="101"/>
        <v>DG_DGT_ASW</v>
      </c>
      <c r="J1336" s="72" t="str">
        <f t="shared" si="102"/>
        <v>[(Nbx_udsp_cfm=True) and (Nxx_obd_typ_cfm=Nxx_obd_typ_pass) and (Nxx_ecu_typ_cfm&lt;&gt;Nxx_atcu)]</v>
      </c>
      <c r="K1336" s="69" t="b">
        <f t="shared" si="103"/>
        <v>0</v>
      </c>
      <c r="L1336" s="69" t="b">
        <f t="shared" si="104"/>
        <v>0</v>
      </c>
    </row>
    <row r="1337" spans="1:12" ht="20.100000000000001" customHeight="1" thickBot="1" x14ac:dyDescent="0.3">
      <c r="A1337" s="71" t="s">
        <v>5560</v>
      </c>
      <c r="B1337" s="72" t="s">
        <v>12208</v>
      </c>
      <c r="C1337" s="72" t="s">
        <v>12209</v>
      </c>
      <c r="E1337" s="71" t="s">
        <v>13005</v>
      </c>
      <c r="F1337" s="72" t="s">
        <v>6210</v>
      </c>
      <c r="G1337" s="72" t="s">
        <v>12880</v>
      </c>
      <c r="H1337" t="str">
        <f t="shared" si="100"/>
        <v>Vxx_boot_vh_spre_prt_nr_9</v>
      </c>
      <c r="I1337" s="69" t="str">
        <f t="shared" si="101"/>
        <v>DG_DGT_ASW</v>
      </c>
      <c r="J1337" s="72" t="str">
        <f t="shared" si="102"/>
        <v>[(Nbx_udsp_cfm=True) and (Nxx_obd_typ_cfm=Nxx_obd_typ_pass) and (Nxx_ecu_typ_cfm&lt;&gt;Nxx_atcu)]</v>
      </c>
      <c r="K1337" s="69" t="b">
        <f t="shared" si="103"/>
        <v>1</v>
      </c>
      <c r="L1337" s="69" t="b">
        <f t="shared" si="104"/>
        <v>1</v>
      </c>
    </row>
    <row r="1338" spans="1:12" ht="20.100000000000001" customHeight="1" thickBot="1" x14ac:dyDescent="0.3">
      <c r="A1338" s="71" t="s">
        <v>5594</v>
      </c>
      <c r="B1338" s="72" t="s">
        <v>12208</v>
      </c>
      <c r="C1338" s="72" t="s">
        <v>12209</v>
      </c>
      <c r="E1338" s="71" t="s">
        <v>13005</v>
      </c>
      <c r="F1338" s="74" t="s">
        <v>6215</v>
      </c>
      <c r="G1338" s="74" t="s">
        <v>12883</v>
      </c>
      <c r="H1338" t="str">
        <f t="shared" si="100"/>
        <v>Vxx_boot_vh_spre_prt_nr_9</v>
      </c>
      <c r="I1338" s="69" t="str">
        <f t="shared" si="101"/>
        <v>DG_DGT_ASW</v>
      </c>
      <c r="J1338" s="72" t="str">
        <f t="shared" si="102"/>
        <v>[(Nbx_udsp_cfm=True) and (Nxx_obd_typ_cfm=Nxx_obd_typ_pass) and (Nxx_ecu_typ_cfm&lt;&gt;Nxx_atcu)]</v>
      </c>
      <c r="K1338" s="69" t="b">
        <f t="shared" si="103"/>
        <v>0</v>
      </c>
      <c r="L1338" s="69" t="b">
        <f t="shared" si="104"/>
        <v>0</v>
      </c>
    </row>
    <row r="1339" spans="1:12" ht="20.100000000000001" customHeight="1" thickBot="1" x14ac:dyDescent="0.3">
      <c r="A1339" s="71" t="s">
        <v>2152</v>
      </c>
      <c r="B1339" s="72" t="s">
        <v>12224</v>
      </c>
      <c r="C1339" s="74" t="s">
        <v>13034</v>
      </c>
      <c r="E1339" s="71" t="s">
        <v>937</v>
      </c>
      <c r="F1339" s="72" t="s">
        <v>12214</v>
      </c>
      <c r="G1339" s="72" t="s">
        <v>12775</v>
      </c>
      <c r="H1339" t="str">
        <f t="shared" si="100"/>
        <v>Vxx_brk_pdl_clos_blk_dly</v>
      </c>
      <c r="I1339" s="69" t="str">
        <f t="shared" si="101"/>
        <v>IN_PCI_BKI</v>
      </c>
      <c r="J1339" s="72" t="str">
        <f t="shared" si="102"/>
        <v>[(Nxx_mux_brk_cfm&lt;&gt;Nxx_mux_brk_pres) and (Nxx_ecu_typ_cfm=Nxx_hevc or Nxx_spv_ecu_cfm=Nxx_spv_ecu_abst) and (Nxx_ecu_typ_cfm&lt;&gt;Nxx_atcu)]</v>
      </c>
      <c r="K1339" s="69" t="b">
        <f t="shared" si="103"/>
        <v>1</v>
      </c>
      <c r="L1339" s="69" t="b">
        <f t="shared" si="104"/>
        <v>1</v>
      </c>
    </row>
    <row r="1340" spans="1:12" ht="20.100000000000001" customHeight="1" thickBot="1" x14ac:dyDescent="0.3">
      <c r="A1340" s="71" t="s">
        <v>5598</v>
      </c>
      <c r="B1340" s="72" t="s">
        <v>12208</v>
      </c>
      <c r="C1340" s="72" t="s">
        <v>12209</v>
      </c>
      <c r="E1340" s="71" t="s">
        <v>943</v>
      </c>
      <c r="F1340" s="72" t="s">
        <v>12214</v>
      </c>
      <c r="G1340" s="72" t="s">
        <v>12775</v>
      </c>
      <c r="H1340" t="str">
        <f t="shared" si="100"/>
        <v>Vxx_brk_pdl_open_blk_dly</v>
      </c>
      <c r="I1340" s="69" t="str">
        <f t="shared" si="101"/>
        <v>IN_PCI_BKI</v>
      </c>
      <c r="J1340" s="72" t="str">
        <f t="shared" si="102"/>
        <v>[(Nxx_mux_brk_cfm&lt;&gt;Nxx_mux_brk_pres) and (Nxx_ecu_typ_cfm=Nxx_hevc or Nxx_spv_ecu_cfm=Nxx_spv_ecu_abst) and (Nxx_ecu_typ_cfm&lt;&gt;Nxx_atcu)]</v>
      </c>
      <c r="K1340" s="69" t="b">
        <f t="shared" si="103"/>
        <v>1</v>
      </c>
      <c r="L1340" s="69" t="b">
        <f t="shared" si="104"/>
        <v>1</v>
      </c>
    </row>
    <row r="1341" spans="1:12" ht="20.100000000000001" customHeight="1" thickBot="1" x14ac:dyDescent="0.3">
      <c r="A1341" s="71" t="s">
        <v>5556</v>
      </c>
      <c r="B1341" s="72" t="s">
        <v>12208</v>
      </c>
      <c r="C1341" s="72" t="s">
        <v>12209</v>
      </c>
      <c r="E1341" s="71" t="s">
        <v>2199</v>
      </c>
      <c r="F1341" s="72" t="s">
        <v>12214</v>
      </c>
      <c r="G1341" s="72" t="s">
        <v>12150</v>
      </c>
      <c r="H1341" t="str">
        <f t="shared" si="100"/>
        <v>Vxx_brk_prs_cs</v>
      </c>
      <c r="I1341" s="69" t="str">
        <f t="shared" si="101"/>
        <v>IN_PCI_BKI</v>
      </c>
      <c r="J1341" s="72" t="str">
        <f t="shared" si="102"/>
        <v>[(Nxx_ecu_typ_cfm=Nxx_hevc or Nxx_spv_ecu_cfm=Nxx_spv_ecu_abst) and (Nxx_ecu_typ_cfm&lt;&gt;Nxx_atcu)]</v>
      </c>
      <c r="K1341" s="69" t="b">
        <f t="shared" si="103"/>
        <v>1</v>
      </c>
      <c r="L1341" s="69" t="b">
        <f t="shared" si="104"/>
        <v>1</v>
      </c>
    </row>
    <row r="1342" spans="1:12" ht="20.100000000000001" customHeight="1" thickBot="1" x14ac:dyDescent="0.3">
      <c r="A1342" s="73" t="s">
        <v>5847</v>
      </c>
      <c r="B1342" s="74" t="s">
        <v>5421</v>
      </c>
      <c r="C1342" s="74" t="s">
        <v>12235</v>
      </c>
      <c r="E1342" s="71" t="s">
        <v>13006</v>
      </c>
      <c r="F1342" s="72" t="s">
        <v>12402</v>
      </c>
      <c r="G1342" s="72" t="s">
        <v>12403</v>
      </c>
      <c r="H1342" t="str">
        <f t="shared" si="100"/>
        <v>Vxx_c_lpg_id1</v>
      </c>
      <c r="I1342" s="69" t="str">
        <f t="shared" si="101"/>
        <v>CM_PEA_TRA</v>
      </c>
      <c r="J1342" s="72" t="str">
        <f t="shared" si="102"/>
        <v>[(Nxx_ecu_typ_cfm=Nxx_ecm and Nxx_spv_ecu_cfm=Nxx_spv_ecu_abst)]</v>
      </c>
      <c r="K1342" s="69" t="b">
        <f t="shared" si="103"/>
        <v>1</v>
      </c>
      <c r="L1342" s="69" t="b">
        <f t="shared" si="104"/>
        <v>1</v>
      </c>
    </row>
    <row r="1343" spans="1:12" ht="20.100000000000001" customHeight="1" thickBot="1" x14ac:dyDescent="0.3">
      <c r="A1343" s="71" t="s">
        <v>3264</v>
      </c>
      <c r="B1343" s="72" t="s">
        <v>12203</v>
      </c>
      <c r="C1343" s="72" t="s">
        <v>12123</v>
      </c>
      <c r="E1343" s="71" t="s">
        <v>13007</v>
      </c>
      <c r="F1343" s="72" t="s">
        <v>12402</v>
      </c>
      <c r="G1343" s="72" t="s">
        <v>12403</v>
      </c>
      <c r="H1343" t="str">
        <f t="shared" si="100"/>
        <v>Vxx_c_lpg_id10</v>
      </c>
      <c r="I1343" s="69" t="str">
        <f t="shared" si="101"/>
        <v>CM_PEA_TRA</v>
      </c>
      <c r="J1343" s="72" t="str">
        <f t="shared" si="102"/>
        <v>[(Nxx_ecu_typ_cfm=Nxx_ecm and Nxx_spv_ecu_cfm=Nxx_spv_ecu_abst)]</v>
      </c>
      <c r="K1343" s="69" t="b">
        <f t="shared" si="103"/>
        <v>1</v>
      </c>
      <c r="L1343" s="69" t="b">
        <f t="shared" si="104"/>
        <v>1</v>
      </c>
    </row>
    <row r="1344" spans="1:12" ht="20.100000000000001" customHeight="1" thickBot="1" x14ac:dyDescent="0.3">
      <c r="A1344" s="71" t="s">
        <v>4674</v>
      </c>
      <c r="B1344" s="72" t="s">
        <v>12203</v>
      </c>
      <c r="C1344" s="72" t="s">
        <v>12123</v>
      </c>
      <c r="E1344" s="71" t="s">
        <v>13008</v>
      </c>
      <c r="F1344" s="72" t="s">
        <v>12402</v>
      </c>
      <c r="G1344" s="72" t="s">
        <v>12403</v>
      </c>
      <c r="H1344" t="str">
        <f t="shared" si="100"/>
        <v>Vxx_c_lpg_id11</v>
      </c>
      <c r="I1344" s="69" t="str">
        <f t="shared" si="101"/>
        <v>CM_PEA_TRA</v>
      </c>
      <c r="J1344" s="72" t="str">
        <f t="shared" si="102"/>
        <v>[(Nxx_ecu_typ_cfm=Nxx_ecm and Nxx_spv_ecu_cfm=Nxx_spv_ecu_abst)]</v>
      </c>
      <c r="K1344" s="69" t="b">
        <f t="shared" si="103"/>
        <v>1</v>
      </c>
      <c r="L1344" s="69" t="b">
        <f t="shared" si="104"/>
        <v>1</v>
      </c>
    </row>
    <row r="1345" spans="1:12" ht="20.100000000000001" customHeight="1" thickBot="1" x14ac:dyDescent="0.3">
      <c r="A1345" s="71" t="s">
        <v>4677</v>
      </c>
      <c r="B1345" s="72" t="s">
        <v>12203</v>
      </c>
      <c r="C1345" s="72" t="s">
        <v>13035</v>
      </c>
      <c r="E1345" s="71" t="s">
        <v>13009</v>
      </c>
      <c r="F1345" s="72" t="s">
        <v>12402</v>
      </c>
      <c r="G1345" s="72" t="s">
        <v>12403</v>
      </c>
      <c r="H1345" t="str">
        <f t="shared" si="100"/>
        <v>Vxx_c_lpg_id12</v>
      </c>
      <c r="I1345" s="69" t="str">
        <f t="shared" si="101"/>
        <v>CM_PEA_TRA</v>
      </c>
      <c r="J1345" s="72" t="str">
        <f t="shared" si="102"/>
        <v>[(Nxx_ecu_typ_cfm=Nxx_ecm and Nxx_spv_ecu_cfm=Nxx_spv_ecu_abst)]</v>
      </c>
      <c r="K1345" s="69" t="b">
        <f t="shared" si="103"/>
        <v>1</v>
      </c>
      <c r="L1345" s="69" t="b">
        <f t="shared" si="104"/>
        <v>1</v>
      </c>
    </row>
    <row r="1346" spans="1:12" ht="20.100000000000001" customHeight="1" thickBot="1" x14ac:dyDescent="0.3">
      <c r="A1346" s="71" t="s">
        <v>4681</v>
      </c>
      <c r="B1346" s="72" t="s">
        <v>12203</v>
      </c>
      <c r="C1346" s="72" t="s">
        <v>13036</v>
      </c>
      <c r="E1346" s="71" t="s">
        <v>13010</v>
      </c>
      <c r="F1346" s="72" t="s">
        <v>12402</v>
      </c>
      <c r="G1346" s="72" t="s">
        <v>12403</v>
      </c>
      <c r="H1346" t="str">
        <f t="shared" ref="H1346:H1409" si="105">VLOOKUP(E1346,A:C,1,FALSE)</f>
        <v>Vxx_c_lpg_id13</v>
      </c>
      <c r="I1346" s="69" t="str">
        <f t="shared" ref="I1346:I1409" si="106">VLOOKUP(E1346,A:C,2,FALSE)</f>
        <v>CM_PEA_TRA</v>
      </c>
      <c r="J1346" s="72" t="str">
        <f t="shared" ref="J1346:J1409" si="107">VLOOKUP(E1346,A:C,3,FALSE)</f>
        <v>[(Nxx_ecu_typ_cfm=Nxx_ecm and Nxx_spv_ecu_cfm=Nxx_spv_ecu_abst)]</v>
      </c>
      <c r="K1346" s="69" t="b">
        <f t="shared" ref="K1346:K1409" si="108">VLOOKUP(E1346,A:C,2,FALSE)=F1346</f>
        <v>1</v>
      </c>
      <c r="L1346" s="69" t="b">
        <f t="shared" ref="L1346:L1409" si="109">VLOOKUP(E1346,A:C,3,FALSE)=G1346</f>
        <v>1</v>
      </c>
    </row>
    <row r="1347" spans="1:12" ht="20.100000000000001" customHeight="1" thickBot="1" x14ac:dyDescent="0.3">
      <c r="A1347" s="71" t="s">
        <v>13037</v>
      </c>
      <c r="B1347" s="72" t="s">
        <v>12218</v>
      </c>
      <c r="C1347" s="72" t="s">
        <v>13022</v>
      </c>
      <c r="E1347" s="71" t="s">
        <v>13011</v>
      </c>
      <c r="F1347" s="72" t="s">
        <v>12402</v>
      </c>
      <c r="G1347" s="72" t="s">
        <v>12403</v>
      </c>
      <c r="H1347" t="str">
        <f t="shared" si="105"/>
        <v>Vxx_c_lpg_id14</v>
      </c>
      <c r="I1347" s="69" t="str">
        <f t="shared" si="106"/>
        <v>CM_PEA_TRA</v>
      </c>
      <c r="J1347" s="72" t="str">
        <f t="shared" si="107"/>
        <v>[(Nxx_ecu_typ_cfm=Nxx_ecm and Nxx_spv_ecu_cfm=Nxx_spv_ecu_abst)]</v>
      </c>
      <c r="K1347" s="69" t="b">
        <f t="shared" si="108"/>
        <v>1</v>
      </c>
      <c r="L1347" s="69" t="b">
        <f t="shared" si="109"/>
        <v>1</v>
      </c>
    </row>
    <row r="1348" spans="1:12" ht="20.100000000000001" customHeight="1" thickBot="1" x14ac:dyDescent="0.3">
      <c r="A1348" s="71" t="s">
        <v>2948</v>
      </c>
      <c r="B1348" s="72" t="s">
        <v>12218</v>
      </c>
      <c r="C1348" s="72" t="s">
        <v>12219</v>
      </c>
      <c r="E1348" s="71" t="s">
        <v>13012</v>
      </c>
      <c r="F1348" s="72" t="s">
        <v>12402</v>
      </c>
      <c r="G1348" s="72" t="s">
        <v>12403</v>
      </c>
      <c r="H1348" t="str">
        <f t="shared" si="105"/>
        <v>Vxx_c_lpg_id15</v>
      </c>
      <c r="I1348" s="69" t="str">
        <f t="shared" si="106"/>
        <v>CM_PEA_TRA</v>
      </c>
      <c r="J1348" s="72" t="str">
        <f t="shared" si="107"/>
        <v>[(Nxx_ecu_typ_cfm=Nxx_ecm and Nxx_spv_ecu_cfm=Nxx_spv_ecu_abst)]</v>
      </c>
      <c r="K1348" s="69" t="b">
        <f t="shared" si="108"/>
        <v>1</v>
      </c>
      <c r="L1348" s="69" t="b">
        <f t="shared" si="109"/>
        <v>1</v>
      </c>
    </row>
    <row r="1349" spans="1:12" ht="20.100000000000001" customHeight="1" thickBot="1" x14ac:dyDescent="0.3">
      <c r="A1349" s="71" t="s">
        <v>13038</v>
      </c>
      <c r="B1349" s="72" t="s">
        <v>13039</v>
      </c>
      <c r="C1349" s="72" t="s">
        <v>13040</v>
      </c>
      <c r="E1349" s="71" t="s">
        <v>13013</v>
      </c>
      <c r="F1349" s="72" t="s">
        <v>12402</v>
      </c>
      <c r="G1349" s="72" t="s">
        <v>12403</v>
      </c>
      <c r="H1349" t="str">
        <f t="shared" si="105"/>
        <v>Vxx_c_lpg_id16</v>
      </c>
      <c r="I1349" s="69" t="str">
        <f t="shared" si="106"/>
        <v>CM_PEA_TRA</v>
      </c>
      <c r="J1349" s="72" t="str">
        <f t="shared" si="107"/>
        <v>[(Nxx_ecu_typ_cfm=Nxx_ecm and Nxx_spv_ecu_cfm=Nxx_spv_ecu_abst)]</v>
      </c>
      <c r="K1349" s="69" t="b">
        <f t="shared" si="108"/>
        <v>1</v>
      </c>
      <c r="L1349" s="69" t="b">
        <f t="shared" si="109"/>
        <v>1</v>
      </c>
    </row>
    <row r="1350" spans="1:12" ht="20.100000000000001" customHeight="1" thickBot="1" x14ac:dyDescent="0.3">
      <c r="A1350" s="71" t="s">
        <v>13041</v>
      </c>
      <c r="B1350" s="72" t="s">
        <v>12296</v>
      </c>
      <c r="C1350" s="72" t="s">
        <v>13042</v>
      </c>
      <c r="E1350" s="71" t="s">
        <v>13014</v>
      </c>
      <c r="F1350" s="72" t="s">
        <v>12402</v>
      </c>
      <c r="G1350" s="72" t="s">
        <v>12403</v>
      </c>
      <c r="H1350" t="str">
        <f t="shared" si="105"/>
        <v>Vxx_c_lpg_id2</v>
      </c>
      <c r="I1350" s="69" t="str">
        <f t="shared" si="106"/>
        <v>CM_PEA_TRA</v>
      </c>
      <c r="J1350" s="72" t="str">
        <f t="shared" si="107"/>
        <v>[(Nxx_ecu_typ_cfm=Nxx_ecm and Nxx_spv_ecu_cfm=Nxx_spv_ecu_abst)]</v>
      </c>
      <c r="K1350" s="69" t="b">
        <f t="shared" si="108"/>
        <v>1</v>
      </c>
      <c r="L1350" s="69" t="b">
        <f t="shared" si="109"/>
        <v>1</v>
      </c>
    </row>
    <row r="1351" spans="1:12" ht="20.100000000000001" customHeight="1" thickBot="1" x14ac:dyDescent="0.3">
      <c r="A1351" s="71" t="s">
        <v>13043</v>
      </c>
      <c r="B1351" s="72" t="s">
        <v>12573</v>
      </c>
      <c r="C1351" s="72" t="s">
        <v>12228</v>
      </c>
      <c r="E1351" s="71" t="s">
        <v>13015</v>
      </c>
      <c r="F1351" s="72" t="s">
        <v>12402</v>
      </c>
      <c r="G1351" s="72" t="s">
        <v>12403</v>
      </c>
      <c r="H1351" t="str">
        <f t="shared" si="105"/>
        <v>Vxx_c_lpg_id3</v>
      </c>
      <c r="I1351" s="69" t="str">
        <f t="shared" si="106"/>
        <v>CM_PEA_TRA</v>
      </c>
      <c r="J1351" s="72" t="str">
        <f t="shared" si="107"/>
        <v>[(Nxx_ecu_typ_cfm=Nxx_ecm and Nxx_spv_ecu_cfm=Nxx_spv_ecu_abst)]</v>
      </c>
      <c r="K1351" s="69" t="b">
        <f t="shared" si="108"/>
        <v>1</v>
      </c>
      <c r="L1351" s="69" t="b">
        <f t="shared" si="109"/>
        <v>1</v>
      </c>
    </row>
    <row r="1352" spans="1:12" ht="20.100000000000001" customHeight="1" thickBot="1" x14ac:dyDescent="0.3">
      <c r="A1352" s="71" t="s">
        <v>13044</v>
      </c>
      <c r="B1352" s="72" t="s">
        <v>12573</v>
      </c>
      <c r="C1352" s="72" t="s">
        <v>12228</v>
      </c>
      <c r="E1352" s="71" t="s">
        <v>13016</v>
      </c>
      <c r="F1352" s="72" t="s">
        <v>12402</v>
      </c>
      <c r="G1352" s="72" t="s">
        <v>12403</v>
      </c>
      <c r="H1352" t="str">
        <f t="shared" si="105"/>
        <v>Vxx_c_lpg_id4</v>
      </c>
      <c r="I1352" s="69" t="str">
        <f t="shared" si="106"/>
        <v>CM_PEA_TRA</v>
      </c>
      <c r="J1352" s="72" t="str">
        <f t="shared" si="107"/>
        <v>[(Nxx_ecu_typ_cfm=Nxx_ecm and Nxx_spv_ecu_cfm=Nxx_spv_ecu_abst)]</v>
      </c>
      <c r="K1352" s="69" t="b">
        <f t="shared" si="108"/>
        <v>1</v>
      </c>
      <c r="L1352" s="69" t="b">
        <f t="shared" si="109"/>
        <v>1</v>
      </c>
    </row>
    <row r="1353" spans="1:12" ht="20.100000000000001" customHeight="1" thickBot="1" x14ac:dyDescent="0.3">
      <c r="A1353" s="71" t="s">
        <v>13045</v>
      </c>
      <c r="B1353" s="72" t="s">
        <v>12573</v>
      </c>
      <c r="C1353" s="72" t="s">
        <v>12228</v>
      </c>
      <c r="E1353" s="71" t="s">
        <v>13017</v>
      </c>
      <c r="F1353" s="72" t="s">
        <v>12402</v>
      </c>
      <c r="G1353" s="72" t="s">
        <v>12403</v>
      </c>
      <c r="H1353" t="str">
        <f t="shared" si="105"/>
        <v>Vxx_c_lpg_id5</v>
      </c>
      <c r="I1353" s="69" t="str">
        <f t="shared" si="106"/>
        <v>CM_PEA_TRA</v>
      </c>
      <c r="J1353" s="72" t="str">
        <f t="shared" si="107"/>
        <v>[(Nxx_ecu_typ_cfm=Nxx_ecm and Nxx_spv_ecu_cfm=Nxx_spv_ecu_abst)]</v>
      </c>
      <c r="K1353" s="69" t="b">
        <f t="shared" si="108"/>
        <v>1</v>
      </c>
      <c r="L1353" s="69" t="b">
        <f t="shared" si="109"/>
        <v>1</v>
      </c>
    </row>
    <row r="1354" spans="1:12" ht="20.100000000000001" customHeight="1" thickBot="1" x14ac:dyDescent="0.3">
      <c r="A1354" s="71" t="s">
        <v>13046</v>
      </c>
      <c r="B1354" s="72" t="s">
        <v>12573</v>
      </c>
      <c r="C1354" s="72" t="s">
        <v>12228</v>
      </c>
      <c r="E1354" s="71" t="s">
        <v>13018</v>
      </c>
      <c r="F1354" s="72" t="s">
        <v>12402</v>
      </c>
      <c r="G1354" s="72" t="s">
        <v>12403</v>
      </c>
      <c r="H1354" t="str">
        <f t="shared" si="105"/>
        <v>Vxx_c_lpg_id6</v>
      </c>
      <c r="I1354" s="69" t="str">
        <f t="shared" si="106"/>
        <v>CM_PEA_TRA</v>
      </c>
      <c r="J1354" s="72" t="str">
        <f t="shared" si="107"/>
        <v>[(Nxx_ecu_typ_cfm=Nxx_ecm and Nxx_spv_ecu_cfm=Nxx_spv_ecu_abst)]</v>
      </c>
      <c r="K1354" s="69" t="b">
        <f t="shared" si="108"/>
        <v>1</v>
      </c>
      <c r="L1354" s="69" t="b">
        <f t="shared" si="109"/>
        <v>1</v>
      </c>
    </row>
    <row r="1355" spans="1:12" ht="20.100000000000001" customHeight="1" thickBot="1" x14ac:dyDescent="0.3">
      <c r="A1355" s="71" t="s">
        <v>13047</v>
      </c>
      <c r="B1355" s="72" t="s">
        <v>12573</v>
      </c>
      <c r="C1355" s="72" t="s">
        <v>12228</v>
      </c>
      <c r="E1355" s="71" t="s">
        <v>13019</v>
      </c>
      <c r="F1355" s="72" t="s">
        <v>12402</v>
      </c>
      <c r="G1355" s="72" t="s">
        <v>12403</v>
      </c>
      <c r="H1355" t="str">
        <f t="shared" si="105"/>
        <v>Vxx_c_lpg_id7</v>
      </c>
      <c r="I1355" s="69" t="str">
        <f t="shared" si="106"/>
        <v>CM_PEA_TRA</v>
      </c>
      <c r="J1355" s="72" t="str">
        <f t="shared" si="107"/>
        <v>[(Nxx_ecu_typ_cfm=Nxx_ecm and Nxx_spv_ecu_cfm=Nxx_spv_ecu_abst)]</v>
      </c>
      <c r="K1355" s="69" t="b">
        <f t="shared" si="108"/>
        <v>1</v>
      </c>
      <c r="L1355" s="69" t="b">
        <f t="shared" si="109"/>
        <v>1</v>
      </c>
    </row>
    <row r="1356" spans="1:12" ht="20.100000000000001" customHeight="1" thickBot="1" x14ac:dyDescent="0.3">
      <c r="A1356" s="71" t="s">
        <v>13048</v>
      </c>
      <c r="B1356" s="72" t="s">
        <v>12573</v>
      </c>
      <c r="C1356" s="72" t="s">
        <v>12228</v>
      </c>
      <c r="E1356" s="71" t="s">
        <v>13020</v>
      </c>
      <c r="F1356" s="72" t="s">
        <v>12402</v>
      </c>
      <c r="G1356" s="72" t="s">
        <v>12403</v>
      </c>
      <c r="H1356" t="str">
        <f t="shared" si="105"/>
        <v>Vxx_c_lpg_id8</v>
      </c>
      <c r="I1356" s="69" t="str">
        <f t="shared" si="106"/>
        <v>CM_PEA_TRA</v>
      </c>
      <c r="J1356" s="72" t="str">
        <f t="shared" si="107"/>
        <v>[(Nxx_ecu_typ_cfm=Nxx_ecm and Nxx_spv_ecu_cfm=Nxx_spv_ecu_abst)]</v>
      </c>
      <c r="K1356" s="69" t="b">
        <f t="shared" si="108"/>
        <v>1</v>
      </c>
      <c r="L1356" s="69" t="b">
        <f t="shared" si="109"/>
        <v>1</v>
      </c>
    </row>
    <row r="1357" spans="1:12" ht="20.100000000000001" customHeight="1" thickBot="1" x14ac:dyDescent="0.3">
      <c r="A1357" s="71" t="s">
        <v>13049</v>
      </c>
      <c r="B1357" s="72" t="s">
        <v>12573</v>
      </c>
      <c r="C1357" s="72" t="s">
        <v>12228</v>
      </c>
      <c r="E1357" s="71" t="s">
        <v>13021</v>
      </c>
      <c r="F1357" s="72" t="s">
        <v>12402</v>
      </c>
      <c r="G1357" s="72" t="s">
        <v>12403</v>
      </c>
      <c r="H1357" t="str">
        <f t="shared" si="105"/>
        <v>Vxx_c_lpg_id9</v>
      </c>
      <c r="I1357" s="69" t="str">
        <f t="shared" si="106"/>
        <v>CM_PEA_TRA</v>
      </c>
      <c r="J1357" s="72" t="str">
        <f t="shared" si="107"/>
        <v>[(Nxx_ecu_typ_cfm=Nxx_ecm and Nxx_spv_ecu_cfm=Nxx_spv_ecu_abst)]</v>
      </c>
      <c r="K1357" s="69" t="b">
        <f t="shared" si="108"/>
        <v>1</v>
      </c>
      <c r="L1357" s="69" t="b">
        <f t="shared" si="109"/>
        <v>1</v>
      </c>
    </row>
    <row r="1358" spans="1:12" ht="20.100000000000001" customHeight="1" thickBot="1" x14ac:dyDescent="0.3">
      <c r="A1358" s="71" t="s">
        <v>13050</v>
      </c>
      <c r="B1358" s="72" t="s">
        <v>12573</v>
      </c>
      <c r="C1358" s="72" t="s">
        <v>12228</v>
      </c>
      <c r="E1358" s="71" t="s">
        <v>3206</v>
      </c>
      <c r="F1358" s="72" t="s">
        <v>12218</v>
      </c>
      <c r="G1358" s="72" t="s">
        <v>13022</v>
      </c>
      <c r="H1358" t="str">
        <f t="shared" si="105"/>
        <v>Vxx_cat_osc</v>
      </c>
      <c r="I1358" s="69" t="str">
        <f t="shared" si="106"/>
        <v>AT_CAT_DGN</v>
      </c>
      <c r="J1358" s="72" t="str">
        <f t="shared" si="107"/>
        <v>[(Nxx_so2up_cfm&lt;&gt;Nxx_so2up_ego) and (Nbx_lbdw_pres_cfm=True) and (Nbx_ign_cmd_eng_cfm=True)]</v>
      </c>
      <c r="K1358" s="69" t="b">
        <f t="shared" si="108"/>
        <v>1</v>
      </c>
      <c r="L1358" s="69" t="b">
        <f t="shared" si="109"/>
        <v>1</v>
      </c>
    </row>
    <row r="1359" spans="1:12" ht="20.100000000000001" customHeight="1" thickBot="1" x14ac:dyDescent="0.3">
      <c r="A1359" s="71" t="s">
        <v>13051</v>
      </c>
      <c r="B1359" s="72" t="s">
        <v>12272</v>
      </c>
      <c r="C1359" s="72" t="s">
        <v>13052</v>
      </c>
      <c r="E1359" s="71" t="s">
        <v>2703</v>
      </c>
      <c r="F1359" s="72" t="s">
        <v>12218</v>
      </c>
      <c r="G1359" s="72" t="s">
        <v>12374</v>
      </c>
      <c r="H1359" t="str">
        <f t="shared" si="105"/>
        <v>Vxx_cata_asd_sf</v>
      </c>
      <c r="I1359" s="69" t="str">
        <f t="shared" si="106"/>
        <v>AT_CAT_DGN</v>
      </c>
      <c r="J1359" s="72" t="str">
        <f t="shared" si="107"/>
        <v>[(Nbx_lbdw_pres_cfm=True) and (Nbx_ign_cmd_eng_cfm=True)]</v>
      </c>
      <c r="K1359" s="69" t="b">
        <f t="shared" si="108"/>
        <v>1</v>
      </c>
      <c r="L1359" s="69" t="b">
        <f t="shared" si="109"/>
        <v>1</v>
      </c>
    </row>
    <row r="1360" spans="1:12" ht="20.100000000000001" customHeight="1" thickBot="1" x14ac:dyDescent="0.3">
      <c r="A1360" s="71" t="s">
        <v>13053</v>
      </c>
      <c r="B1360" s="72" t="s">
        <v>12272</v>
      </c>
      <c r="C1360" s="72" t="s">
        <v>13052</v>
      </c>
      <c r="E1360" s="71" t="s">
        <v>2935</v>
      </c>
      <c r="F1360" s="72" t="s">
        <v>12826</v>
      </c>
      <c r="G1360" s="72" t="s">
        <v>12323</v>
      </c>
      <c r="H1360" t="str">
        <f t="shared" si="105"/>
        <v>Vxx_cata_dist_ofs</v>
      </c>
      <c r="I1360" s="69" t="str">
        <f t="shared" si="106"/>
        <v>AT_SPV_EXC</v>
      </c>
      <c r="J1360" s="72" t="str">
        <f t="shared" si="107"/>
        <v>[(Nbx_pft_pres_cfm=True) and (Nbx_ign_cmd_eng_cfm=False)]</v>
      </c>
      <c r="K1360" s="69" t="b">
        <f t="shared" si="108"/>
        <v>1</v>
      </c>
      <c r="L1360" s="69" t="b">
        <f t="shared" si="109"/>
        <v>1</v>
      </c>
    </row>
    <row r="1361" spans="1:12" ht="20.100000000000001" customHeight="1" thickBot="1" x14ac:dyDescent="0.3">
      <c r="A1361" s="71" t="s">
        <v>13054</v>
      </c>
      <c r="B1361" s="72" t="s">
        <v>12272</v>
      </c>
      <c r="C1361" s="72" t="s">
        <v>13055</v>
      </c>
      <c r="E1361" s="71" t="s">
        <v>13023</v>
      </c>
      <c r="F1361" s="72" t="s">
        <v>12218</v>
      </c>
      <c r="G1361" s="74" t="s">
        <v>13056</v>
      </c>
      <c r="H1361" t="str">
        <f t="shared" si="105"/>
        <v>Vxx_cata_fail_thd_rtn</v>
      </c>
      <c r="I1361" s="69" t="str">
        <f t="shared" si="106"/>
        <v>AT_CAT_DGN</v>
      </c>
      <c r="J1361" s="72" t="str">
        <f t="shared" si="107"/>
        <v>[(Nxx_so2up_cfm&lt;&gt;Nxx_so2up_ups) and (Nbx_lbdw_pres_cfm=True) and (Nbx_ign_cmd_eng_cfm=True)] OR [(Nxx_so2up_cfm=Nxx_so2up_ups) and (Nbx_lbdw_pres_cfm=True) and (Nbx_ign_cmd_eng_cfm=True)]</v>
      </c>
      <c r="K1361" s="69" t="b">
        <f t="shared" si="108"/>
        <v>1</v>
      </c>
      <c r="L1361" s="69" t="b">
        <f t="shared" si="109"/>
        <v>0</v>
      </c>
    </row>
    <row r="1362" spans="1:12" ht="20.100000000000001" customHeight="1" thickBot="1" x14ac:dyDescent="0.3">
      <c r="A1362" s="71" t="s">
        <v>13057</v>
      </c>
      <c r="B1362" s="72" t="s">
        <v>12272</v>
      </c>
      <c r="C1362" s="72" t="s">
        <v>13058</v>
      </c>
      <c r="E1362" s="71" t="s">
        <v>13025</v>
      </c>
      <c r="F1362" s="72" t="s">
        <v>12218</v>
      </c>
      <c r="G1362" s="72" t="s">
        <v>13024</v>
      </c>
      <c r="H1362" t="str">
        <f t="shared" si="105"/>
        <v>Vxx_cata_lbdw_mes_rtn</v>
      </c>
      <c r="I1362" s="69" t="str">
        <f t="shared" si="106"/>
        <v>AT_CAT_DGN</v>
      </c>
      <c r="J1362" s="72" t="str">
        <f t="shared" si="107"/>
        <v>[(Nxx_so2up_cfm&lt;&gt;Nxx_so2up_ups) and (Nbx_lbdw_pres_cfm=True) and (Nbx_ign_cmd_eng_cfm=True)] OR [(Nxx_so2up_cfm=Nxx_so2up_ups) and (Nbx_lbdw_pres_cfm=True) and (Nbx_ign_cmd_eng_cfm=True)]</v>
      </c>
      <c r="K1362" s="69" t="b">
        <f t="shared" si="108"/>
        <v>1</v>
      </c>
      <c r="L1362" s="69" t="b">
        <f t="shared" si="109"/>
        <v>1</v>
      </c>
    </row>
    <row r="1363" spans="1:12" ht="20.100000000000001" customHeight="1" thickBot="1" x14ac:dyDescent="0.3">
      <c r="A1363" s="71" t="s">
        <v>13059</v>
      </c>
      <c r="B1363" s="72" t="s">
        <v>12296</v>
      </c>
      <c r="C1363" s="72" t="s">
        <v>13042</v>
      </c>
      <c r="E1363" s="71" t="s">
        <v>13026</v>
      </c>
      <c r="F1363" s="72" t="s">
        <v>12218</v>
      </c>
      <c r="G1363" s="72" t="s">
        <v>12219</v>
      </c>
      <c r="H1363" t="str">
        <f t="shared" si="105"/>
        <v>Vxx_cata_nok_cge_max</v>
      </c>
      <c r="I1363" s="69" t="str">
        <f t="shared" si="106"/>
        <v>AT_CAT_DGN</v>
      </c>
      <c r="J1363" s="72" t="str">
        <f t="shared" si="107"/>
        <v>[(Nxx_egt_dgn_obd_typ_cfm=Nxx_egt_dgn_obd_exo or Nxx_egt_dgn_obd_typ_cfm=Nxx_egt_dgn_obd_exo_uo2 or Nxx_egt_dgn_obd_typ_cfm=Nxx_egt_dgn_obd_cho) and (Nbx_ign_cmd_eng_cfm=False)]</v>
      </c>
      <c r="K1363" s="69" t="b">
        <f t="shared" si="108"/>
        <v>1</v>
      </c>
      <c r="L1363" s="69" t="b">
        <f t="shared" si="109"/>
        <v>1</v>
      </c>
    </row>
    <row r="1364" spans="1:12" ht="20.100000000000001" customHeight="1" thickBot="1" x14ac:dyDescent="0.3">
      <c r="A1364" s="71" t="s">
        <v>5010</v>
      </c>
      <c r="B1364" s="72" t="s">
        <v>12296</v>
      </c>
      <c r="C1364" s="72" t="s">
        <v>12297</v>
      </c>
      <c r="E1364" s="71" t="s">
        <v>13027</v>
      </c>
      <c r="F1364" s="72" t="s">
        <v>12218</v>
      </c>
      <c r="G1364" s="72" t="s">
        <v>12219</v>
      </c>
      <c r="H1364" t="str">
        <f t="shared" si="105"/>
        <v>Vxx_cata_nok_cge_min</v>
      </c>
      <c r="I1364" s="69" t="str">
        <f t="shared" si="106"/>
        <v>AT_CAT_DGN</v>
      </c>
      <c r="J1364" s="72" t="str">
        <f t="shared" si="107"/>
        <v>[(Nxx_egt_dgn_obd_typ_cfm=Nxx_egt_dgn_obd_exo or Nxx_egt_dgn_obd_typ_cfm=Nxx_egt_dgn_obd_exo_uo2 or Nxx_egt_dgn_obd_typ_cfm=Nxx_egt_dgn_obd_cho) and (Nbx_ign_cmd_eng_cfm=False)]</v>
      </c>
      <c r="K1364" s="69" t="b">
        <f t="shared" si="108"/>
        <v>1</v>
      </c>
      <c r="L1364" s="69" t="b">
        <f t="shared" si="109"/>
        <v>1</v>
      </c>
    </row>
    <row r="1365" spans="1:12" ht="20.100000000000001" customHeight="1" thickBot="1" x14ac:dyDescent="0.3">
      <c r="A1365" s="71" t="s">
        <v>13060</v>
      </c>
      <c r="B1365" s="72" t="s">
        <v>12304</v>
      </c>
      <c r="C1365" s="72" t="s">
        <v>12305</v>
      </c>
      <c r="E1365" s="71" t="s">
        <v>13028</v>
      </c>
      <c r="F1365" s="72" t="s">
        <v>12218</v>
      </c>
      <c r="G1365" s="72" t="s">
        <v>12219</v>
      </c>
      <c r="H1365" t="str">
        <f t="shared" si="105"/>
        <v>Vxx_cata_nok_cge_val</v>
      </c>
      <c r="I1365" s="69" t="str">
        <f t="shared" si="106"/>
        <v>AT_CAT_DGN</v>
      </c>
      <c r="J1365" s="72" t="str">
        <f t="shared" si="107"/>
        <v>[(Nxx_egt_dgn_obd_typ_cfm=Nxx_egt_dgn_obd_exo or Nxx_egt_dgn_obd_typ_cfm=Nxx_egt_dgn_obd_exo_uo2 or Nxx_egt_dgn_obd_typ_cfm=Nxx_egt_dgn_obd_cho) and (Nbx_ign_cmd_eng_cfm=False)]</v>
      </c>
      <c r="K1365" s="69" t="b">
        <f t="shared" si="108"/>
        <v>1</v>
      </c>
      <c r="L1365" s="69" t="b">
        <f t="shared" si="109"/>
        <v>1</v>
      </c>
    </row>
    <row r="1366" spans="1:12" ht="20.100000000000001" customHeight="1" thickBot="1" x14ac:dyDescent="0.3">
      <c r="A1366" s="71" t="s">
        <v>13061</v>
      </c>
      <c r="B1366" s="72" t="s">
        <v>12304</v>
      </c>
      <c r="C1366" s="72" t="s">
        <v>12305</v>
      </c>
      <c r="E1366" s="71" t="s">
        <v>13029</v>
      </c>
      <c r="F1366" s="72" t="s">
        <v>12402</v>
      </c>
      <c r="G1366" s="72" t="s">
        <v>12403</v>
      </c>
      <c r="H1366" t="str">
        <f t="shared" si="105"/>
        <v>Vxx_chks_lpg_c_sw_1</v>
      </c>
      <c r="I1366" s="69" t="str">
        <f t="shared" si="106"/>
        <v>CM_PEA_TRA</v>
      </c>
      <c r="J1366" s="72" t="str">
        <f t="shared" si="107"/>
        <v>[(Nxx_ecu_typ_cfm=Nxx_ecm and Nxx_spv_ecu_cfm=Nxx_spv_ecu_abst)]</v>
      </c>
      <c r="K1366" s="69" t="b">
        <f t="shared" si="108"/>
        <v>1</v>
      </c>
      <c r="L1366" s="69" t="b">
        <f t="shared" si="109"/>
        <v>1</v>
      </c>
    </row>
    <row r="1367" spans="1:12" ht="20.100000000000001" customHeight="1" thickBot="1" x14ac:dyDescent="0.3">
      <c r="A1367" s="71" t="s">
        <v>13062</v>
      </c>
      <c r="B1367" s="72" t="s">
        <v>12304</v>
      </c>
      <c r="C1367" s="72" t="s">
        <v>12305</v>
      </c>
      <c r="E1367" s="71" t="s">
        <v>13030</v>
      </c>
      <c r="F1367" s="72" t="s">
        <v>12402</v>
      </c>
      <c r="G1367" s="72" t="s">
        <v>12403</v>
      </c>
      <c r="H1367" t="str">
        <f t="shared" si="105"/>
        <v>Vxx_chks_lpg_c_sw_2</v>
      </c>
      <c r="I1367" s="69" t="str">
        <f t="shared" si="106"/>
        <v>CM_PEA_TRA</v>
      </c>
      <c r="J1367" s="72" t="str">
        <f t="shared" si="107"/>
        <v>[(Nxx_ecu_typ_cfm=Nxx_ecm and Nxx_spv_ecu_cfm=Nxx_spv_ecu_abst)]</v>
      </c>
      <c r="K1367" s="69" t="b">
        <f t="shared" si="108"/>
        <v>1</v>
      </c>
      <c r="L1367" s="69" t="b">
        <f t="shared" si="109"/>
        <v>1</v>
      </c>
    </row>
    <row r="1368" spans="1:12" ht="20.100000000000001" customHeight="1" thickBot="1" x14ac:dyDescent="0.3">
      <c r="A1368" s="71" t="s">
        <v>13063</v>
      </c>
      <c r="B1368" s="72" t="s">
        <v>12686</v>
      </c>
      <c r="C1368" s="72" t="s">
        <v>13064</v>
      </c>
      <c r="E1368" s="71" t="s">
        <v>13031</v>
      </c>
      <c r="F1368" s="72" t="s">
        <v>12117</v>
      </c>
      <c r="G1368" s="74" t="s">
        <v>13065</v>
      </c>
      <c r="H1368" t="str">
        <f t="shared" si="105"/>
        <v>Vxx_cl_rich_chr_max</v>
      </c>
      <c r="I1368" s="69" t="str">
        <f t="shared" si="106"/>
        <v>CB_RIC_DGN</v>
      </c>
      <c r="J1368" s="72" t="str">
        <f t="shared" si="107"/>
        <v>[(Nxx_rich_clos_loop_mon_cfm&lt;&gt;Nxx_rich_clos_loop_mon_abst) and (Nbx_ign_cmd_eng_cfm=True)]</v>
      </c>
      <c r="K1368" s="69" t="b">
        <f t="shared" si="108"/>
        <v>1</v>
      </c>
      <c r="L1368" s="69" t="b">
        <f t="shared" si="109"/>
        <v>0</v>
      </c>
    </row>
    <row r="1369" spans="1:12" ht="20.100000000000001" customHeight="1" thickBot="1" x14ac:dyDescent="0.3">
      <c r="A1369" s="71" t="s">
        <v>13066</v>
      </c>
      <c r="B1369" s="72" t="s">
        <v>12686</v>
      </c>
      <c r="C1369" s="72" t="s">
        <v>13064</v>
      </c>
      <c r="E1369" s="71" t="s">
        <v>13033</v>
      </c>
      <c r="F1369" s="72" t="s">
        <v>12117</v>
      </c>
      <c r="G1369" s="74" t="s">
        <v>13065</v>
      </c>
      <c r="H1369" t="str">
        <f t="shared" si="105"/>
        <v>Vxx_cl_rich_chr_val</v>
      </c>
      <c r="I1369" s="69" t="str">
        <f t="shared" si="106"/>
        <v>CB_RIC_DGN</v>
      </c>
      <c r="J1369" s="72" t="str">
        <f t="shared" si="107"/>
        <v>[(Nxx_rich_clos_loop_mon_cfm&lt;&gt;Nxx_rich_clos_loop_mon_abst) and (Nbx_ign_cmd_eng_cfm=True)]</v>
      </c>
      <c r="K1369" s="69" t="b">
        <f t="shared" si="108"/>
        <v>1</v>
      </c>
      <c r="L1369" s="69" t="b">
        <f t="shared" si="109"/>
        <v>0</v>
      </c>
    </row>
    <row r="1370" spans="1:12" ht="20.100000000000001" customHeight="1" thickBot="1" x14ac:dyDescent="0.3">
      <c r="A1370" s="71" t="s">
        <v>13067</v>
      </c>
      <c r="B1370" s="72" t="s">
        <v>12531</v>
      </c>
      <c r="C1370" s="72" t="s">
        <v>12228</v>
      </c>
      <c r="E1370" s="71" t="s">
        <v>5702</v>
      </c>
      <c r="F1370" s="72" t="s">
        <v>5465</v>
      </c>
      <c r="G1370" s="72" t="s">
        <v>12185</v>
      </c>
      <c r="H1370" t="str">
        <f t="shared" si="105"/>
        <v>Vxx_claw_prim_h_psn_cs</v>
      </c>
      <c r="I1370" s="69" t="str">
        <f t="shared" si="106"/>
        <v>IN_AGI_GSI</v>
      </c>
      <c r="J1370" s="72" t="str">
        <f t="shared" si="107"/>
        <v>[(Nxx_ag_typ_cfm=Nxx_ag_lbx) and (Nxx_ecu_typ_cfm=Nxx_hevc or Nxx_spv_ecu_cfm=Nxx_spv_ecu_abst)]</v>
      </c>
      <c r="K1370" s="69" t="b">
        <f t="shared" si="108"/>
        <v>1</v>
      </c>
      <c r="L1370" s="69" t="b">
        <f t="shared" si="109"/>
        <v>1</v>
      </c>
    </row>
    <row r="1371" spans="1:12" ht="20.100000000000001" customHeight="1" thickBot="1" x14ac:dyDescent="0.3">
      <c r="A1371" s="71" t="s">
        <v>13068</v>
      </c>
      <c r="B1371" s="72" t="s">
        <v>12531</v>
      </c>
      <c r="C1371" s="72" t="s">
        <v>12228</v>
      </c>
      <c r="E1371" s="71" t="s">
        <v>5172</v>
      </c>
      <c r="F1371" s="72" t="s">
        <v>5465</v>
      </c>
      <c r="G1371" s="72" t="s">
        <v>12185</v>
      </c>
      <c r="H1371" t="str">
        <f t="shared" si="105"/>
        <v>Vxx_claw_prim_h_psn_l_memo</v>
      </c>
      <c r="I1371" s="69" t="str">
        <f t="shared" si="106"/>
        <v>IN_AGI_GSI</v>
      </c>
      <c r="J1371" s="72" t="str">
        <f t="shared" si="107"/>
        <v>[(Nxx_ag_typ_cfm=Nxx_ag_lbx) and (Nxx_ecu_typ_cfm=Nxx_hevc or Nxx_spv_ecu_cfm=Nxx_spv_ecu_abst)]</v>
      </c>
      <c r="K1371" s="69" t="b">
        <f t="shared" si="108"/>
        <v>1</v>
      </c>
      <c r="L1371" s="69" t="b">
        <f t="shared" si="109"/>
        <v>1</v>
      </c>
    </row>
    <row r="1372" spans="1:12" ht="20.100000000000001" customHeight="1" thickBot="1" x14ac:dyDescent="0.3">
      <c r="A1372" s="71" t="s">
        <v>13069</v>
      </c>
      <c r="B1372" s="72" t="s">
        <v>12686</v>
      </c>
      <c r="C1372" s="72" t="s">
        <v>13070</v>
      </c>
      <c r="E1372" s="71" t="s">
        <v>5173</v>
      </c>
      <c r="F1372" s="72" t="s">
        <v>5465</v>
      </c>
      <c r="G1372" s="72" t="s">
        <v>12185</v>
      </c>
      <c r="H1372" t="str">
        <f t="shared" si="105"/>
        <v>Vxx_claw_prim_h_psn_r_memo</v>
      </c>
      <c r="I1372" s="69" t="str">
        <f t="shared" si="106"/>
        <v>IN_AGI_GSI</v>
      </c>
      <c r="J1372" s="72" t="str">
        <f t="shared" si="107"/>
        <v>[(Nxx_ag_typ_cfm=Nxx_ag_lbx) and (Nxx_ecu_typ_cfm=Nxx_hevc or Nxx_spv_ecu_cfm=Nxx_spv_ecu_abst)]</v>
      </c>
      <c r="K1372" s="69" t="b">
        <f t="shared" si="108"/>
        <v>1</v>
      </c>
      <c r="L1372" s="69" t="b">
        <f t="shared" si="109"/>
        <v>1</v>
      </c>
    </row>
    <row r="1373" spans="1:12" ht="20.100000000000001" customHeight="1" thickBot="1" x14ac:dyDescent="0.3">
      <c r="A1373" s="71" t="s">
        <v>13071</v>
      </c>
      <c r="B1373" s="72" t="s">
        <v>12686</v>
      </c>
      <c r="C1373" s="72" t="s">
        <v>13070</v>
      </c>
      <c r="E1373" s="71" t="s">
        <v>5701</v>
      </c>
      <c r="F1373" s="72" t="s">
        <v>5465</v>
      </c>
      <c r="G1373" s="72" t="s">
        <v>12185</v>
      </c>
      <c r="H1373" t="str">
        <f t="shared" si="105"/>
        <v>Vxx_claw_prim_l_psn_cs</v>
      </c>
      <c r="I1373" s="69" t="str">
        <f t="shared" si="106"/>
        <v>IN_AGI_GSI</v>
      </c>
      <c r="J1373" s="72" t="str">
        <f t="shared" si="107"/>
        <v>[(Nxx_ag_typ_cfm=Nxx_ag_lbx) and (Nxx_ecu_typ_cfm=Nxx_hevc or Nxx_spv_ecu_cfm=Nxx_spv_ecu_abst)]</v>
      </c>
      <c r="K1373" s="69" t="b">
        <f t="shared" si="108"/>
        <v>1</v>
      </c>
      <c r="L1373" s="69" t="b">
        <f t="shared" si="109"/>
        <v>1</v>
      </c>
    </row>
    <row r="1374" spans="1:12" ht="20.100000000000001" customHeight="1" thickBot="1" x14ac:dyDescent="0.3">
      <c r="A1374" s="71" t="s">
        <v>13072</v>
      </c>
      <c r="B1374" s="72" t="s">
        <v>12573</v>
      </c>
      <c r="C1374" s="72" t="s">
        <v>12228</v>
      </c>
      <c r="E1374" s="71" t="s">
        <v>5176</v>
      </c>
      <c r="F1374" s="72" t="s">
        <v>5465</v>
      </c>
      <c r="G1374" s="72" t="s">
        <v>12185</v>
      </c>
      <c r="H1374" t="str">
        <f t="shared" si="105"/>
        <v>Vxx_claw_prim_l_psn_l_memo</v>
      </c>
      <c r="I1374" s="69" t="str">
        <f t="shared" si="106"/>
        <v>IN_AGI_GSI</v>
      </c>
      <c r="J1374" s="72" t="str">
        <f t="shared" si="107"/>
        <v>[(Nxx_ag_typ_cfm=Nxx_ag_lbx) and (Nxx_ecu_typ_cfm=Nxx_hevc or Nxx_spv_ecu_cfm=Nxx_spv_ecu_abst)]</v>
      </c>
      <c r="K1374" s="69" t="b">
        <f t="shared" si="108"/>
        <v>1</v>
      </c>
      <c r="L1374" s="69" t="b">
        <f t="shared" si="109"/>
        <v>1</v>
      </c>
    </row>
    <row r="1375" spans="1:12" ht="20.100000000000001" customHeight="1" thickBot="1" x14ac:dyDescent="0.3">
      <c r="A1375" s="71" t="s">
        <v>13073</v>
      </c>
      <c r="B1375" s="72" t="s">
        <v>12573</v>
      </c>
      <c r="C1375" s="72" t="s">
        <v>12228</v>
      </c>
      <c r="E1375" s="71" t="s">
        <v>5177</v>
      </c>
      <c r="F1375" s="72" t="s">
        <v>5465</v>
      </c>
      <c r="G1375" s="72" t="s">
        <v>12185</v>
      </c>
      <c r="H1375" t="str">
        <f t="shared" si="105"/>
        <v>Vxx_claw_prim_l_psn_r_memo</v>
      </c>
      <c r="I1375" s="69" t="str">
        <f t="shared" si="106"/>
        <v>IN_AGI_GSI</v>
      </c>
      <c r="J1375" s="72" t="str">
        <f t="shared" si="107"/>
        <v>[(Nxx_ag_typ_cfm=Nxx_ag_lbx) and (Nxx_ecu_typ_cfm=Nxx_hevc or Nxx_spv_ecu_cfm=Nxx_spv_ecu_abst)]</v>
      </c>
      <c r="K1375" s="69" t="b">
        <f t="shared" si="108"/>
        <v>1</v>
      </c>
      <c r="L1375" s="69" t="b">
        <f t="shared" si="109"/>
        <v>1</v>
      </c>
    </row>
    <row r="1376" spans="1:12" ht="20.100000000000001" customHeight="1" thickBot="1" x14ac:dyDescent="0.3">
      <c r="A1376" s="71" t="s">
        <v>13074</v>
      </c>
      <c r="B1376" s="72" t="s">
        <v>12573</v>
      </c>
      <c r="C1376" s="72" t="s">
        <v>12228</v>
      </c>
      <c r="E1376" s="71" t="s">
        <v>5267</v>
      </c>
      <c r="F1376" s="72" t="s">
        <v>5268</v>
      </c>
      <c r="G1376" s="72" t="s">
        <v>12417</v>
      </c>
      <c r="H1376" t="str">
        <f t="shared" si="105"/>
        <v>Vxx_claw_prim_psn_sp</v>
      </c>
      <c r="I1376" s="69" t="str">
        <f t="shared" si="106"/>
        <v>OU_AGO_GSO</v>
      </c>
      <c r="J1376" s="72" t="str">
        <f t="shared" si="107"/>
        <v>[(Nxx_ag_typ_cfm=Nxx_ag_lbx) and (Nxx_ecu_typ_cfm=Nxx_hevc)]</v>
      </c>
      <c r="K1376" s="69" t="b">
        <f t="shared" si="108"/>
        <v>1</v>
      </c>
      <c r="L1376" s="69" t="b">
        <f t="shared" si="109"/>
        <v>1</v>
      </c>
    </row>
    <row r="1377" spans="1:12" ht="20.100000000000001" customHeight="1" thickBot="1" x14ac:dyDescent="0.3">
      <c r="A1377" s="71" t="s">
        <v>13075</v>
      </c>
      <c r="B1377" s="72" t="s">
        <v>12573</v>
      </c>
      <c r="C1377" s="72" t="s">
        <v>12228</v>
      </c>
      <c r="E1377" s="71" t="s">
        <v>5703</v>
      </c>
      <c r="F1377" s="72" t="s">
        <v>5465</v>
      </c>
      <c r="G1377" s="72" t="s">
        <v>12185</v>
      </c>
      <c r="H1377" t="str">
        <f t="shared" si="105"/>
        <v>Vxx_claw_snd_psn_cs</v>
      </c>
      <c r="I1377" s="69" t="str">
        <f t="shared" si="106"/>
        <v>IN_AGI_GSI</v>
      </c>
      <c r="J1377" s="72" t="str">
        <f t="shared" si="107"/>
        <v>[(Nxx_ag_typ_cfm=Nxx_ag_lbx) and (Nxx_ecu_typ_cfm=Nxx_hevc or Nxx_spv_ecu_cfm=Nxx_spv_ecu_abst)]</v>
      </c>
      <c r="K1377" s="69" t="b">
        <f t="shared" si="108"/>
        <v>1</v>
      </c>
      <c r="L1377" s="69" t="b">
        <f t="shared" si="109"/>
        <v>1</v>
      </c>
    </row>
    <row r="1378" spans="1:12" ht="20.100000000000001" customHeight="1" thickBot="1" x14ac:dyDescent="0.3">
      <c r="A1378" s="71" t="s">
        <v>13076</v>
      </c>
      <c r="B1378" s="72" t="s">
        <v>12573</v>
      </c>
      <c r="C1378" s="72" t="s">
        <v>12228</v>
      </c>
      <c r="E1378" s="71" t="s">
        <v>5182</v>
      </c>
      <c r="F1378" s="72" t="s">
        <v>5465</v>
      </c>
      <c r="G1378" s="72" t="s">
        <v>12185</v>
      </c>
      <c r="H1378" t="str">
        <f t="shared" si="105"/>
        <v>Vxx_claw_snd_psn_l_memo</v>
      </c>
      <c r="I1378" s="69" t="str">
        <f t="shared" si="106"/>
        <v>IN_AGI_GSI</v>
      </c>
      <c r="J1378" s="72" t="str">
        <f t="shared" si="107"/>
        <v>[(Nxx_ag_typ_cfm=Nxx_ag_lbx) and (Nxx_ecu_typ_cfm=Nxx_hevc or Nxx_spv_ecu_cfm=Nxx_spv_ecu_abst)]</v>
      </c>
      <c r="K1378" s="69" t="b">
        <f t="shared" si="108"/>
        <v>1</v>
      </c>
      <c r="L1378" s="69" t="b">
        <f t="shared" si="109"/>
        <v>1</v>
      </c>
    </row>
    <row r="1379" spans="1:12" ht="20.100000000000001" customHeight="1" thickBot="1" x14ac:dyDescent="0.3">
      <c r="A1379" s="71" t="s">
        <v>13077</v>
      </c>
      <c r="B1379" s="72" t="s">
        <v>12573</v>
      </c>
      <c r="C1379" s="72" t="s">
        <v>12228</v>
      </c>
      <c r="E1379" s="71" t="s">
        <v>5183</v>
      </c>
      <c r="F1379" s="72" t="s">
        <v>5465</v>
      </c>
      <c r="G1379" s="72" t="s">
        <v>12185</v>
      </c>
      <c r="H1379" t="str">
        <f t="shared" si="105"/>
        <v>Vxx_claw_snd_psn_r_memo</v>
      </c>
      <c r="I1379" s="69" t="str">
        <f t="shared" si="106"/>
        <v>IN_AGI_GSI</v>
      </c>
      <c r="J1379" s="72" t="str">
        <f t="shared" si="107"/>
        <v>[(Nxx_ag_typ_cfm=Nxx_ag_lbx) and (Nxx_ecu_typ_cfm=Nxx_hevc or Nxx_spv_ecu_cfm=Nxx_spv_ecu_abst)]</v>
      </c>
      <c r="K1379" s="69" t="b">
        <f t="shared" si="108"/>
        <v>1</v>
      </c>
      <c r="L1379" s="69" t="b">
        <f t="shared" si="109"/>
        <v>1</v>
      </c>
    </row>
    <row r="1380" spans="1:12" ht="20.100000000000001" customHeight="1" thickBot="1" x14ac:dyDescent="0.3">
      <c r="A1380" s="71" t="s">
        <v>13078</v>
      </c>
      <c r="B1380" s="72" t="s">
        <v>12573</v>
      </c>
      <c r="C1380" s="72" t="s">
        <v>12228</v>
      </c>
      <c r="E1380" s="71" t="s">
        <v>5269</v>
      </c>
      <c r="F1380" s="72" t="s">
        <v>5268</v>
      </c>
      <c r="G1380" s="72" t="s">
        <v>12417</v>
      </c>
      <c r="H1380" t="str">
        <f t="shared" si="105"/>
        <v>Vxx_claw_snd_psn_sp</v>
      </c>
      <c r="I1380" s="69" t="str">
        <f t="shared" si="106"/>
        <v>OU_AGO_GSO</v>
      </c>
      <c r="J1380" s="72" t="str">
        <f t="shared" si="107"/>
        <v>[(Nxx_ag_typ_cfm=Nxx_ag_lbx) and (Nxx_ecu_typ_cfm=Nxx_hevc)]</v>
      </c>
      <c r="K1380" s="69" t="b">
        <f t="shared" si="108"/>
        <v>1</v>
      </c>
      <c r="L1380" s="69" t="b">
        <f t="shared" si="109"/>
        <v>1</v>
      </c>
    </row>
    <row r="1381" spans="1:12" ht="20.100000000000001" customHeight="1" thickBot="1" x14ac:dyDescent="0.3">
      <c r="A1381" s="71" t="s">
        <v>13079</v>
      </c>
      <c r="B1381" s="72" t="s">
        <v>12573</v>
      </c>
      <c r="C1381" s="72" t="s">
        <v>12228</v>
      </c>
      <c r="E1381" s="71" t="s">
        <v>5534</v>
      </c>
      <c r="F1381" s="72" t="s">
        <v>12208</v>
      </c>
      <c r="G1381" s="72" t="s">
        <v>12209</v>
      </c>
      <c r="H1381" t="str">
        <f t="shared" si="105"/>
        <v>Vxx_clu_act_crt</v>
      </c>
      <c r="I1381" s="69" t="str">
        <f t="shared" si="106"/>
        <v>BI_AGI_SCI</v>
      </c>
      <c r="J1381" s="72" t="str">
        <f t="shared" si="107"/>
        <v>[(Nxx_ecu_typ_cfm=Nxx_ptcu)]</v>
      </c>
      <c r="K1381" s="69" t="b">
        <f t="shared" si="108"/>
        <v>1</v>
      </c>
      <c r="L1381" s="69" t="b">
        <f t="shared" si="109"/>
        <v>1</v>
      </c>
    </row>
    <row r="1382" spans="1:12" ht="20.100000000000001" customHeight="1" thickBot="1" x14ac:dyDescent="0.3">
      <c r="A1382" s="71" t="s">
        <v>13080</v>
      </c>
      <c r="B1382" s="74" t="s">
        <v>13081</v>
      </c>
      <c r="C1382" s="74" t="s">
        <v>13082</v>
      </c>
      <c r="E1382" s="71" t="s">
        <v>5601</v>
      </c>
      <c r="F1382" s="72" t="s">
        <v>12208</v>
      </c>
      <c r="G1382" s="72" t="s">
        <v>12209</v>
      </c>
      <c r="H1382" t="str">
        <f t="shared" si="105"/>
        <v>Vxx_clu_actr_lrn</v>
      </c>
      <c r="I1382" s="69" t="str">
        <f t="shared" si="106"/>
        <v>BI_AGI_SCI</v>
      </c>
      <c r="J1382" s="72" t="str">
        <f t="shared" si="107"/>
        <v>[(Nxx_ecu_typ_cfm=Nxx_ptcu)]</v>
      </c>
      <c r="K1382" s="69" t="b">
        <f t="shared" si="108"/>
        <v>1</v>
      </c>
      <c r="L1382" s="69" t="b">
        <f t="shared" si="109"/>
        <v>1</v>
      </c>
    </row>
    <row r="1383" spans="1:12" ht="20.100000000000001" customHeight="1" thickBot="1" x14ac:dyDescent="0.3">
      <c r="A1383" s="71" t="s">
        <v>13083</v>
      </c>
      <c r="B1383" s="74" t="s">
        <v>13081</v>
      </c>
      <c r="C1383" s="74" t="s">
        <v>13082</v>
      </c>
      <c r="E1383" s="71" t="s">
        <v>5602</v>
      </c>
      <c r="F1383" s="72" t="s">
        <v>12208</v>
      </c>
      <c r="G1383" s="72" t="s">
        <v>12209</v>
      </c>
      <c r="H1383" t="str">
        <f t="shared" si="105"/>
        <v>Vxx_clu_kisp_lrn</v>
      </c>
      <c r="I1383" s="69" t="str">
        <f t="shared" si="106"/>
        <v>BI_AGI_SCI</v>
      </c>
      <c r="J1383" s="72" t="str">
        <f t="shared" si="107"/>
        <v>[(Nxx_ecu_typ_cfm=Nxx_ptcu)]</v>
      </c>
      <c r="K1383" s="69" t="b">
        <f t="shared" si="108"/>
        <v>1</v>
      </c>
      <c r="L1383" s="69" t="b">
        <f t="shared" si="109"/>
        <v>1</v>
      </c>
    </row>
    <row r="1384" spans="1:12" ht="20.100000000000001" customHeight="1" thickBot="1" x14ac:dyDescent="0.3">
      <c r="A1384" s="73" t="s">
        <v>13084</v>
      </c>
      <c r="B1384" s="74" t="s">
        <v>13081</v>
      </c>
      <c r="C1384" s="74" t="s">
        <v>13082</v>
      </c>
      <c r="E1384" s="71" t="s">
        <v>5599</v>
      </c>
      <c r="F1384" s="72" t="s">
        <v>12208</v>
      </c>
      <c r="G1384" s="72" t="s">
        <v>12209</v>
      </c>
      <c r="H1384" t="str">
        <f t="shared" si="105"/>
        <v>Vxx_clu_kisp_pos</v>
      </c>
      <c r="I1384" s="69" t="str">
        <f t="shared" si="106"/>
        <v>BI_AGI_SCI</v>
      </c>
      <c r="J1384" s="72" t="str">
        <f t="shared" si="107"/>
        <v>[(Nxx_ecu_typ_cfm=Nxx_ptcu)]</v>
      </c>
      <c r="K1384" s="69" t="b">
        <f t="shared" si="108"/>
        <v>1</v>
      </c>
      <c r="L1384" s="69" t="b">
        <f t="shared" si="109"/>
        <v>1</v>
      </c>
    </row>
    <row r="1385" spans="1:12" ht="20.100000000000001" customHeight="1" thickBot="1" x14ac:dyDescent="0.3">
      <c r="A1385" s="73" t="s">
        <v>13085</v>
      </c>
      <c r="B1385" s="74" t="s">
        <v>13081</v>
      </c>
      <c r="C1385" s="74" t="s">
        <v>13082</v>
      </c>
      <c r="E1385" s="71" t="s">
        <v>5560</v>
      </c>
      <c r="F1385" s="72" t="s">
        <v>12208</v>
      </c>
      <c r="G1385" s="72" t="s">
        <v>12209</v>
      </c>
      <c r="H1385" t="str">
        <f t="shared" si="105"/>
        <v>Vxx_clu_pos</v>
      </c>
      <c r="I1385" s="69" t="str">
        <f t="shared" si="106"/>
        <v>BI_AGI_SCI</v>
      </c>
      <c r="J1385" s="72" t="str">
        <f t="shared" si="107"/>
        <v>[(Nxx_ecu_typ_cfm=Nxx_ptcu)]</v>
      </c>
      <c r="K1385" s="69" t="b">
        <f t="shared" si="108"/>
        <v>1</v>
      </c>
      <c r="L1385" s="69" t="b">
        <f t="shared" si="109"/>
        <v>1</v>
      </c>
    </row>
    <row r="1386" spans="1:12" ht="20.100000000000001" customHeight="1" thickBot="1" x14ac:dyDescent="0.3">
      <c r="A1386" s="71" t="s">
        <v>13086</v>
      </c>
      <c r="B1386" s="72" t="s">
        <v>12272</v>
      </c>
      <c r="C1386" s="72" t="s">
        <v>13055</v>
      </c>
      <c r="E1386" s="71" t="s">
        <v>5594</v>
      </c>
      <c r="F1386" s="72" t="s">
        <v>12208</v>
      </c>
      <c r="G1386" s="72" t="s">
        <v>12209</v>
      </c>
      <c r="H1386" t="str">
        <f t="shared" si="105"/>
        <v>Vxx_clu_raw_inc</v>
      </c>
      <c r="I1386" s="69" t="str">
        <f t="shared" si="106"/>
        <v>BI_AGI_SCI</v>
      </c>
      <c r="J1386" s="72" t="str">
        <f t="shared" si="107"/>
        <v>[(Nxx_ecu_typ_cfm=Nxx_ptcu)]</v>
      </c>
      <c r="K1386" s="69" t="b">
        <f t="shared" si="108"/>
        <v>1</v>
      </c>
      <c r="L1386" s="69" t="b">
        <f t="shared" si="109"/>
        <v>1</v>
      </c>
    </row>
    <row r="1387" spans="1:12" ht="20.100000000000001" customHeight="1" thickBot="1" x14ac:dyDescent="0.3">
      <c r="A1387" s="71" t="s">
        <v>13087</v>
      </c>
      <c r="B1387" s="72" t="s">
        <v>13088</v>
      </c>
      <c r="C1387" s="72" t="s">
        <v>13089</v>
      </c>
      <c r="E1387" s="71" t="s">
        <v>2152</v>
      </c>
      <c r="F1387" s="72" t="s">
        <v>12224</v>
      </c>
      <c r="G1387" s="74" t="s">
        <v>13090</v>
      </c>
      <c r="H1387" t="str">
        <f t="shared" si="105"/>
        <v>Vxx_clu_stal_ctr</v>
      </c>
      <c r="I1387" s="69" t="str">
        <f t="shared" si="106"/>
        <v>IN_SMI_SYN</v>
      </c>
      <c r="J1387" s="72" t="str">
        <f t="shared" si="107"/>
        <v>[(Nxx_in_cam_sens_cfm=Nxx_in_cam_sens_abst_pres_cho) and (Nxx_in_cam_sens_cfm&lt;&gt;Nxx_in_cam_sens_pres) and (Nbx_ign_cmd_eng_cfm=True) and (Nxx_ecu_typ_cfm=Nxx_ecm or Nxx_ecu_typ_cfm=Nxx_ptcu) and (Nxx_ecu_typ_cfm&lt;&gt;Nxx_atcu)] OR [(Nxx_in_cam_sens_cfm=Nxx_in_cam_sens_pres) and (Nbx_ign_cmd_eng_cfm=True) and (Nxx_ecu_typ_cfm=Nxx_ecm or Nxx_ecu_typ_cfm=Nxx_ptcu) and (Nxx_ecu_typ_cfm&lt;&gt;Nxx_atcu)] OR [(Nbx_cylr_itl_cfm=True) and (Nxx_in_cam_sens_cfm&lt;&gt;Nxx_in_cam_sens_abst_pres_cho) and (Nxx_in_cam_sens_cfm&lt;&gt;Nxx_in_cam_sens_pres) and (Nbx_ign_cmd_eng_cfm=True) and (Nxx_ecu_typ_cfm=Nxx_ecm or Nxx_ecu_typ_cfm=Nxx_ptcu) and (Nxx_ecu_typ_cfm&lt;&gt;Nxx_atcu)] OR [(Nbx_cylr_itl_cfm=False) and (Nxx_in_cam_sens_cfm&lt;&gt;Nxx_in_cam_sens_abst_pres_cho) and (Nxx_in_cam_sens_cfm&lt;&gt;Nxx_in_cam_sens_pres) and (Nbx_ign_cmd_eng_cfm=True) and (Nxx_ecu_typ_cfm=Nxx_ecm or Nxx_ecu_typ_cfm=Nxx_ptcu) and (Nxx_ecu_typ_cfm&lt;&gt;Nxx_atcu)]</v>
      </c>
      <c r="K1387" s="69" t="b">
        <f t="shared" si="108"/>
        <v>1</v>
      </c>
      <c r="L1387" s="69" t="b">
        <f t="shared" si="109"/>
        <v>0</v>
      </c>
    </row>
    <row r="1388" spans="1:12" ht="20.100000000000001" customHeight="1" thickBot="1" x14ac:dyDescent="0.3">
      <c r="A1388" s="71" t="s">
        <v>13091</v>
      </c>
      <c r="B1388" s="72" t="s">
        <v>13088</v>
      </c>
      <c r="C1388" s="72" t="s">
        <v>13089</v>
      </c>
      <c r="E1388" s="71" t="s">
        <v>5598</v>
      </c>
      <c r="F1388" s="72" t="s">
        <v>12208</v>
      </c>
      <c r="G1388" s="72" t="s">
        <v>12209</v>
      </c>
      <c r="H1388" t="str">
        <f t="shared" si="105"/>
        <v>Vxx_clu_temp</v>
      </c>
      <c r="I1388" s="69" t="str">
        <f t="shared" si="106"/>
        <v>BI_AGI_SCI</v>
      </c>
      <c r="J1388" s="72" t="str">
        <f t="shared" si="107"/>
        <v>[(Nxx_ecu_typ_cfm=Nxx_ptcu)]</v>
      </c>
      <c r="K1388" s="69" t="b">
        <f t="shared" si="108"/>
        <v>1</v>
      </c>
      <c r="L1388" s="69" t="b">
        <f t="shared" si="109"/>
        <v>1</v>
      </c>
    </row>
    <row r="1389" spans="1:12" ht="20.100000000000001" customHeight="1" thickBot="1" x14ac:dyDescent="0.3">
      <c r="A1389" s="71" t="s">
        <v>13092</v>
      </c>
      <c r="B1389" s="72" t="s">
        <v>13088</v>
      </c>
      <c r="C1389" s="72" t="s">
        <v>13089</v>
      </c>
      <c r="E1389" s="71" t="s">
        <v>5556</v>
      </c>
      <c r="F1389" s="72" t="s">
        <v>12208</v>
      </c>
      <c r="G1389" s="72" t="s">
        <v>12209</v>
      </c>
      <c r="H1389" t="str">
        <f t="shared" si="105"/>
        <v>Vxx_clu_tgt_rat</v>
      </c>
      <c r="I1389" s="69" t="str">
        <f t="shared" si="106"/>
        <v>BI_AGI_SCI</v>
      </c>
      <c r="J1389" s="72" t="str">
        <f t="shared" si="107"/>
        <v>[(Nxx_ecu_typ_cfm=Nxx_ptcu)]</v>
      </c>
      <c r="K1389" s="69" t="b">
        <f t="shared" si="108"/>
        <v>1</v>
      </c>
      <c r="L1389" s="69" t="b">
        <f t="shared" si="109"/>
        <v>1</v>
      </c>
    </row>
    <row r="1390" spans="1:12" ht="20.100000000000001" customHeight="1" thickBot="1" x14ac:dyDescent="0.3">
      <c r="A1390" s="71" t="s">
        <v>13093</v>
      </c>
      <c r="B1390" s="72" t="s">
        <v>13088</v>
      </c>
      <c r="C1390" s="72" t="s">
        <v>13089</v>
      </c>
      <c r="E1390" s="71" t="s">
        <v>5847</v>
      </c>
      <c r="F1390" s="72" t="s">
        <v>5421</v>
      </c>
      <c r="G1390" s="72" t="s">
        <v>12235</v>
      </c>
      <c r="H1390" t="str">
        <f t="shared" si="105"/>
        <v>Vxx_cor_pre_heat_nr_ctr</v>
      </c>
      <c r="I1390" s="69" t="str">
        <f t="shared" si="106"/>
        <v>OU_CBO_HTG</v>
      </c>
      <c r="J1390" s="72" t="str">
        <f t="shared" si="107"/>
        <v>[(Nxx_alco_htg_cfm&lt;&gt;Nxx_alco_htg_abst) and (Nbx_ign_cmd_eng_cfm=True)] OR [(Nxx_alco_htg_cfm=Nxx_alco_htg_abst) and (Nbx_ign_cmd_eng_cfm=True)]</v>
      </c>
      <c r="K1390" s="69" t="b">
        <f t="shared" si="108"/>
        <v>1</v>
      </c>
      <c r="L1390" s="69" t="b">
        <f t="shared" si="109"/>
        <v>1</v>
      </c>
    </row>
    <row r="1391" spans="1:12" ht="20.100000000000001" customHeight="1" thickBot="1" x14ac:dyDescent="0.3">
      <c r="A1391" s="71" t="s">
        <v>13094</v>
      </c>
      <c r="B1391" s="72" t="s">
        <v>13088</v>
      </c>
      <c r="C1391" s="72" t="s">
        <v>12372</v>
      </c>
      <c r="E1391" s="71" t="s">
        <v>3264</v>
      </c>
      <c r="F1391" s="72" t="s">
        <v>12203</v>
      </c>
      <c r="G1391" s="74" t="s">
        <v>12148</v>
      </c>
      <c r="H1391" t="str">
        <f t="shared" si="105"/>
        <v>Vxx_cp_pwm_appl</v>
      </c>
      <c r="I1391" s="69" t="str">
        <f t="shared" si="106"/>
        <v>CB_RIC_CAN</v>
      </c>
      <c r="J1391" s="72" t="str">
        <f t="shared" si="107"/>
        <v>[(Nbx_ign_cmd_eng_cfm=True)]</v>
      </c>
      <c r="K1391" s="69" t="b">
        <f t="shared" si="108"/>
        <v>1</v>
      </c>
      <c r="L1391" s="69" t="b">
        <f t="shared" si="109"/>
        <v>0</v>
      </c>
    </row>
    <row r="1392" spans="1:12" ht="20.100000000000001" customHeight="1" thickBot="1" x14ac:dyDescent="0.3">
      <c r="A1392" s="71" t="s">
        <v>13095</v>
      </c>
      <c r="B1392" s="72" t="s">
        <v>13088</v>
      </c>
      <c r="C1392" s="72" t="s">
        <v>13089</v>
      </c>
      <c r="E1392" s="71" t="s">
        <v>4674</v>
      </c>
      <c r="F1392" s="72" t="s">
        <v>12203</v>
      </c>
      <c r="G1392" s="74" t="s">
        <v>12148</v>
      </c>
      <c r="H1392" t="str">
        <f t="shared" si="105"/>
        <v>Vxx_cp_pwm_cor</v>
      </c>
      <c r="I1392" s="69" t="str">
        <f t="shared" si="106"/>
        <v>CB_RIC_CAN</v>
      </c>
      <c r="J1392" s="72" t="str">
        <f t="shared" si="107"/>
        <v>[(Nbx_ign_cmd_eng_cfm=True)]</v>
      </c>
      <c r="K1392" s="69" t="b">
        <f t="shared" si="108"/>
        <v>1</v>
      </c>
      <c r="L1392" s="69" t="b">
        <f t="shared" si="109"/>
        <v>0</v>
      </c>
    </row>
    <row r="1393" spans="1:12" ht="20.100000000000001" customHeight="1" thickBot="1" x14ac:dyDescent="0.3">
      <c r="A1393" s="71" t="s">
        <v>13096</v>
      </c>
      <c r="B1393" s="72" t="s">
        <v>13097</v>
      </c>
      <c r="C1393" s="72" t="s">
        <v>12605</v>
      </c>
      <c r="E1393" s="71" t="s">
        <v>4677</v>
      </c>
      <c r="F1393" s="72" t="s">
        <v>12203</v>
      </c>
      <c r="G1393" s="74" t="s">
        <v>13098</v>
      </c>
      <c r="H1393" t="str">
        <f t="shared" si="105"/>
        <v>Vxx_cp_rich_cor</v>
      </c>
      <c r="I1393" s="69" t="str">
        <f t="shared" si="106"/>
        <v>CB_RIC_CAN</v>
      </c>
      <c r="J1393" s="72" t="str">
        <f t="shared" si="107"/>
        <v>[(Nxx_cp_cfm=Nxx_cp_o2_ego) and (Nbx_ign_cmd_eng_cfm=True)] OR [(Nxx_cp_cfm=Nxx_cp_o2_ueg) and (Nxx_cp_cfm&lt;&gt;Nxx_cp_o2_ego) and (Nbx_ign_cmd_eng_cfm=True)] OR [(Nxx_cp_cfm=Nxx_cp_o2_ueg_ego_cho) and (Nxx_cp_cfm&lt;&gt;Nxx_cp_o2_ego) and (Nbx_ign_cmd_eng_cfm=True)]</v>
      </c>
      <c r="K1393" s="69" t="b">
        <f t="shared" si="108"/>
        <v>1</v>
      </c>
      <c r="L1393" s="69" t="b">
        <f t="shared" si="109"/>
        <v>0</v>
      </c>
    </row>
    <row r="1394" spans="1:12" ht="20.100000000000001" customHeight="1" thickBot="1" x14ac:dyDescent="0.3">
      <c r="A1394" s="71" t="s">
        <v>13099</v>
      </c>
      <c r="B1394" s="72" t="s">
        <v>13097</v>
      </c>
      <c r="C1394" s="72" t="s">
        <v>12605</v>
      </c>
      <c r="E1394" s="71" t="s">
        <v>4681</v>
      </c>
      <c r="F1394" s="72" t="s">
        <v>12203</v>
      </c>
      <c r="G1394" s="74" t="s">
        <v>13100</v>
      </c>
      <c r="H1394" t="str">
        <f t="shared" si="105"/>
        <v>Vxx_cps_hc_mmv</v>
      </c>
      <c r="I1394" s="69" t="str">
        <f t="shared" si="106"/>
        <v>CB_RIC_CAN</v>
      </c>
      <c r="J1394" s="72" t="str">
        <f t="shared" si="107"/>
        <v>[(Nxx_cp_cfm=Nxx_cp_o2_ueg) and (Nxx_cp_cfm&lt;&gt;Nxx_cp_o2_ego) and (Nbx_ign_cmd_eng_cfm=True)] OR [(Nxx_cp_cfm=Nxx_cp_o2_ueg_ego_cho) and (Nxx_cp_cfm&lt;&gt;Nxx_cp_o2_ego) and (Nbx_ign_cmd_eng_cfm=True)]</v>
      </c>
      <c r="K1394" s="69" t="b">
        <f t="shared" si="108"/>
        <v>1</v>
      </c>
      <c r="L1394" s="69" t="b">
        <f t="shared" si="109"/>
        <v>0</v>
      </c>
    </row>
    <row r="1395" spans="1:12" ht="20.100000000000001" customHeight="1" thickBot="1" x14ac:dyDescent="0.3">
      <c r="A1395" s="71" t="s">
        <v>13101</v>
      </c>
      <c r="B1395" s="72" t="s">
        <v>13097</v>
      </c>
      <c r="C1395" s="72" t="s">
        <v>12876</v>
      </c>
      <c r="E1395" s="71" t="s">
        <v>13037</v>
      </c>
      <c r="F1395" s="72" t="s">
        <v>12218</v>
      </c>
      <c r="G1395" s="72" t="s">
        <v>13022</v>
      </c>
      <c r="H1395" t="str">
        <f t="shared" si="105"/>
        <v>Vxx_crit_mes_cata_cpt</v>
      </c>
      <c r="I1395" s="69" t="str">
        <f t="shared" si="106"/>
        <v>AT_CAT_DGN</v>
      </c>
      <c r="J1395" s="72" t="str">
        <f t="shared" si="107"/>
        <v>[(Nxx_so2up_cfm&lt;&gt;Nxx_so2up_ego) and (Nbx_lbdw_pres_cfm=True) and (Nbx_ign_cmd_eng_cfm=True)]</v>
      </c>
      <c r="K1395" s="69" t="b">
        <f t="shared" si="108"/>
        <v>1</v>
      </c>
      <c r="L1395" s="69" t="b">
        <f t="shared" si="109"/>
        <v>1</v>
      </c>
    </row>
    <row r="1396" spans="1:12" ht="20.100000000000001" customHeight="1" thickBot="1" x14ac:dyDescent="0.3">
      <c r="A1396" s="71" t="s">
        <v>13102</v>
      </c>
      <c r="B1396" s="72" t="s">
        <v>13097</v>
      </c>
      <c r="C1396" s="72" t="s">
        <v>12123</v>
      </c>
      <c r="E1396" s="71" t="s">
        <v>2948</v>
      </c>
      <c r="F1396" s="72" t="s">
        <v>12218</v>
      </c>
      <c r="G1396" s="72" t="s">
        <v>12219</v>
      </c>
      <c r="H1396" t="str">
        <f t="shared" si="105"/>
        <v>Vxx_crit_mes_cata_nok_cge</v>
      </c>
      <c r="I1396" s="69" t="str">
        <f t="shared" si="106"/>
        <v>AT_CAT_DGN</v>
      </c>
      <c r="J1396" s="72" t="str">
        <f t="shared" si="107"/>
        <v>[(Nxx_egt_dgn_obd_typ_cfm=Nxx_egt_dgn_obd_exo or Nxx_egt_dgn_obd_typ_cfm=Nxx_egt_dgn_obd_exo_uo2 or Nxx_egt_dgn_obd_typ_cfm=Nxx_egt_dgn_obd_cho) and (Nbx_ign_cmd_eng_cfm=False)]</v>
      </c>
      <c r="K1396" s="69" t="b">
        <f t="shared" si="108"/>
        <v>1</v>
      </c>
      <c r="L1396" s="69" t="b">
        <f t="shared" si="109"/>
        <v>1</v>
      </c>
    </row>
    <row r="1397" spans="1:12" ht="20.100000000000001" customHeight="1" thickBot="1" x14ac:dyDescent="0.3">
      <c r="A1397" s="71" t="s">
        <v>13103</v>
      </c>
      <c r="B1397" s="72" t="s">
        <v>13097</v>
      </c>
      <c r="C1397" s="72" t="s">
        <v>12605</v>
      </c>
      <c r="E1397" s="71" t="s">
        <v>13038</v>
      </c>
      <c r="F1397" s="72" t="s">
        <v>13039</v>
      </c>
      <c r="G1397" s="72" t="s">
        <v>13040</v>
      </c>
      <c r="H1397" t="str">
        <f t="shared" si="105"/>
        <v>Vxx_crit_mes_cp_blk_clos</v>
      </c>
      <c r="I1397" s="69" t="str">
        <f t="shared" si="106"/>
        <v>CB_CAN_DGN</v>
      </c>
      <c r="J1397" s="72" t="str">
        <f t="shared" si="107"/>
        <v>[(Nxx_cp_diag_cfm&lt;&gt;Nxx_cp_diag_abst) and (Nbx_ign_cmd_eng_cfm=True)]</v>
      </c>
      <c r="K1397" s="69" t="b">
        <f t="shared" si="108"/>
        <v>1</v>
      </c>
      <c r="L1397" s="69" t="b">
        <f t="shared" si="109"/>
        <v>1</v>
      </c>
    </row>
    <row r="1398" spans="1:12" ht="20.100000000000001" customHeight="1" thickBot="1" x14ac:dyDescent="0.3">
      <c r="A1398" s="71" t="s">
        <v>13104</v>
      </c>
      <c r="B1398" s="72" t="s">
        <v>13097</v>
      </c>
      <c r="C1398" s="72" t="s">
        <v>13105</v>
      </c>
      <c r="E1398" s="71" t="s">
        <v>13041</v>
      </c>
      <c r="F1398" s="72" t="s">
        <v>12296</v>
      </c>
      <c r="G1398" s="72" t="s">
        <v>13042</v>
      </c>
      <c r="H1398" t="str">
        <f t="shared" si="105"/>
        <v>Vxx_crit_mes_cp_blk_open</v>
      </c>
      <c r="I1398" s="69" t="str">
        <f t="shared" si="106"/>
        <v>CB_EVA_DGN</v>
      </c>
      <c r="J1398" s="72" t="str">
        <f t="shared" si="107"/>
        <v>[(Nxx_eva_cfm=Nxx_eva_pres or Nxx_eva_cfm=Nxx_eva_abst_pres_cho) and (Nbx_ign_cmd_eng_cfm=True)]</v>
      </c>
      <c r="K1398" s="69" t="b">
        <f t="shared" si="108"/>
        <v>1</v>
      </c>
      <c r="L1398" s="69" t="b">
        <f t="shared" si="109"/>
        <v>1</v>
      </c>
    </row>
    <row r="1399" spans="1:12" ht="20.100000000000001" customHeight="1" thickBot="1" x14ac:dyDescent="0.3">
      <c r="A1399" s="71" t="s">
        <v>13106</v>
      </c>
      <c r="B1399" s="72" t="s">
        <v>13097</v>
      </c>
      <c r="C1399" s="72" t="s">
        <v>13105</v>
      </c>
      <c r="E1399" s="71" t="s">
        <v>13043</v>
      </c>
      <c r="F1399" s="72" t="s">
        <v>12573</v>
      </c>
      <c r="G1399" s="72" t="s">
        <v>12228</v>
      </c>
      <c r="H1399" t="str">
        <f t="shared" si="105"/>
        <v>Vxx_crit_mes_cyl_bal_1_h_lvl</v>
      </c>
      <c r="I1399" s="69" t="str">
        <f t="shared" si="106"/>
        <v>OU_CBO_INJ</v>
      </c>
      <c r="J1399" s="72" t="str">
        <f t="shared" si="107"/>
        <v>[(Nbx_ign_cmd_eng_cfm=False)]</v>
      </c>
      <c r="K1399" s="69" t="b">
        <f t="shared" si="108"/>
        <v>1</v>
      </c>
      <c r="L1399" s="69" t="b">
        <f t="shared" si="109"/>
        <v>1</v>
      </c>
    </row>
    <row r="1400" spans="1:12" ht="20.100000000000001" customHeight="1" thickBot="1" x14ac:dyDescent="0.3">
      <c r="A1400" s="71" t="s">
        <v>13107</v>
      </c>
      <c r="B1400" s="72" t="s">
        <v>12272</v>
      </c>
      <c r="C1400" s="72" t="s">
        <v>12384</v>
      </c>
      <c r="E1400" s="71" t="s">
        <v>13044</v>
      </c>
      <c r="F1400" s="72" t="s">
        <v>12573</v>
      </c>
      <c r="G1400" s="72" t="s">
        <v>12228</v>
      </c>
      <c r="H1400" t="str">
        <f t="shared" si="105"/>
        <v>Vxx_crit_mes_cyl_bal_1_l_lvl</v>
      </c>
      <c r="I1400" s="69" t="str">
        <f t="shared" si="106"/>
        <v>OU_CBO_INJ</v>
      </c>
      <c r="J1400" s="72" t="str">
        <f t="shared" si="107"/>
        <v>[(Nbx_ign_cmd_eng_cfm=False)]</v>
      </c>
      <c r="K1400" s="69" t="b">
        <f t="shared" si="108"/>
        <v>1</v>
      </c>
      <c r="L1400" s="69" t="b">
        <f t="shared" si="109"/>
        <v>1</v>
      </c>
    </row>
    <row r="1401" spans="1:12" ht="20.100000000000001" customHeight="1" thickBot="1" x14ac:dyDescent="0.3">
      <c r="A1401" s="71" t="s">
        <v>13108</v>
      </c>
      <c r="B1401" s="72" t="s">
        <v>12272</v>
      </c>
      <c r="C1401" s="72" t="s">
        <v>13058</v>
      </c>
      <c r="E1401" s="71" t="s">
        <v>13045</v>
      </c>
      <c r="F1401" s="72" t="s">
        <v>12573</v>
      </c>
      <c r="G1401" s="72" t="s">
        <v>12228</v>
      </c>
      <c r="H1401" t="str">
        <f t="shared" si="105"/>
        <v>Vxx_crit_mes_cyl_bal_2_h_lvl</v>
      </c>
      <c r="I1401" s="69" t="str">
        <f t="shared" si="106"/>
        <v>OU_CBO_INJ</v>
      </c>
      <c r="J1401" s="72" t="str">
        <f t="shared" si="107"/>
        <v>[(Nbx_ign_cmd_eng_cfm=False)]</v>
      </c>
      <c r="K1401" s="69" t="b">
        <f t="shared" si="108"/>
        <v>1</v>
      </c>
      <c r="L1401" s="69" t="b">
        <f t="shared" si="109"/>
        <v>1</v>
      </c>
    </row>
    <row r="1402" spans="1:12" ht="20.100000000000001" customHeight="1" thickBot="1" x14ac:dyDescent="0.3">
      <c r="A1402" s="71" t="s">
        <v>13109</v>
      </c>
      <c r="B1402" s="72" t="s">
        <v>12272</v>
      </c>
      <c r="C1402" s="72" t="s">
        <v>12228</v>
      </c>
      <c r="E1402" s="71" t="s">
        <v>13046</v>
      </c>
      <c r="F1402" s="72" t="s">
        <v>12573</v>
      </c>
      <c r="G1402" s="72" t="s">
        <v>12228</v>
      </c>
      <c r="H1402" t="str">
        <f t="shared" si="105"/>
        <v>Vxx_crit_mes_cyl_bal_2_l_lvl</v>
      </c>
      <c r="I1402" s="69" t="str">
        <f t="shared" si="106"/>
        <v>OU_CBO_INJ</v>
      </c>
      <c r="J1402" s="72" t="str">
        <f t="shared" si="107"/>
        <v>[(Nbx_ign_cmd_eng_cfm=False)]</v>
      </c>
      <c r="K1402" s="69" t="b">
        <f t="shared" si="108"/>
        <v>1</v>
      </c>
      <c r="L1402" s="69" t="b">
        <f t="shared" si="109"/>
        <v>1</v>
      </c>
    </row>
    <row r="1403" spans="1:12" ht="20.100000000000001" customHeight="1" thickBot="1" x14ac:dyDescent="0.3">
      <c r="A1403" s="71" t="s">
        <v>13110</v>
      </c>
      <c r="B1403" s="72" t="s">
        <v>12272</v>
      </c>
      <c r="C1403" s="72" t="s">
        <v>12228</v>
      </c>
      <c r="E1403" s="71" t="s">
        <v>13047</v>
      </c>
      <c r="F1403" s="72" t="s">
        <v>12573</v>
      </c>
      <c r="G1403" s="72" t="s">
        <v>12228</v>
      </c>
      <c r="H1403" t="str">
        <f t="shared" si="105"/>
        <v>Vxx_crit_mes_cyl_bal_3_h_lvl</v>
      </c>
      <c r="I1403" s="69" t="str">
        <f t="shared" si="106"/>
        <v>OU_CBO_INJ</v>
      </c>
      <c r="J1403" s="72" t="str">
        <f t="shared" si="107"/>
        <v>[(Nbx_ign_cmd_eng_cfm=False)]</v>
      </c>
      <c r="K1403" s="69" t="b">
        <f t="shared" si="108"/>
        <v>1</v>
      </c>
      <c r="L1403" s="69" t="b">
        <f t="shared" si="109"/>
        <v>1</v>
      </c>
    </row>
    <row r="1404" spans="1:12" ht="20.100000000000001" customHeight="1" thickBot="1" x14ac:dyDescent="0.3">
      <c r="A1404" s="71" t="s">
        <v>13111</v>
      </c>
      <c r="B1404" s="72" t="s">
        <v>12272</v>
      </c>
      <c r="C1404" s="72" t="s">
        <v>12228</v>
      </c>
      <c r="E1404" s="71" t="s">
        <v>13048</v>
      </c>
      <c r="F1404" s="72" t="s">
        <v>12573</v>
      </c>
      <c r="G1404" s="72" t="s">
        <v>12228</v>
      </c>
      <c r="H1404" t="str">
        <f t="shared" si="105"/>
        <v>Vxx_crit_mes_cyl_bal_3_l_lvl</v>
      </c>
      <c r="I1404" s="69" t="str">
        <f t="shared" si="106"/>
        <v>OU_CBO_INJ</v>
      </c>
      <c r="J1404" s="72" t="str">
        <f t="shared" si="107"/>
        <v>[(Nbx_ign_cmd_eng_cfm=False)]</v>
      </c>
      <c r="K1404" s="69" t="b">
        <f t="shared" si="108"/>
        <v>1</v>
      </c>
      <c r="L1404" s="69" t="b">
        <f t="shared" si="109"/>
        <v>1</v>
      </c>
    </row>
    <row r="1405" spans="1:12" ht="20.100000000000001" customHeight="1" thickBot="1" x14ac:dyDescent="0.3">
      <c r="A1405" s="71" t="s">
        <v>13112</v>
      </c>
      <c r="B1405" s="72" t="s">
        <v>12272</v>
      </c>
      <c r="C1405" s="72" t="s">
        <v>12228</v>
      </c>
      <c r="E1405" s="71" t="s">
        <v>13049</v>
      </c>
      <c r="F1405" s="72" t="s">
        <v>12573</v>
      </c>
      <c r="G1405" s="72" t="s">
        <v>12228</v>
      </c>
      <c r="H1405" t="str">
        <f t="shared" si="105"/>
        <v>Vxx_crit_mes_cyl_bal_4_h_lvl</v>
      </c>
      <c r="I1405" s="69" t="str">
        <f t="shared" si="106"/>
        <v>OU_CBO_INJ</v>
      </c>
      <c r="J1405" s="72" t="str">
        <f t="shared" si="107"/>
        <v>[(Nbx_ign_cmd_eng_cfm=False)]</v>
      </c>
      <c r="K1405" s="69" t="b">
        <f t="shared" si="108"/>
        <v>1</v>
      </c>
      <c r="L1405" s="69" t="b">
        <f t="shared" si="109"/>
        <v>1</v>
      </c>
    </row>
    <row r="1406" spans="1:12" ht="20.100000000000001" customHeight="1" thickBot="1" x14ac:dyDescent="0.3">
      <c r="A1406" s="71" t="s">
        <v>13113</v>
      </c>
      <c r="B1406" s="72" t="s">
        <v>12587</v>
      </c>
      <c r="C1406" s="72" t="s">
        <v>13114</v>
      </c>
      <c r="E1406" s="71" t="s">
        <v>13050</v>
      </c>
      <c r="F1406" s="72" t="s">
        <v>12573</v>
      </c>
      <c r="G1406" s="72" t="s">
        <v>12228</v>
      </c>
      <c r="H1406" t="str">
        <f t="shared" si="105"/>
        <v>Vxx_crit_mes_cyl_bal_4_l_lvl</v>
      </c>
      <c r="I1406" s="69" t="str">
        <f t="shared" si="106"/>
        <v>OU_CBO_INJ</v>
      </c>
      <c r="J1406" s="72" t="str">
        <f t="shared" si="107"/>
        <v>[(Nbx_ign_cmd_eng_cfm=False)]</v>
      </c>
      <c r="K1406" s="69" t="b">
        <f t="shared" si="108"/>
        <v>1</v>
      </c>
      <c r="L1406" s="69" t="b">
        <f t="shared" si="109"/>
        <v>1</v>
      </c>
    </row>
    <row r="1407" spans="1:12" ht="20.100000000000001" customHeight="1" thickBot="1" x14ac:dyDescent="0.3">
      <c r="A1407" s="71" t="s">
        <v>13115</v>
      </c>
      <c r="B1407" s="72" t="s">
        <v>12117</v>
      </c>
      <c r="C1407" s="72" t="s">
        <v>13116</v>
      </c>
      <c r="E1407" s="71" t="s">
        <v>13051</v>
      </c>
      <c r="F1407" s="72" t="s">
        <v>12272</v>
      </c>
      <c r="G1407" s="72" t="s">
        <v>13052</v>
      </c>
      <c r="H1407" t="str">
        <f t="shared" si="105"/>
        <v>Vxx_crit_mes_egr_cool_apl_down</v>
      </c>
      <c r="I1407" s="69" t="str">
        <f t="shared" si="106"/>
        <v>AS_MAF_DGN</v>
      </c>
      <c r="J1407" s="72" t="str">
        <f t="shared" si="107"/>
        <v>[(Nxx_egr_byp_diag_pres_cfm=Nxx_egr_byp_diag_pres or Nxx_egr_byp_diag_pres_cfm=Nxx_egr_byp_diag_abst_pres_cho) and (Nbx_ign_cmd_eng_cfm=False)]</v>
      </c>
      <c r="K1407" s="69" t="b">
        <f t="shared" si="108"/>
        <v>1</v>
      </c>
      <c r="L1407" s="69" t="b">
        <f t="shared" si="109"/>
        <v>1</v>
      </c>
    </row>
    <row r="1408" spans="1:12" ht="20.100000000000001" customHeight="1" thickBot="1" x14ac:dyDescent="0.3">
      <c r="A1408" s="71" t="s">
        <v>13117</v>
      </c>
      <c r="B1408" s="72" t="s">
        <v>5328</v>
      </c>
      <c r="C1408" s="72" t="s">
        <v>13118</v>
      </c>
      <c r="E1408" s="71" t="s">
        <v>13053</v>
      </c>
      <c r="F1408" s="72" t="s">
        <v>12272</v>
      </c>
      <c r="G1408" s="72" t="s">
        <v>13052</v>
      </c>
      <c r="H1408" t="str">
        <f t="shared" si="105"/>
        <v>Vxx_crit_mes_egr_cool_apl_up</v>
      </c>
      <c r="I1408" s="69" t="str">
        <f t="shared" si="106"/>
        <v>AS_MAF_DGN</v>
      </c>
      <c r="J1408" s="72" t="str">
        <f t="shared" si="107"/>
        <v>[(Nxx_egr_byp_diag_pres_cfm=Nxx_egr_byp_diag_pres or Nxx_egr_byp_diag_pres_cfm=Nxx_egr_byp_diag_abst_pres_cho) and (Nbx_ign_cmd_eng_cfm=False)]</v>
      </c>
      <c r="K1408" s="69" t="b">
        <f t="shared" si="108"/>
        <v>1</v>
      </c>
      <c r="L1408" s="69" t="b">
        <f t="shared" si="109"/>
        <v>1</v>
      </c>
    </row>
    <row r="1409" spans="1:13" ht="20.100000000000001" customHeight="1" thickBot="1" x14ac:dyDescent="0.3">
      <c r="A1409" s="71" t="s">
        <v>13119</v>
      </c>
      <c r="B1409" s="72" t="s">
        <v>5328</v>
      </c>
      <c r="C1409" s="72" t="s">
        <v>13120</v>
      </c>
      <c r="E1409" s="71" t="s">
        <v>13054</v>
      </c>
      <c r="F1409" s="72" t="s">
        <v>12272</v>
      </c>
      <c r="G1409" s="72" t="s">
        <v>13055</v>
      </c>
      <c r="H1409" t="str">
        <f t="shared" si="105"/>
        <v>Vxx_crit_mes_emtv_reg_blk</v>
      </c>
      <c r="I1409" s="69" t="str">
        <f t="shared" si="106"/>
        <v>AS_MAF_DGN</v>
      </c>
      <c r="J1409" s="72" t="str">
        <f t="shared" si="107"/>
        <v>[(Nxx_egr_actr_dgn_cfm=Nxx_egr_actr_dgn_pres or Nxx_egr_actr_dgn_cfm=Nxx_egr_actr_dgn_abst_pres_cho) and (Nbx_ign_cmd_eng_cfm=False)]</v>
      </c>
      <c r="K1409" s="69" t="b">
        <f t="shared" si="108"/>
        <v>1</v>
      </c>
      <c r="L1409" s="69" t="b">
        <f t="shared" si="109"/>
        <v>1</v>
      </c>
    </row>
    <row r="1410" spans="1:13" ht="20.100000000000001" customHeight="1" thickBot="1" x14ac:dyDescent="0.3">
      <c r="A1410" s="71" t="s">
        <v>13121</v>
      </c>
      <c r="B1410" s="72" t="s">
        <v>5328</v>
      </c>
      <c r="C1410" s="72" t="s">
        <v>12613</v>
      </c>
      <c r="E1410" s="71" t="s">
        <v>13057</v>
      </c>
      <c r="F1410" s="72" t="s">
        <v>12272</v>
      </c>
      <c r="G1410" s="72" t="s">
        <v>13058</v>
      </c>
      <c r="H1410" t="str">
        <f t="shared" ref="H1410:H1473" si="110">VLOOKUP(E1410,A:C,1,FALSE)</f>
        <v>Vxx_crit_mes_et_reg_blk</v>
      </c>
      <c r="I1410" s="69" t="str">
        <f t="shared" ref="I1410:I1473" si="111">VLOOKUP(E1410,A:C,2,FALSE)</f>
        <v>AS_MAF_DGN</v>
      </c>
      <c r="J1410" s="72" t="str">
        <f t="shared" ref="J1410:J1473" si="112">VLOOKUP(E1410,A:C,3,FALSE)</f>
        <v>[(Nxx_egr_typ_cfm&lt;&gt;Nxx_hp_egr) and (Nxx_egr_actr_dgn_cfm=Nxx_egr_actr_dgn_pres or Nxx_egr_actr_dgn_cfm=Nxx_egr_actr_dgn_abst_pres_cho) and (Nbx_ign_cmd_eng_cfm=False)]</v>
      </c>
      <c r="K1410" s="69" t="b">
        <f t="shared" ref="K1410:K1473" si="113">VLOOKUP(E1410,A:C,2,FALSE)=F1410</f>
        <v>1</v>
      </c>
      <c r="L1410" s="69" t="b">
        <f t="shared" ref="L1410:L1473" si="114">VLOOKUP(E1410,A:C,3,FALSE)=G1410</f>
        <v>1</v>
      </c>
    </row>
    <row r="1411" spans="1:13" ht="20.100000000000001" customHeight="1" thickBot="1" x14ac:dyDescent="0.3">
      <c r="A1411" s="71" t="s">
        <v>13122</v>
      </c>
      <c r="B1411" s="72" t="s">
        <v>5328</v>
      </c>
      <c r="C1411" s="72" t="s">
        <v>12613</v>
      </c>
      <c r="E1411" s="71" t="s">
        <v>13059</v>
      </c>
      <c r="F1411" s="72" t="s">
        <v>12296</v>
      </c>
      <c r="G1411" s="72" t="s">
        <v>13042</v>
      </c>
      <c r="H1411" t="str">
        <f t="shared" si="110"/>
        <v>Vxx_crit_mes_eva_sldv_blk_clos</v>
      </c>
      <c r="I1411" s="69" t="str">
        <f t="shared" si="111"/>
        <v>CB_EVA_DGN</v>
      </c>
      <c r="J1411" s="72" t="str">
        <f t="shared" si="112"/>
        <v>[(Nxx_eva_cfm=Nxx_eva_pres or Nxx_eva_cfm=Nxx_eva_abst_pres_cho) and (Nbx_ign_cmd_eng_cfm=True)]</v>
      </c>
      <c r="K1411" s="69" t="b">
        <f t="shared" si="113"/>
        <v>1</v>
      </c>
      <c r="L1411" s="69" t="b">
        <f t="shared" si="114"/>
        <v>1</v>
      </c>
    </row>
    <row r="1412" spans="1:13" ht="20.100000000000001" customHeight="1" thickBot="1" x14ac:dyDescent="0.3">
      <c r="A1412" s="71" t="s">
        <v>13123</v>
      </c>
      <c r="B1412" s="72" t="s">
        <v>5328</v>
      </c>
      <c r="C1412" s="72" t="s">
        <v>12613</v>
      </c>
      <c r="E1412" s="71" t="s">
        <v>5010</v>
      </c>
      <c r="F1412" s="72" t="s">
        <v>12296</v>
      </c>
      <c r="G1412" s="72" t="s">
        <v>12297</v>
      </c>
      <c r="H1412" t="str">
        <f t="shared" si="110"/>
        <v>Vxx_crit_mes_evap_lkg</v>
      </c>
      <c r="I1412" s="69" t="str">
        <f t="shared" si="111"/>
        <v>CB_EVA_DGN</v>
      </c>
      <c r="J1412" s="72" t="str">
        <f t="shared" si="112"/>
        <v>[(Nxx_eva_cfm=Nxx_eva_eonv_pres or Nxx_eva_cfm=Nxx_eva_eonv_abst_pres_cho) and (Nbx_ign_cmd_eng_cfm=True)]</v>
      </c>
      <c r="K1412" s="69" t="b">
        <f t="shared" si="113"/>
        <v>1</v>
      </c>
      <c r="L1412" s="69" t="b">
        <f t="shared" si="114"/>
        <v>1</v>
      </c>
    </row>
    <row r="1413" spans="1:13" ht="20.100000000000001" customHeight="1" thickBot="1" x14ac:dyDescent="0.3">
      <c r="A1413" s="71" t="s">
        <v>13124</v>
      </c>
      <c r="B1413" s="72" t="s">
        <v>5328</v>
      </c>
      <c r="C1413" s="72" t="s">
        <v>12613</v>
      </c>
      <c r="E1413" s="71" t="s">
        <v>13060</v>
      </c>
      <c r="F1413" s="72" t="s">
        <v>12304</v>
      </c>
      <c r="G1413" s="74" t="s">
        <v>12336</v>
      </c>
      <c r="H1413" t="str">
        <f t="shared" si="110"/>
        <v>Vxx_crit_mes_ewg_reg_blk</v>
      </c>
      <c r="I1413" s="69" t="str">
        <f t="shared" si="111"/>
        <v>OU_ASO_TCO</v>
      </c>
      <c r="J1413" s="72" t="str">
        <f t="shared" si="112"/>
        <v>[(Nxx_wg_cmd_cfm=Nxx_wg_cmd_pres or Nxx_wg_cmd_cfm=Nxx_wg_cmd_abst_pres_cho) and (Nxx_tcr_typ_cfm=Nxx_wg_pres or Nxx_tcr_typ_cfm=Nxx_wg_abst_pres_cho) and (Nbx_ign_cmd_eng_cfm=True)]</v>
      </c>
      <c r="K1413" s="69" t="b">
        <f t="shared" si="113"/>
        <v>1</v>
      </c>
      <c r="L1413" s="69" t="b">
        <f t="shared" si="114"/>
        <v>0</v>
      </c>
    </row>
    <row r="1414" spans="1:13" ht="20.100000000000001" customHeight="1" thickBot="1" x14ac:dyDescent="0.3">
      <c r="A1414" s="71" t="s">
        <v>13125</v>
      </c>
      <c r="B1414" s="72" t="s">
        <v>5328</v>
      </c>
      <c r="C1414" s="72" t="s">
        <v>12613</v>
      </c>
      <c r="E1414" s="71" t="s">
        <v>13061</v>
      </c>
      <c r="F1414" s="72" t="s">
        <v>12304</v>
      </c>
      <c r="G1414" s="74" t="s">
        <v>12336</v>
      </c>
      <c r="H1414" t="str">
        <f t="shared" si="110"/>
        <v>Vxx_crit_mes_ewg_reg_blk_clos</v>
      </c>
      <c r="I1414" s="69" t="str">
        <f t="shared" si="111"/>
        <v>OU_ASO_TCO</v>
      </c>
      <c r="J1414" s="72" t="str">
        <f t="shared" si="112"/>
        <v>[(Nxx_wg_cmd_cfm=Nxx_wg_cmd_pres or Nxx_wg_cmd_cfm=Nxx_wg_cmd_abst_pres_cho) and (Nxx_tcr_typ_cfm=Nxx_wg_pres or Nxx_tcr_typ_cfm=Nxx_wg_abst_pres_cho) and (Nbx_ign_cmd_eng_cfm=True)]</v>
      </c>
      <c r="K1414" s="69" t="b">
        <f t="shared" si="113"/>
        <v>1</v>
      </c>
      <c r="L1414" s="69" t="b">
        <f t="shared" si="114"/>
        <v>0</v>
      </c>
    </row>
    <row r="1415" spans="1:13" ht="20.100000000000001" customHeight="1" thickBot="1" x14ac:dyDescent="0.3">
      <c r="A1415" s="71" t="s">
        <v>13126</v>
      </c>
      <c r="B1415" s="72" t="s">
        <v>5328</v>
      </c>
      <c r="C1415" s="72" t="s">
        <v>12613</v>
      </c>
      <c r="E1415" s="71" t="s">
        <v>13062</v>
      </c>
      <c r="F1415" s="72" t="s">
        <v>12304</v>
      </c>
      <c r="G1415" s="74" t="s">
        <v>12336</v>
      </c>
      <c r="H1415" t="str">
        <f t="shared" si="110"/>
        <v>Vxx_crit_mes_ewg_reg_blk_open</v>
      </c>
      <c r="I1415" s="69" t="str">
        <f t="shared" si="111"/>
        <v>OU_ASO_TCO</v>
      </c>
      <c r="J1415" s="72" t="str">
        <f t="shared" si="112"/>
        <v>[(Nxx_wg_cmd_cfm=Nxx_wg_cmd_pres or Nxx_wg_cmd_cfm=Nxx_wg_cmd_abst_pres_cho) and (Nxx_tcr_typ_cfm=Nxx_wg_pres or Nxx_tcr_typ_cfm=Nxx_wg_abst_pres_cho) and (Nbx_ign_cmd_eng_cfm=True)]</v>
      </c>
      <c r="K1415" s="69" t="b">
        <f t="shared" si="113"/>
        <v>1</v>
      </c>
      <c r="L1415" s="69" t="b">
        <f t="shared" si="114"/>
        <v>0</v>
      </c>
      <c r="M1415" t="e">
        <f>VLOOKUP(E1415,#REF!,1,FALSE)</f>
        <v>#REF!</v>
      </c>
    </row>
    <row r="1416" spans="1:13" ht="20.100000000000001" customHeight="1" thickBot="1" x14ac:dyDescent="0.3">
      <c r="A1416" s="71" t="s">
        <v>13127</v>
      </c>
      <c r="B1416" s="72" t="s">
        <v>5328</v>
      </c>
      <c r="C1416" s="72" t="s">
        <v>12613</v>
      </c>
      <c r="E1416" s="71" t="s">
        <v>13063</v>
      </c>
      <c r="F1416" s="72" t="s">
        <v>12686</v>
      </c>
      <c r="G1416" s="74" t="s">
        <v>13128</v>
      </c>
      <c r="H1416" t="str">
        <f t="shared" si="110"/>
        <v>Vxx_crit_mes_ex_vvtc_blk</v>
      </c>
      <c r="I1416" s="69" t="str">
        <f t="shared" si="111"/>
        <v>OU_ASO_AEO</v>
      </c>
      <c r="J1416" s="72" t="str">
        <f t="shared" si="112"/>
        <v>[(Nxx_ex_vvt_cfm&lt;&gt;Nxx_ex_vvt_abst) and (Nbx_ign_cmd_eng_cfm=True)]</v>
      </c>
      <c r="K1416" s="69" t="b">
        <f t="shared" si="113"/>
        <v>1</v>
      </c>
      <c r="L1416" s="69" t="b">
        <f t="shared" si="114"/>
        <v>0</v>
      </c>
      <c r="M1416" t="e">
        <f>VLOOKUP(E1416,#REF!,1,FALSE)</f>
        <v>#REF!</v>
      </c>
    </row>
    <row r="1417" spans="1:13" ht="20.100000000000001" customHeight="1" thickBot="1" x14ac:dyDescent="0.3">
      <c r="A1417" s="71" t="s">
        <v>13129</v>
      </c>
      <c r="B1417" s="72" t="s">
        <v>5328</v>
      </c>
      <c r="C1417" s="72" t="s">
        <v>12613</v>
      </c>
      <c r="E1417" s="71" t="s">
        <v>13066</v>
      </c>
      <c r="F1417" s="72" t="s">
        <v>12686</v>
      </c>
      <c r="G1417" s="74" t="s">
        <v>13128</v>
      </c>
      <c r="H1417" t="str">
        <f t="shared" si="110"/>
        <v>Vxx_crit_mes_ex_vvtc_dirt_lkg</v>
      </c>
      <c r="I1417" s="69" t="str">
        <f t="shared" si="111"/>
        <v>OU_ASO_AEO</v>
      </c>
      <c r="J1417" s="72" t="str">
        <f t="shared" si="112"/>
        <v>[(Nxx_ex_vvt_cfm&lt;&gt;Nxx_ex_vvt_abst) and (Nbx_ign_cmd_eng_cfm=True)]</v>
      </c>
      <c r="K1417" s="69" t="b">
        <f t="shared" si="113"/>
        <v>1</v>
      </c>
      <c r="L1417" s="69" t="b">
        <f t="shared" si="114"/>
        <v>0</v>
      </c>
    </row>
    <row r="1418" spans="1:13" ht="20.100000000000001" customHeight="1" thickBot="1" x14ac:dyDescent="0.3">
      <c r="A1418" s="71" t="s">
        <v>13130</v>
      </c>
      <c r="B1418" s="72" t="s">
        <v>5328</v>
      </c>
      <c r="C1418" s="72" t="s">
        <v>12613</v>
      </c>
      <c r="E1418" s="71" t="s">
        <v>13067</v>
      </c>
      <c r="F1418" s="72" t="s">
        <v>12531</v>
      </c>
      <c r="G1418" s="72" t="s">
        <v>12228</v>
      </c>
      <c r="H1418" t="str">
        <f t="shared" si="110"/>
        <v>Vxx_crit_mes_ff_fct_neg_err</v>
      </c>
      <c r="I1418" s="69" t="str">
        <f t="shared" si="111"/>
        <v>CB_RAP_CTL</v>
      </c>
      <c r="J1418" s="72" t="str">
        <f t="shared" si="112"/>
        <v>[(Nbx_ign_cmd_eng_cfm=False)]</v>
      </c>
      <c r="K1418" s="69" t="b">
        <f t="shared" si="113"/>
        <v>1</v>
      </c>
      <c r="L1418" s="69" t="b">
        <f t="shared" si="114"/>
        <v>1</v>
      </c>
    </row>
    <row r="1419" spans="1:13" ht="20.100000000000001" customHeight="1" thickBot="1" x14ac:dyDescent="0.3">
      <c r="A1419" s="71" t="s">
        <v>13131</v>
      </c>
      <c r="B1419" s="72" t="s">
        <v>5328</v>
      </c>
      <c r="C1419" s="72" t="s">
        <v>12613</v>
      </c>
      <c r="E1419" s="71" t="s">
        <v>13068</v>
      </c>
      <c r="F1419" s="72" t="s">
        <v>12531</v>
      </c>
      <c r="G1419" s="72" t="s">
        <v>12228</v>
      </c>
      <c r="H1419" t="str">
        <f t="shared" si="110"/>
        <v>Vxx_crit_mes_ff_fct_pos_err</v>
      </c>
      <c r="I1419" s="69" t="str">
        <f t="shared" si="111"/>
        <v>CB_RAP_CTL</v>
      </c>
      <c r="J1419" s="72" t="str">
        <f t="shared" si="112"/>
        <v>[(Nbx_ign_cmd_eng_cfm=False)]</v>
      </c>
      <c r="K1419" s="69" t="b">
        <f t="shared" si="113"/>
        <v>1</v>
      </c>
      <c r="L1419" s="69" t="b">
        <f t="shared" si="114"/>
        <v>1</v>
      </c>
    </row>
    <row r="1420" spans="1:13" ht="20.100000000000001" customHeight="1" thickBot="1" x14ac:dyDescent="0.3">
      <c r="A1420" s="71" t="s">
        <v>13132</v>
      </c>
      <c r="B1420" s="72" t="s">
        <v>12399</v>
      </c>
      <c r="C1420" s="72" t="s">
        <v>13133</v>
      </c>
      <c r="E1420" s="71" t="s">
        <v>13069</v>
      </c>
      <c r="F1420" s="72" t="s">
        <v>12686</v>
      </c>
      <c r="G1420" s="74" t="s">
        <v>13134</v>
      </c>
      <c r="H1420" t="str">
        <f t="shared" si="110"/>
        <v>Vxx_crit_mes_in_vvtc_blk</v>
      </c>
      <c r="I1420" s="69" t="str">
        <f t="shared" si="111"/>
        <v>OU_ASO_AEO</v>
      </c>
      <c r="J1420" s="72" t="str">
        <f t="shared" si="112"/>
        <v>[(Nxx_in_vvt_cfm&lt;&gt;Nxx_in_vvt_abst) and (Nbx_ign_cmd_eng_cfm=True)]</v>
      </c>
      <c r="K1420" s="69" t="b">
        <f t="shared" si="113"/>
        <v>1</v>
      </c>
      <c r="L1420" s="69" t="b">
        <f t="shared" si="114"/>
        <v>0</v>
      </c>
      <c r="M1420" t="e">
        <f>VLOOKUP(E1420,#REF!,1,FALSE)</f>
        <v>#REF!</v>
      </c>
    </row>
    <row r="1421" spans="1:13" ht="20.100000000000001" customHeight="1" thickBot="1" x14ac:dyDescent="0.3">
      <c r="A1421" s="71" t="s">
        <v>13135</v>
      </c>
      <c r="B1421" s="72" t="s">
        <v>12691</v>
      </c>
      <c r="C1421" s="72" t="s">
        <v>13136</v>
      </c>
      <c r="E1421" s="71" t="s">
        <v>13071</v>
      </c>
      <c r="F1421" s="72" t="s">
        <v>12686</v>
      </c>
      <c r="G1421" s="74" t="s">
        <v>13134</v>
      </c>
      <c r="H1421" t="str">
        <f t="shared" si="110"/>
        <v>Vxx_crit_mes_in_vvtc_dirt_lkg</v>
      </c>
      <c r="I1421" s="69" t="str">
        <f t="shared" si="111"/>
        <v>OU_ASO_AEO</v>
      </c>
      <c r="J1421" s="72" t="str">
        <f t="shared" si="112"/>
        <v>[(Nxx_in_vvt_cfm&lt;&gt;Nxx_in_vvt_abst) and (Nbx_ign_cmd_eng_cfm=True)]</v>
      </c>
      <c r="K1421" s="69" t="b">
        <f t="shared" si="113"/>
        <v>1</v>
      </c>
      <c r="L1421" s="69" t="b">
        <f t="shared" si="114"/>
        <v>0</v>
      </c>
      <c r="M1421" t="e">
        <f>VLOOKUP(E1421,#REF!,1,FALSE)</f>
        <v>#REF!</v>
      </c>
    </row>
    <row r="1422" spans="1:13" ht="20.100000000000001" customHeight="1" thickBot="1" x14ac:dyDescent="0.3">
      <c r="A1422" s="71" t="s">
        <v>13137</v>
      </c>
      <c r="B1422" s="72" t="s">
        <v>12691</v>
      </c>
      <c r="C1422" s="74" t="s">
        <v>13138</v>
      </c>
      <c r="E1422" s="71" t="s">
        <v>13072</v>
      </c>
      <c r="F1422" s="72" t="s">
        <v>12573</v>
      </c>
      <c r="G1422" s="72" t="s">
        <v>12228</v>
      </c>
      <c r="H1422" t="str">
        <f t="shared" si="110"/>
        <v>Vxx_crit_mes_inj1_h_puls</v>
      </c>
      <c r="I1422" s="69" t="str">
        <f t="shared" si="111"/>
        <v>OU_CBO_INJ</v>
      </c>
      <c r="J1422" s="72" t="str">
        <f t="shared" si="112"/>
        <v>[(Nbx_ign_cmd_eng_cfm=False)]</v>
      </c>
      <c r="K1422" s="69" t="b">
        <f t="shared" si="113"/>
        <v>1</v>
      </c>
      <c r="L1422" s="69" t="b">
        <f t="shared" si="114"/>
        <v>1</v>
      </c>
      <c r="M1422" t="e">
        <f>VLOOKUP(E1422,#REF!,1,FALSE)</f>
        <v>#REF!</v>
      </c>
    </row>
    <row r="1423" spans="1:13" ht="20.100000000000001" customHeight="1" thickBot="1" x14ac:dyDescent="0.3">
      <c r="A1423" s="71" t="s">
        <v>13139</v>
      </c>
      <c r="B1423" s="72" t="s">
        <v>12691</v>
      </c>
      <c r="C1423" s="74" t="s">
        <v>13138</v>
      </c>
      <c r="E1423" s="71" t="s">
        <v>13073</v>
      </c>
      <c r="F1423" s="72" t="s">
        <v>12573</v>
      </c>
      <c r="G1423" s="72" t="s">
        <v>12228</v>
      </c>
      <c r="H1423" t="str">
        <f t="shared" si="110"/>
        <v>Vxx_crit_mes_inj1_l_puls</v>
      </c>
      <c r="I1423" s="69" t="str">
        <f t="shared" si="111"/>
        <v>OU_CBO_INJ</v>
      </c>
      <c r="J1423" s="72" t="str">
        <f t="shared" si="112"/>
        <v>[(Nbx_ign_cmd_eng_cfm=False)]</v>
      </c>
      <c r="K1423" s="69" t="b">
        <f t="shared" si="113"/>
        <v>1</v>
      </c>
      <c r="L1423" s="69" t="b">
        <f t="shared" si="114"/>
        <v>1</v>
      </c>
      <c r="M1423" t="e">
        <f>VLOOKUP(E1423,#REF!,1,FALSE)</f>
        <v>#REF!</v>
      </c>
    </row>
    <row r="1424" spans="1:13" ht="20.100000000000001" customHeight="1" thickBot="1" x14ac:dyDescent="0.3">
      <c r="A1424" s="71" t="s">
        <v>13140</v>
      </c>
      <c r="B1424" s="72" t="s">
        <v>12399</v>
      </c>
      <c r="C1424" s="74" t="s">
        <v>13141</v>
      </c>
      <c r="E1424" s="71" t="s">
        <v>13074</v>
      </c>
      <c r="F1424" s="72" t="s">
        <v>12573</v>
      </c>
      <c r="G1424" s="72" t="s">
        <v>12228</v>
      </c>
      <c r="H1424" t="str">
        <f t="shared" si="110"/>
        <v>Vxx_crit_mes_inj2_h_puls</v>
      </c>
      <c r="I1424" s="69" t="str">
        <f t="shared" si="111"/>
        <v>OU_CBO_INJ</v>
      </c>
      <c r="J1424" s="72" t="str">
        <f t="shared" si="112"/>
        <v>[(Nbx_ign_cmd_eng_cfm=False)]</v>
      </c>
      <c r="K1424" s="69" t="b">
        <f t="shared" si="113"/>
        <v>1</v>
      </c>
      <c r="L1424" s="69" t="b">
        <f t="shared" si="114"/>
        <v>1</v>
      </c>
    </row>
    <row r="1425" spans="1:12" ht="20.100000000000001" customHeight="1" thickBot="1" x14ac:dyDescent="0.3">
      <c r="A1425" s="71" t="s">
        <v>13142</v>
      </c>
      <c r="B1425" s="72" t="s">
        <v>12399</v>
      </c>
      <c r="C1425" s="72" t="s">
        <v>13143</v>
      </c>
      <c r="E1425" s="71" t="s">
        <v>13075</v>
      </c>
      <c r="F1425" s="72" t="s">
        <v>12573</v>
      </c>
      <c r="G1425" s="72" t="s">
        <v>12228</v>
      </c>
      <c r="H1425" t="str">
        <f t="shared" si="110"/>
        <v>Vxx_crit_mes_inj2_l_puls</v>
      </c>
      <c r="I1425" s="69" t="str">
        <f t="shared" si="111"/>
        <v>OU_CBO_INJ</v>
      </c>
      <c r="J1425" s="72" t="str">
        <f t="shared" si="112"/>
        <v>[(Nbx_ign_cmd_eng_cfm=False)]</v>
      </c>
      <c r="K1425" s="69" t="b">
        <f t="shared" si="113"/>
        <v>1</v>
      </c>
      <c r="L1425" s="69" t="b">
        <f t="shared" si="114"/>
        <v>1</v>
      </c>
    </row>
    <row r="1426" spans="1:12" ht="20.100000000000001" customHeight="1" thickBot="1" x14ac:dyDescent="0.3">
      <c r="A1426" s="71" t="s">
        <v>2947</v>
      </c>
      <c r="B1426" s="72" t="s">
        <v>12745</v>
      </c>
      <c r="C1426" s="72" t="s">
        <v>12746</v>
      </c>
      <c r="E1426" s="71" t="s">
        <v>13076</v>
      </c>
      <c r="F1426" s="72" t="s">
        <v>12573</v>
      </c>
      <c r="G1426" s="72" t="s">
        <v>12228</v>
      </c>
      <c r="H1426" t="str">
        <f t="shared" si="110"/>
        <v>Vxx_crit_mes_inj3_h_puls</v>
      </c>
      <c r="I1426" s="69" t="str">
        <f t="shared" si="111"/>
        <v>OU_CBO_INJ</v>
      </c>
      <c r="J1426" s="72" t="str">
        <f t="shared" si="112"/>
        <v>[(Nbx_ign_cmd_eng_cfm=False)]</v>
      </c>
      <c r="K1426" s="69" t="b">
        <f t="shared" si="113"/>
        <v>1</v>
      </c>
      <c r="L1426" s="69" t="b">
        <f t="shared" si="114"/>
        <v>1</v>
      </c>
    </row>
    <row r="1427" spans="1:12" ht="20.100000000000001" customHeight="1" thickBot="1" x14ac:dyDescent="0.3">
      <c r="A1427" s="71" t="s">
        <v>1690</v>
      </c>
      <c r="B1427" s="72" t="s">
        <v>12224</v>
      </c>
      <c r="C1427" s="74" t="s">
        <v>12249</v>
      </c>
      <c r="E1427" s="71" t="s">
        <v>13077</v>
      </c>
      <c r="F1427" s="72" t="s">
        <v>12573</v>
      </c>
      <c r="G1427" s="72" t="s">
        <v>12228</v>
      </c>
      <c r="H1427" t="str">
        <f t="shared" si="110"/>
        <v>Vxx_crit_mes_inj3_l_puls</v>
      </c>
      <c r="I1427" s="69" t="str">
        <f t="shared" si="111"/>
        <v>OU_CBO_INJ</v>
      </c>
      <c r="J1427" s="72" t="str">
        <f t="shared" si="112"/>
        <v>[(Nbx_ign_cmd_eng_cfm=False)]</v>
      </c>
      <c r="K1427" s="69" t="b">
        <f t="shared" si="113"/>
        <v>1</v>
      </c>
      <c r="L1427" s="69" t="b">
        <f t="shared" si="114"/>
        <v>1</v>
      </c>
    </row>
    <row r="1428" spans="1:12" ht="20.100000000000001" customHeight="1" thickBot="1" x14ac:dyDescent="0.3">
      <c r="A1428" s="71" t="s">
        <v>2479</v>
      </c>
      <c r="B1428" s="72" t="s">
        <v>12325</v>
      </c>
      <c r="C1428" s="72" t="s">
        <v>13144</v>
      </c>
      <c r="E1428" s="71" t="s">
        <v>13078</v>
      </c>
      <c r="F1428" s="72" t="s">
        <v>12573</v>
      </c>
      <c r="G1428" s="72" t="s">
        <v>12228</v>
      </c>
      <c r="H1428" t="str">
        <f t="shared" si="110"/>
        <v>Vxx_crit_mes_inj4_h_puls</v>
      </c>
      <c r="I1428" s="69" t="str">
        <f t="shared" si="111"/>
        <v>OU_CBO_INJ</v>
      </c>
      <c r="J1428" s="72" t="str">
        <f t="shared" si="112"/>
        <v>[(Nbx_ign_cmd_eng_cfm=False)]</v>
      </c>
      <c r="K1428" s="69" t="b">
        <f t="shared" si="113"/>
        <v>1</v>
      </c>
      <c r="L1428" s="69" t="b">
        <f t="shared" si="114"/>
        <v>1</v>
      </c>
    </row>
    <row r="1429" spans="1:12" ht="20.100000000000001" customHeight="1" thickBot="1" x14ac:dyDescent="0.3">
      <c r="A1429" s="71" t="s">
        <v>1083</v>
      </c>
      <c r="B1429" s="72" t="s">
        <v>13145</v>
      </c>
      <c r="C1429" s="72" t="s">
        <v>12616</v>
      </c>
      <c r="E1429" s="71" t="s">
        <v>13079</v>
      </c>
      <c r="F1429" s="72" t="s">
        <v>12573</v>
      </c>
      <c r="G1429" s="72" t="s">
        <v>12228</v>
      </c>
      <c r="H1429" t="str">
        <f t="shared" si="110"/>
        <v>Vxx_crit_mes_inj4_l_puls</v>
      </c>
      <c r="I1429" s="69" t="str">
        <f t="shared" si="111"/>
        <v>OU_CBO_INJ</v>
      </c>
      <c r="J1429" s="72" t="str">
        <f t="shared" si="112"/>
        <v>[(Nbx_ign_cmd_eng_cfm=False)]</v>
      </c>
      <c r="K1429" s="69" t="b">
        <f t="shared" si="113"/>
        <v>1</v>
      </c>
      <c r="L1429" s="69" t="b">
        <f t="shared" si="114"/>
        <v>1</v>
      </c>
    </row>
    <row r="1430" spans="1:12" ht="20.100000000000001" customHeight="1" thickBot="1" x14ac:dyDescent="0.3">
      <c r="A1430" s="71" t="s">
        <v>13146</v>
      </c>
      <c r="B1430" s="72" t="s">
        <v>12112</v>
      </c>
      <c r="C1430" s="72" t="s">
        <v>12113</v>
      </c>
      <c r="E1430" s="71" t="s">
        <v>13080</v>
      </c>
      <c r="F1430" s="72" t="s">
        <v>13081</v>
      </c>
      <c r="G1430" s="72" t="s">
        <v>13082</v>
      </c>
      <c r="H1430" t="str">
        <f t="shared" si="110"/>
        <v>Vxx_crit_mes_isr_h_lvl</v>
      </c>
      <c r="I1430" s="69" t="str">
        <f t="shared" si="111"/>
        <v>SM_ISR_DGN</v>
      </c>
      <c r="J1430" s="72" t="str">
        <f t="shared" si="112"/>
        <v>[(Nxx_is_loop_diag_cfm=Nxx_is_loop_diag_pres or Nxx_is_loop_diag_cfm=Nxx_is_loop_diag_abst_pres_cho) and (Nbx_ign_cmd_eng_cfm=True) and (Nxx_ecu_typ_cfm=Nxx_ecm or Nxx_ecu_typ_cfm=Nxx_ptcu) and (Nxx_ecu_typ_cfm&lt;&gt;Nxx_atcu)]</v>
      </c>
      <c r="K1430" s="69" t="b">
        <f t="shared" si="113"/>
        <v>1</v>
      </c>
      <c r="L1430" s="69" t="b">
        <f t="shared" si="114"/>
        <v>1</v>
      </c>
    </row>
    <row r="1431" spans="1:12" ht="20.100000000000001" customHeight="1" thickBot="1" x14ac:dyDescent="0.3">
      <c r="A1431" s="71" t="s">
        <v>1088</v>
      </c>
      <c r="B1431" s="72" t="s">
        <v>13145</v>
      </c>
      <c r="C1431" s="72" t="s">
        <v>12642</v>
      </c>
      <c r="E1431" s="71" t="s">
        <v>13083</v>
      </c>
      <c r="F1431" s="72" t="s">
        <v>13081</v>
      </c>
      <c r="G1431" s="72" t="s">
        <v>13082</v>
      </c>
      <c r="H1431" t="str">
        <f t="shared" si="110"/>
        <v>Vxx_crit_mes_isr_l_lvl</v>
      </c>
      <c r="I1431" s="69" t="str">
        <f t="shared" si="111"/>
        <v>SM_ISR_DGN</v>
      </c>
      <c r="J1431" s="72" t="str">
        <f t="shared" si="112"/>
        <v>[(Nxx_is_loop_diag_cfm=Nxx_is_loop_diag_pres or Nxx_is_loop_diag_cfm=Nxx_is_loop_diag_abst_pres_cho) and (Nbx_ign_cmd_eng_cfm=True) and (Nxx_ecu_typ_cfm=Nxx_ecm or Nxx_ecu_typ_cfm=Nxx_ptcu) and (Nxx_ecu_typ_cfm&lt;&gt;Nxx_atcu)]</v>
      </c>
      <c r="K1431" s="69" t="b">
        <f t="shared" si="113"/>
        <v>1</v>
      </c>
      <c r="L1431" s="69" t="b">
        <f t="shared" si="114"/>
        <v>1</v>
      </c>
    </row>
    <row r="1432" spans="1:12" ht="20.100000000000001" customHeight="1" thickBot="1" x14ac:dyDescent="0.3">
      <c r="A1432" s="71" t="s">
        <v>1074</v>
      </c>
      <c r="B1432" s="72" t="s">
        <v>5952</v>
      </c>
      <c r="C1432" s="72" t="s">
        <v>12164</v>
      </c>
      <c r="E1432" s="71" t="s">
        <v>13084</v>
      </c>
      <c r="F1432" s="72" t="s">
        <v>13081</v>
      </c>
      <c r="G1432" s="72" t="s">
        <v>13082</v>
      </c>
      <c r="H1432" t="str">
        <f t="shared" si="110"/>
        <v>Vxx_crit_mes_isr_wup_h_lvl</v>
      </c>
      <c r="I1432" s="69" t="str">
        <f t="shared" si="111"/>
        <v>SM_ISR_DGN</v>
      </c>
      <c r="J1432" s="72" t="str">
        <f t="shared" si="112"/>
        <v>[(Nxx_is_loop_diag_cfm=Nxx_is_loop_diag_pres or Nxx_is_loop_diag_cfm=Nxx_is_loop_diag_abst_pres_cho) and (Nbx_ign_cmd_eng_cfm=True) and (Nxx_ecu_typ_cfm=Nxx_ecm or Nxx_ecu_typ_cfm=Nxx_ptcu) and (Nxx_ecu_typ_cfm&lt;&gt;Nxx_atcu)]</v>
      </c>
      <c r="K1432" s="69" t="b">
        <f t="shared" si="113"/>
        <v>1</v>
      </c>
      <c r="L1432" s="69" t="b">
        <f t="shared" si="114"/>
        <v>1</v>
      </c>
    </row>
    <row r="1433" spans="1:12" ht="20.100000000000001" customHeight="1" thickBot="1" x14ac:dyDescent="0.3">
      <c r="A1433" s="71" t="s">
        <v>1074</v>
      </c>
      <c r="B1433" s="74" t="s">
        <v>5832</v>
      </c>
      <c r="C1433" s="74" t="s">
        <v>12186</v>
      </c>
      <c r="E1433" s="71" t="s">
        <v>13085</v>
      </c>
      <c r="F1433" s="72" t="s">
        <v>13081</v>
      </c>
      <c r="G1433" s="72" t="s">
        <v>13082</v>
      </c>
      <c r="H1433" t="str">
        <f t="shared" si="110"/>
        <v>Vxx_crit_mes_isr_wup_l_lvl</v>
      </c>
      <c r="I1433" s="69" t="str">
        <f t="shared" si="111"/>
        <v>SM_ISR_DGN</v>
      </c>
      <c r="J1433" s="72" t="str">
        <f t="shared" si="112"/>
        <v>[(Nxx_is_loop_diag_cfm=Nxx_is_loop_diag_pres or Nxx_is_loop_diag_cfm=Nxx_is_loop_diag_abst_pres_cho) and (Nbx_ign_cmd_eng_cfm=True) and (Nxx_ecu_typ_cfm=Nxx_ecm or Nxx_ecu_typ_cfm=Nxx_ptcu) and (Nxx_ecu_typ_cfm&lt;&gt;Nxx_atcu)]</v>
      </c>
      <c r="K1433" s="69" t="b">
        <f t="shared" si="113"/>
        <v>1</v>
      </c>
      <c r="L1433" s="69" t="b">
        <f t="shared" si="114"/>
        <v>1</v>
      </c>
    </row>
    <row r="1434" spans="1:12" ht="20.100000000000001" customHeight="1" thickBot="1" x14ac:dyDescent="0.3">
      <c r="A1434" s="71" t="s">
        <v>831</v>
      </c>
      <c r="B1434" s="72" t="s">
        <v>5926</v>
      </c>
      <c r="C1434" s="72" t="s">
        <v>13147</v>
      </c>
      <c r="E1434" s="71" t="s">
        <v>13086</v>
      </c>
      <c r="F1434" s="72" t="s">
        <v>12272</v>
      </c>
      <c r="G1434" s="72" t="s">
        <v>13055</v>
      </c>
      <c r="H1434" t="str">
        <f t="shared" si="110"/>
        <v>Vxx_crit_mes_it_reg_blk</v>
      </c>
      <c r="I1434" s="69" t="str">
        <f t="shared" si="111"/>
        <v>AS_MAF_DGN</v>
      </c>
      <c r="J1434" s="72" t="str">
        <f t="shared" si="112"/>
        <v>[(Nxx_egr_actr_dgn_cfm=Nxx_egr_actr_dgn_pres or Nxx_egr_actr_dgn_cfm=Nxx_egr_actr_dgn_abst_pres_cho) and (Nbx_ign_cmd_eng_cfm=False)]</v>
      </c>
      <c r="K1434" s="69" t="b">
        <f t="shared" si="113"/>
        <v>1</v>
      </c>
      <c r="L1434" s="69" t="b">
        <f t="shared" si="114"/>
        <v>1</v>
      </c>
    </row>
    <row r="1435" spans="1:12" ht="20.100000000000001" customHeight="1" thickBot="1" x14ac:dyDescent="0.3">
      <c r="A1435" s="71" t="s">
        <v>1807</v>
      </c>
      <c r="B1435" s="72" t="s">
        <v>13148</v>
      </c>
      <c r="C1435" s="72" t="s">
        <v>13149</v>
      </c>
      <c r="E1435" s="71" t="s">
        <v>13087</v>
      </c>
      <c r="F1435" s="72" t="s">
        <v>13088</v>
      </c>
      <c r="G1435" s="72" t="s">
        <v>13089</v>
      </c>
      <c r="H1435" t="str">
        <f t="shared" si="110"/>
        <v>Vxx_crit_mes_lbdw_act_nok</v>
      </c>
      <c r="I1435" s="69" t="str">
        <f t="shared" si="111"/>
        <v>AT_DLB_DGN</v>
      </c>
      <c r="J1435" s="72" t="str">
        <f t="shared" si="112"/>
        <v>[(Nxx_lbdw_time_diag_cfm&lt;&gt;Nxx_lbdw_time_diag_abst) and (Nbx_ign_cmd_eng_cfm=True and Nbx_lbdw_pres_cfm=True)]</v>
      </c>
      <c r="K1435" s="69" t="b">
        <f t="shared" si="113"/>
        <v>1</v>
      </c>
      <c r="L1435" s="69" t="b">
        <f t="shared" si="114"/>
        <v>1</v>
      </c>
    </row>
    <row r="1436" spans="1:12" ht="20.100000000000001" customHeight="1" thickBot="1" x14ac:dyDescent="0.3">
      <c r="A1436" s="71" t="s">
        <v>13150</v>
      </c>
      <c r="B1436" s="72" t="s">
        <v>12112</v>
      </c>
      <c r="C1436" s="72" t="s">
        <v>12113</v>
      </c>
      <c r="E1436" s="71" t="s">
        <v>13091</v>
      </c>
      <c r="F1436" s="72" t="s">
        <v>13088</v>
      </c>
      <c r="G1436" s="72" t="s">
        <v>13089</v>
      </c>
      <c r="H1436" t="str">
        <f t="shared" si="110"/>
        <v>Vxx_crit_mes_lbdw_ans_slow_trs</v>
      </c>
      <c r="I1436" s="69" t="str">
        <f t="shared" si="111"/>
        <v>AT_DLB_DGN</v>
      </c>
      <c r="J1436" s="72" t="str">
        <f t="shared" si="112"/>
        <v>[(Nxx_lbdw_time_diag_cfm&lt;&gt;Nxx_lbdw_time_diag_abst) and (Nbx_ign_cmd_eng_cfm=True and Nbx_lbdw_pres_cfm=True)]</v>
      </c>
      <c r="K1436" s="69" t="b">
        <f t="shared" si="113"/>
        <v>1</v>
      </c>
      <c r="L1436" s="69" t="b">
        <f t="shared" si="114"/>
        <v>1</v>
      </c>
    </row>
    <row r="1437" spans="1:12" ht="20.100000000000001" customHeight="1" thickBot="1" x14ac:dyDescent="0.3">
      <c r="A1437" s="71" t="s">
        <v>840</v>
      </c>
      <c r="B1437" s="72" t="s">
        <v>12112</v>
      </c>
      <c r="C1437" s="72" t="s">
        <v>12113</v>
      </c>
      <c r="E1437" s="71" t="s">
        <v>13092</v>
      </c>
      <c r="F1437" s="72" t="s">
        <v>13088</v>
      </c>
      <c r="G1437" s="72" t="s">
        <v>13089</v>
      </c>
      <c r="H1437" t="str">
        <f t="shared" si="110"/>
        <v>Vxx_crit_mes_lbdw_ans_tout</v>
      </c>
      <c r="I1437" s="69" t="str">
        <f t="shared" si="111"/>
        <v>AT_DLB_DGN</v>
      </c>
      <c r="J1437" s="72" t="str">
        <f t="shared" si="112"/>
        <v>[(Nxx_lbdw_time_diag_cfm&lt;&gt;Nxx_lbdw_time_diag_abst) and (Nbx_ign_cmd_eng_cfm=True and Nbx_lbdw_pres_cfm=True)]</v>
      </c>
      <c r="K1437" s="69" t="b">
        <f t="shared" si="113"/>
        <v>1</v>
      </c>
      <c r="L1437" s="69" t="b">
        <f t="shared" si="114"/>
        <v>1</v>
      </c>
    </row>
    <row r="1438" spans="1:12" ht="20.100000000000001" customHeight="1" thickBot="1" x14ac:dyDescent="0.3">
      <c r="A1438" s="71" t="s">
        <v>4941</v>
      </c>
      <c r="B1438" s="72" t="s">
        <v>12112</v>
      </c>
      <c r="C1438" s="72" t="s">
        <v>12113</v>
      </c>
      <c r="E1438" s="71" t="s">
        <v>13093</v>
      </c>
      <c r="F1438" s="72" t="s">
        <v>13088</v>
      </c>
      <c r="G1438" s="72" t="s">
        <v>13089</v>
      </c>
      <c r="H1438" t="str">
        <f t="shared" si="110"/>
        <v>Vxx_crit_mes_lbdw_h_lvl</v>
      </c>
      <c r="I1438" s="69" t="str">
        <f t="shared" si="111"/>
        <v>AT_DLB_DGN</v>
      </c>
      <c r="J1438" s="72" t="str">
        <f t="shared" si="112"/>
        <v>[(Nxx_lbdw_time_diag_cfm&lt;&gt;Nxx_lbdw_time_diag_abst) and (Nbx_ign_cmd_eng_cfm=True and Nbx_lbdw_pres_cfm=True)]</v>
      </c>
      <c r="K1438" s="69" t="b">
        <f t="shared" si="113"/>
        <v>1</v>
      </c>
      <c r="L1438" s="69" t="b">
        <f t="shared" si="114"/>
        <v>1</v>
      </c>
    </row>
    <row r="1439" spans="1:12" ht="20.100000000000001" customHeight="1" thickBot="1" x14ac:dyDescent="0.3">
      <c r="A1439" s="71" t="s">
        <v>4774</v>
      </c>
      <c r="B1439" s="72" t="s">
        <v>12160</v>
      </c>
      <c r="C1439" s="72" t="s">
        <v>12113</v>
      </c>
      <c r="E1439" s="71" t="s">
        <v>13094</v>
      </c>
      <c r="F1439" s="72" t="s">
        <v>13088</v>
      </c>
      <c r="G1439" s="72" t="s">
        <v>12372</v>
      </c>
      <c r="H1439" t="str">
        <f t="shared" si="110"/>
        <v>Vxx_crit_mes_lbdw_hot_dirt_lkg</v>
      </c>
      <c r="I1439" s="69" t="str">
        <f t="shared" si="111"/>
        <v>AT_DLB_DGN</v>
      </c>
      <c r="J1439" s="72" t="str">
        <f t="shared" si="112"/>
        <v>[(Nbx_ign_cmd_eng_cfm=True and Nbx_lbdw_pres_cfm=True)]</v>
      </c>
      <c r="K1439" s="69" t="b">
        <f t="shared" si="113"/>
        <v>1</v>
      </c>
      <c r="L1439" s="69" t="b">
        <f t="shared" si="114"/>
        <v>1</v>
      </c>
    </row>
    <row r="1440" spans="1:12" ht="20.100000000000001" customHeight="1" thickBot="1" x14ac:dyDescent="0.3">
      <c r="A1440" s="71" t="s">
        <v>1010</v>
      </c>
      <c r="B1440" s="72" t="s">
        <v>12160</v>
      </c>
      <c r="C1440" s="72" t="s">
        <v>12113</v>
      </c>
      <c r="E1440" s="71" t="s">
        <v>13095</v>
      </c>
      <c r="F1440" s="72" t="s">
        <v>13088</v>
      </c>
      <c r="G1440" s="72" t="s">
        <v>13089</v>
      </c>
      <c r="H1440" t="str">
        <f t="shared" si="110"/>
        <v>Vxx_crit_mes_lbdw_l_lvl</v>
      </c>
      <c r="I1440" s="69" t="str">
        <f t="shared" si="111"/>
        <v>AT_DLB_DGN</v>
      </c>
      <c r="J1440" s="72" t="str">
        <f t="shared" si="112"/>
        <v>[(Nxx_lbdw_time_diag_cfm&lt;&gt;Nxx_lbdw_time_diag_abst) and (Nbx_ign_cmd_eng_cfm=True and Nbx_lbdw_pres_cfm=True)]</v>
      </c>
      <c r="K1440" s="69" t="b">
        <f t="shared" si="113"/>
        <v>1</v>
      </c>
      <c r="L1440" s="69" t="b">
        <f t="shared" si="114"/>
        <v>1</v>
      </c>
    </row>
    <row r="1441" spans="1:13" ht="20.100000000000001" customHeight="1" thickBot="1" x14ac:dyDescent="0.3">
      <c r="A1441" s="71" t="s">
        <v>1067</v>
      </c>
      <c r="B1441" s="72" t="s">
        <v>12160</v>
      </c>
      <c r="C1441" s="72" t="s">
        <v>12113</v>
      </c>
      <c r="E1441" s="71" t="s">
        <v>13096</v>
      </c>
      <c r="F1441" s="72" t="s">
        <v>13097</v>
      </c>
      <c r="G1441" s="74" t="s">
        <v>12635</v>
      </c>
      <c r="H1441" t="str">
        <f t="shared" si="110"/>
        <v>Vxx_crit_mes_lbup_ans_h</v>
      </c>
      <c r="I1441" s="69" t="str">
        <f t="shared" si="111"/>
        <v>CB_ULB_DGN</v>
      </c>
      <c r="J1441" s="72" t="str">
        <f t="shared" si="112"/>
        <v>[(Nxx_so2up_cfm&lt;&gt;Nxx_so2up_ego) and (Nbx_ign_cmd_eng_cfm=True)]</v>
      </c>
      <c r="K1441" s="69" t="b">
        <f t="shared" si="113"/>
        <v>1</v>
      </c>
      <c r="L1441" s="69" t="b">
        <f t="shared" si="114"/>
        <v>0</v>
      </c>
    </row>
    <row r="1442" spans="1:13" ht="20.100000000000001" customHeight="1" thickBot="1" x14ac:dyDescent="0.3">
      <c r="A1442" s="71" t="s">
        <v>995</v>
      </c>
      <c r="B1442" s="72" t="s">
        <v>12112</v>
      </c>
      <c r="C1442" s="72" t="s">
        <v>12113</v>
      </c>
      <c r="E1442" s="71" t="s">
        <v>13099</v>
      </c>
      <c r="F1442" s="72" t="s">
        <v>13097</v>
      </c>
      <c r="G1442" s="74" t="s">
        <v>12635</v>
      </c>
      <c r="H1442" t="str">
        <f t="shared" si="110"/>
        <v>Vxx_crit_mes_lbup_ans_l</v>
      </c>
      <c r="I1442" s="69" t="str">
        <f t="shared" si="111"/>
        <v>CB_ULB_DGN</v>
      </c>
      <c r="J1442" s="72" t="str">
        <f t="shared" si="112"/>
        <v>[(Nxx_so2up_cfm&lt;&gt;Nxx_so2up_ego) and (Nbx_ign_cmd_eng_cfm=True)]</v>
      </c>
      <c r="K1442" s="69" t="b">
        <f t="shared" si="113"/>
        <v>1</v>
      </c>
      <c r="L1442" s="69" t="b">
        <f t="shared" si="114"/>
        <v>0</v>
      </c>
    </row>
    <row r="1443" spans="1:13" ht="20.100000000000001" customHeight="1" thickBot="1" x14ac:dyDescent="0.3">
      <c r="A1443" s="71" t="s">
        <v>1000</v>
      </c>
      <c r="B1443" s="72" t="s">
        <v>12112</v>
      </c>
      <c r="C1443" s="72" t="s">
        <v>12113</v>
      </c>
      <c r="E1443" s="71" t="s">
        <v>13101</v>
      </c>
      <c r="F1443" s="72" t="s">
        <v>13097</v>
      </c>
      <c r="G1443" s="74" t="s">
        <v>12898</v>
      </c>
      <c r="H1443" t="str">
        <f t="shared" si="110"/>
        <v>Vxx_crit_mes_lbup_cpt</v>
      </c>
      <c r="I1443" s="69" t="str">
        <f t="shared" si="111"/>
        <v>CB_ULB_DGN</v>
      </c>
      <c r="J1443" s="72" t="str">
        <f t="shared" si="112"/>
        <v>[(Nxx_so2up_cfm&lt;&gt;Nxx_so2up_ups) and (Nbx_ign_cmd_eng_cfm=True)]</v>
      </c>
      <c r="K1443" s="69" t="b">
        <f t="shared" si="113"/>
        <v>1</v>
      </c>
      <c r="L1443" s="69" t="b">
        <f t="shared" si="114"/>
        <v>0</v>
      </c>
    </row>
    <row r="1444" spans="1:13" ht="20.100000000000001" customHeight="1" thickBot="1" x14ac:dyDescent="0.3">
      <c r="A1444" s="71" t="s">
        <v>1753</v>
      </c>
      <c r="B1444" s="72" t="s">
        <v>12112</v>
      </c>
      <c r="C1444" s="72" t="s">
        <v>12113</v>
      </c>
      <c r="E1444" s="71" t="s">
        <v>13102</v>
      </c>
      <c r="F1444" s="72" t="s">
        <v>13097</v>
      </c>
      <c r="G1444" s="74" t="s">
        <v>12148</v>
      </c>
      <c r="H1444" t="str">
        <f t="shared" si="110"/>
        <v>Vxx_crit_mes_lbup_hot_dirt_lkg</v>
      </c>
      <c r="I1444" s="69" t="str">
        <f t="shared" si="111"/>
        <v>CB_ULB_DGN</v>
      </c>
      <c r="J1444" s="72" t="str">
        <f t="shared" si="112"/>
        <v>[(Nbx_ign_cmd_eng_cfm=True)]</v>
      </c>
      <c r="K1444" s="69" t="b">
        <f t="shared" si="113"/>
        <v>1</v>
      </c>
      <c r="L1444" s="69" t="b">
        <f t="shared" si="114"/>
        <v>0</v>
      </c>
    </row>
    <row r="1445" spans="1:13" ht="20.100000000000001" customHeight="1" thickBot="1" x14ac:dyDescent="0.3">
      <c r="A1445" s="71" t="s">
        <v>1014</v>
      </c>
      <c r="B1445" s="72" t="s">
        <v>12160</v>
      </c>
      <c r="C1445" s="72" t="s">
        <v>12113</v>
      </c>
      <c r="E1445" s="71" t="s">
        <v>13103</v>
      </c>
      <c r="F1445" s="72" t="s">
        <v>13097</v>
      </c>
      <c r="G1445" s="74" t="s">
        <v>12635</v>
      </c>
      <c r="H1445" t="str">
        <f t="shared" si="110"/>
        <v>Vxx_crit_mes_lbup_pas</v>
      </c>
      <c r="I1445" s="69" t="str">
        <f t="shared" si="111"/>
        <v>CB_ULB_DGN</v>
      </c>
      <c r="J1445" s="72" t="str">
        <f t="shared" si="112"/>
        <v>[(Nxx_so2up_cfm&lt;&gt;Nxx_so2up_ego) and (Nbx_ign_cmd_eng_cfm=True)]</v>
      </c>
      <c r="K1445" s="69" t="b">
        <f t="shared" si="113"/>
        <v>1</v>
      </c>
      <c r="L1445" s="69" t="b">
        <f t="shared" si="114"/>
        <v>0</v>
      </c>
    </row>
    <row r="1446" spans="1:13" ht="20.100000000000001" customHeight="1" thickBot="1" x14ac:dyDescent="0.3">
      <c r="A1446" s="71" t="s">
        <v>737</v>
      </c>
      <c r="B1446" s="72" t="s">
        <v>12112</v>
      </c>
      <c r="C1446" s="72" t="s">
        <v>12113</v>
      </c>
      <c r="E1446" s="71" t="s">
        <v>13104</v>
      </c>
      <c r="F1446" s="72" t="s">
        <v>13097</v>
      </c>
      <c r="G1446" s="74" t="s">
        <v>13151</v>
      </c>
      <c r="H1446" t="str">
        <f t="shared" si="110"/>
        <v>Vxx_crit_mes_lbup_shf_h</v>
      </c>
      <c r="I1446" s="69" t="str">
        <f t="shared" si="111"/>
        <v>CB_ULB_DGN</v>
      </c>
      <c r="J1446" s="72" t="str">
        <f t="shared" si="112"/>
        <v>[(Nxx_obd_lvl_cfm=Nxx_kor_obd) and (Nxx_so2up_cfm&lt;&gt;Nxx_so2up_ups) and (Nbx_ign_cmd_eng_cfm=True)]</v>
      </c>
      <c r="K1446" s="69" t="b">
        <f t="shared" si="113"/>
        <v>1</v>
      </c>
      <c r="L1446" s="69" t="b">
        <f t="shared" si="114"/>
        <v>0</v>
      </c>
    </row>
    <row r="1447" spans="1:13" ht="20.100000000000001" customHeight="1" thickBot="1" x14ac:dyDescent="0.3">
      <c r="A1447" s="71" t="s">
        <v>835</v>
      </c>
      <c r="B1447" s="72" t="s">
        <v>12112</v>
      </c>
      <c r="C1447" s="72" t="s">
        <v>12113</v>
      </c>
      <c r="E1447" s="71" t="s">
        <v>13106</v>
      </c>
      <c r="F1447" s="72" t="s">
        <v>13097</v>
      </c>
      <c r="G1447" s="74" t="s">
        <v>13151</v>
      </c>
      <c r="H1447" t="str">
        <f t="shared" si="110"/>
        <v>Vxx_crit_mes_lbup_shf_l</v>
      </c>
      <c r="I1447" s="69" t="str">
        <f t="shared" si="111"/>
        <v>CB_ULB_DGN</v>
      </c>
      <c r="J1447" s="72" t="str">
        <f t="shared" si="112"/>
        <v>[(Nxx_obd_lvl_cfm=Nxx_kor_obd) and (Nxx_so2up_cfm&lt;&gt;Nxx_so2up_ups) and (Nbx_ign_cmd_eng_cfm=True)]</v>
      </c>
      <c r="K1447" s="69" t="b">
        <f t="shared" si="113"/>
        <v>1</v>
      </c>
      <c r="L1447" s="69" t="b">
        <f t="shared" si="114"/>
        <v>0</v>
      </c>
    </row>
    <row r="1448" spans="1:13" ht="20.100000000000001" customHeight="1" thickBot="1" x14ac:dyDescent="0.3">
      <c r="A1448" s="71" t="s">
        <v>4777</v>
      </c>
      <c r="B1448" s="72" t="s">
        <v>12112</v>
      </c>
      <c r="C1448" s="72" t="s">
        <v>12113</v>
      </c>
      <c r="E1448" s="71" t="s">
        <v>13107</v>
      </c>
      <c r="F1448" s="72" t="s">
        <v>12272</v>
      </c>
      <c r="G1448" s="72" t="s">
        <v>12384</v>
      </c>
      <c r="H1448" t="str">
        <f t="shared" si="110"/>
        <v>Vxx_crit_mes_lp_egr_cool_fail</v>
      </c>
      <c r="I1448" s="69" t="str">
        <f t="shared" si="111"/>
        <v>AS_MAF_DGN</v>
      </c>
      <c r="J1448" s="72" t="str">
        <f t="shared" si="112"/>
        <v>[(Nxx_egr_typ_cfm=Nxx_hp_lp_egr or Nxx_egr_typ_cfm=Nxx_egr_cho) and (Nbx_ign_cmd_eng_cfm=False)]</v>
      </c>
      <c r="K1448" s="69" t="b">
        <f t="shared" si="113"/>
        <v>1</v>
      </c>
      <c r="L1448" s="69" t="b">
        <f t="shared" si="114"/>
        <v>1</v>
      </c>
    </row>
    <row r="1449" spans="1:13" ht="20.100000000000001" customHeight="1" thickBot="1" x14ac:dyDescent="0.3">
      <c r="A1449" s="71" t="s">
        <v>4836</v>
      </c>
      <c r="B1449" s="72" t="s">
        <v>12160</v>
      </c>
      <c r="C1449" s="72" t="s">
        <v>12113</v>
      </c>
      <c r="E1449" s="71" t="s">
        <v>13108</v>
      </c>
      <c r="F1449" s="72" t="s">
        <v>12272</v>
      </c>
      <c r="G1449" s="72" t="s">
        <v>13058</v>
      </c>
      <c r="H1449" t="str">
        <f t="shared" si="110"/>
        <v>Vxx_crit_mes_lpev_reg_blk</v>
      </c>
      <c r="I1449" s="69" t="str">
        <f t="shared" si="111"/>
        <v>AS_MAF_DGN</v>
      </c>
      <c r="J1449" s="72" t="str">
        <f t="shared" si="112"/>
        <v>[(Nxx_egr_typ_cfm&lt;&gt;Nxx_hp_egr) and (Nxx_egr_actr_dgn_cfm=Nxx_egr_actr_dgn_pres or Nxx_egr_actr_dgn_cfm=Nxx_egr_actr_dgn_abst_pres_cho) and (Nbx_ign_cmd_eng_cfm=False)]</v>
      </c>
      <c r="K1449" s="69" t="b">
        <f t="shared" si="113"/>
        <v>1</v>
      </c>
      <c r="L1449" s="69" t="b">
        <f t="shared" si="114"/>
        <v>1</v>
      </c>
    </row>
    <row r="1450" spans="1:13" ht="20.100000000000001" customHeight="1" thickBot="1" x14ac:dyDescent="0.3">
      <c r="A1450" s="71" t="s">
        <v>1005</v>
      </c>
      <c r="B1450" s="72" t="s">
        <v>12160</v>
      </c>
      <c r="C1450" s="72" t="s">
        <v>12113</v>
      </c>
      <c r="E1450" s="71" t="s">
        <v>13109</v>
      </c>
      <c r="F1450" s="72" t="s">
        <v>12272</v>
      </c>
      <c r="G1450" s="72" t="s">
        <v>12228</v>
      </c>
      <c r="H1450" t="str">
        <f t="shared" si="110"/>
        <v>Vxx_crit_mes_mef_hp_neg_err</v>
      </c>
      <c r="I1450" s="69" t="str">
        <f t="shared" si="111"/>
        <v>AS_MAF_DGN</v>
      </c>
      <c r="J1450" s="72" t="str">
        <f t="shared" si="112"/>
        <v>[(Nbx_ign_cmd_eng_cfm=False)]</v>
      </c>
      <c r="K1450" s="69" t="b">
        <f t="shared" si="113"/>
        <v>1</v>
      </c>
      <c r="L1450" s="69" t="b">
        <f t="shared" si="114"/>
        <v>1</v>
      </c>
    </row>
    <row r="1451" spans="1:13" ht="20.100000000000001" customHeight="1" thickBot="1" x14ac:dyDescent="0.3">
      <c r="A1451" s="71" t="s">
        <v>829</v>
      </c>
      <c r="B1451" s="72" t="s">
        <v>5926</v>
      </c>
      <c r="C1451" s="74" t="s">
        <v>13152</v>
      </c>
      <c r="E1451" s="71" t="s">
        <v>13110</v>
      </c>
      <c r="F1451" s="72" t="s">
        <v>12272</v>
      </c>
      <c r="G1451" s="72" t="s">
        <v>12228</v>
      </c>
      <c r="H1451" t="str">
        <f t="shared" si="110"/>
        <v>Vxx_crit_mes_mef_hp_pos_err</v>
      </c>
      <c r="I1451" s="69" t="str">
        <f t="shared" si="111"/>
        <v>AS_MAF_DGN</v>
      </c>
      <c r="J1451" s="72" t="str">
        <f t="shared" si="112"/>
        <v>[(Nbx_ign_cmd_eng_cfm=False)]</v>
      </c>
      <c r="K1451" s="69" t="b">
        <f t="shared" si="113"/>
        <v>1</v>
      </c>
      <c r="L1451" s="69" t="b">
        <f t="shared" si="114"/>
        <v>1</v>
      </c>
    </row>
    <row r="1452" spans="1:13" ht="20.100000000000001" customHeight="1" thickBot="1" x14ac:dyDescent="0.3">
      <c r="A1452" s="71" t="s">
        <v>1018</v>
      </c>
      <c r="B1452" s="72" t="s">
        <v>12160</v>
      </c>
      <c r="C1452" s="72" t="s">
        <v>12113</v>
      </c>
      <c r="E1452" s="71" t="s">
        <v>13111</v>
      </c>
      <c r="F1452" s="72" t="s">
        <v>12272</v>
      </c>
      <c r="G1452" s="72" t="s">
        <v>12228</v>
      </c>
      <c r="H1452" t="str">
        <f t="shared" si="110"/>
        <v>Vxx_crit_mes_mef_lp_neg_err</v>
      </c>
      <c r="I1452" s="69" t="str">
        <f t="shared" si="111"/>
        <v>AS_MAF_DGN</v>
      </c>
      <c r="J1452" s="72" t="str">
        <f t="shared" si="112"/>
        <v>[(Nbx_ign_cmd_eng_cfm=False)]</v>
      </c>
      <c r="K1452" s="69" t="b">
        <f t="shared" si="113"/>
        <v>1</v>
      </c>
      <c r="L1452" s="69" t="b">
        <f t="shared" si="114"/>
        <v>1</v>
      </c>
    </row>
    <row r="1453" spans="1:13" ht="20.100000000000001" customHeight="1" thickBot="1" x14ac:dyDescent="0.3">
      <c r="A1453" s="71" t="s">
        <v>1022</v>
      </c>
      <c r="B1453" s="72" t="s">
        <v>12160</v>
      </c>
      <c r="C1453" s="72" t="s">
        <v>12113</v>
      </c>
      <c r="E1453" s="71" t="s">
        <v>13112</v>
      </c>
      <c r="F1453" s="72" t="s">
        <v>12272</v>
      </c>
      <c r="G1453" s="72" t="s">
        <v>12228</v>
      </c>
      <c r="H1453" t="str">
        <f t="shared" si="110"/>
        <v>Vxx_crit_mes_mef_lp_pos_err</v>
      </c>
      <c r="I1453" s="69" t="str">
        <f t="shared" si="111"/>
        <v>AS_MAF_DGN</v>
      </c>
      <c r="J1453" s="72" t="str">
        <f t="shared" si="112"/>
        <v>[(Nbx_ign_cmd_eng_cfm=False)]</v>
      </c>
      <c r="K1453" s="69" t="b">
        <f t="shared" si="113"/>
        <v>1</v>
      </c>
      <c r="L1453" s="69" t="b">
        <f t="shared" si="114"/>
        <v>1</v>
      </c>
    </row>
    <row r="1454" spans="1:13" ht="20.100000000000001" customHeight="1" thickBot="1" x14ac:dyDescent="0.3">
      <c r="A1454" s="71" t="s">
        <v>750</v>
      </c>
      <c r="B1454" s="72" t="s">
        <v>12237</v>
      </c>
      <c r="C1454" s="72" t="s">
        <v>12238</v>
      </c>
      <c r="E1454" s="71" t="s">
        <v>13113</v>
      </c>
      <c r="F1454" s="72" t="s">
        <v>12587</v>
      </c>
      <c r="G1454" s="72" t="s">
        <v>13114</v>
      </c>
      <c r="H1454" t="str">
        <f t="shared" si="110"/>
        <v>Vxx_crit_mes_nt_nok_cge</v>
      </c>
      <c r="I1454" s="69" t="str">
        <f t="shared" si="111"/>
        <v>AT_NXT_DGN</v>
      </c>
      <c r="J1454" s="72" t="str">
        <f t="shared" si="112"/>
        <v>[(Nxx_egt_dgn_obd_typ_cfm=Nxx_egt_dgn_obd_uo2 or Nxx_egt_dgn_obd_typ_cfm=Nxx_egt_dgn_obd_exo_uo2 or Nxx_egt_dgn_obd_typ_cfm=Nxx_egt_dgn_obd_cho) and (Nxx_nox_egt_cfm=Nxx_nox_egt_nt or Nxx_nox_egt_cfm=Nxx_nox_egt_nt_abst_cho or Nxx_nox_egt_cfm=Nxx_nox_egt_nt_scr or Nxx_nox_egt_cfm=Nxx_nox_egt_nt_scr_abst_cho) and (Nbx_ign_cmd_eng_cfm=False)]</v>
      </c>
      <c r="K1454" s="69" t="b">
        <f t="shared" si="113"/>
        <v>1</v>
      </c>
      <c r="L1454" s="69" t="b">
        <f t="shared" si="114"/>
        <v>1</v>
      </c>
    </row>
    <row r="1455" spans="1:13" ht="20.100000000000001" customHeight="1" thickBot="1" x14ac:dyDescent="0.3">
      <c r="A1455" s="71" t="s">
        <v>824</v>
      </c>
      <c r="B1455" s="72" t="s">
        <v>12160</v>
      </c>
      <c r="C1455" s="72" t="s">
        <v>12113</v>
      </c>
      <c r="E1455" s="71" t="s">
        <v>13115</v>
      </c>
      <c r="F1455" s="72" t="s">
        <v>12117</v>
      </c>
      <c r="G1455" s="74" t="s">
        <v>13153</v>
      </c>
      <c r="H1455" t="str">
        <f t="shared" si="110"/>
        <v>Vxx_crit_mes_ofs2_rich_nok</v>
      </c>
      <c r="I1455" s="69" t="str">
        <f t="shared" si="111"/>
        <v>CB_RIC_DGN</v>
      </c>
      <c r="J1455" s="72" t="str">
        <f t="shared" si="112"/>
        <v>[(Nxx_dbl_loop_ofs_ctl_diag_cfm&lt;&gt;Nxx_dbl_loop_ofs_ctl_diag_abst) and (Nbx_ign_cmd_eng_cfm=True)]</v>
      </c>
      <c r="K1455" s="69" t="b">
        <f t="shared" si="113"/>
        <v>1</v>
      </c>
      <c r="L1455" s="69" t="b">
        <f t="shared" si="114"/>
        <v>0</v>
      </c>
    </row>
    <row r="1456" spans="1:13" ht="20.100000000000001" customHeight="1" thickBot="1" x14ac:dyDescent="0.3">
      <c r="A1456" s="71" t="s">
        <v>2785</v>
      </c>
      <c r="B1456" s="72" t="s">
        <v>12281</v>
      </c>
      <c r="C1456" s="72" t="s">
        <v>12228</v>
      </c>
      <c r="E1456" s="71" t="s">
        <v>13117</v>
      </c>
      <c r="F1456" s="72" t="s">
        <v>5328</v>
      </c>
      <c r="G1456" s="72" t="s">
        <v>13118</v>
      </c>
      <c r="H1456" t="str">
        <f t="shared" si="110"/>
        <v>Vxx_crit_mes_pft_fail</v>
      </c>
      <c r="I1456" s="69" t="str">
        <f t="shared" si="111"/>
        <v>AT_PFT_DGN</v>
      </c>
      <c r="J1456" s="72" t="str">
        <f t="shared" si="112"/>
        <v>[(Nxx_pft_dgn_obd_typ_cfm&lt;&gt;Nxx_pft_dgn_obd_pdif) and (Nxx_pft_dgn_obd_cfm&lt;&gt;Nxx_pft_dgn_obd_abst) and (Nbx_pft_pres_cfm=True) and (Nbx_ign_cmd_eng_cfm=False)]</v>
      </c>
      <c r="K1456" s="69" t="b">
        <f t="shared" si="113"/>
        <v>1</v>
      </c>
      <c r="L1456" s="69" t="b">
        <f t="shared" si="114"/>
        <v>1</v>
      </c>
      <c r="M1456" t="e">
        <f>VLOOKUP(E1456,#REF!,1,FALSE)</f>
        <v>#REF!</v>
      </c>
    </row>
    <row r="1457" spans="1:12" ht="20.100000000000001" customHeight="1" thickBot="1" x14ac:dyDescent="0.3">
      <c r="A1457" s="71" t="s">
        <v>3009</v>
      </c>
      <c r="B1457" s="72" t="s">
        <v>12281</v>
      </c>
      <c r="C1457" s="72" t="s">
        <v>12384</v>
      </c>
      <c r="E1457" s="71" t="s">
        <v>13119</v>
      </c>
      <c r="F1457" s="72" t="s">
        <v>5328</v>
      </c>
      <c r="G1457" s="72" t="s">
        <v>13120</v>
      </c>
      <c r="H1457" t="str">
        <f t="shared" si="110"/>
        <v>Vxx_crit_mes_pft_nok_cge</v>
      </c>
      <c r="I1457" s="69" t="str">
        <f t="shared" si="111"/>
        <v>AT_PFT_DGN</v>
      </c>
      <c r="J1457" s="72" t="str">
        <f t="shared" si="112"/>
        <v>[(Nxx_pft_dgn_obd_typ_cfm&lt;&gt;Nxx_pft_dgn_obd_obs) and (Nxx_pft_dgn_obd_cfm&lt;&gt;Nxx_pft_dgn_obd_abst) and (Nbx_pft_pres_cfm=True) and (Nbx_ign_cmd_eng_cfm=False)]</v>
      </c>
      <c r="K1457" s="69" t="b">
        <f t="shared" si="113"/>
        <v>1</v>
      </c>
      <c r="L1457" s="69" t="b">
        <f t="shared" si="114"/>
        <v>1</v>
      </c>
    </row>
    <row r="1458" spans="1:12" ht="20.100000000000001" customHeight="1" thickBot="1" x14ac:dyDescent="0.3">
      <c r="A1458" s="71" t="s">
        <v>3039</v>
      </c>
      <c r="B1458" s="72" t="s">
        <v>12686</v>
      </c>
      <c r="C1458" s="72" t="s">
        <v>12687</v>
      </c>
      <c r="E1458" s="71" t="s">
        <v>13121</v>
      </c>
      <c r="F1458" s="72" t="s">
        <v>5328</v>
      </c>
      <c r="G1458" s="72" t="s">
        <v>12613</v>
      </c>
      <c r="H1458" t="str">
        <f t="shared" si="110"/>
        <v>Vxx_crit_mes_pm_scu_cpt</v>
      </c>
      <c r="I1458" s="69" t="str">
        <f t="shared" si="111"/>
        <v>AT_PFT_DGN</v>
      </c>
      <c r="J1458" s="72" t="str">
        <f t="shared" si="112"/>
        <v>[(Nxx_soot_sens_cfm&lt;&gt;Nxx_soot_sens_abst) and (Nbx_ign_cmd_eng_cfm=False)]</v>
      </c>
      <c r="K1458" s="69" t="b">
        <f t="shared" si="113"/>
        <v>1</v>
      </c>
      <c r="L1458" s="69" t="b">
        <f t="shared" si="114"/>
        <v>1</v>
      </c>
    </row>
    <row r="1459" spans="1:12" ht="20.100000000000001" customHeight="1" thickBot="1" x14ac:dyDescent="0.3">
      <c r="A1459" s="71" t="s">
        <v>3051</v>
      </c>
      <c r="B1459" s="72" t="s">
        <v>12686</v>
      </c>
      <c r="C1459" s="72" t="s">
        <v>12687</v>
      </c>
      <c r="E1459" s="71" t="s">
        <v>13122</v>
      </c>
      <c r="F1459" s="72" t="s">
        <v>5328</v>
      </c>
      <c r="G1459" s="72" t="s">
        <v>12613</v>
      </c>
      <c r="H1459" t="str">
        <f t="shared" si="110"/>
        <v>Vxx_crit_mes_pm_sens_c_l</v>
      </c>
      <c r="I1459" s="69" t="str">
        <f t="shared" si="111"/>
        <v>AT_PFT_DGN</v>
      </c>
      <c r="J1459" s="72" t="str">
        <f t="shared" si="112"/>
        <v>[(Nxx_soot_sens_cfm&lt;&gt;Nxx_soot_sens_abst) and (Nbx_ign_cmd_eng_cfm=False)]</v>
      </c>
      <c r="K1459" s="69" t="b">
        <f t="shared" si="113"/>
        <v>1</v>
      </c>
      <c r="L1459" s="69" t="b">
        <f t="shared" si="114"/>
        <v>1</v>
      </c>
    </row>
    <row r="1460" spans="1:12" ht="20.100000000000001" customHeight="1" thickBot="1" x14ac:dyDescent="0.3">
      <c r="A1460" s="73" t="s">
        <v>5487</v>
      </c>
      <c r="B1460" s="74" t="s">
        <v>5421</v>
      </c>
      <c r="C1460" s="74" t="s">
        <v>12235</v>
      </c>
      <c r="E1460" s="71" t="s">
        <v>13123</v>
      </c>
      <c r="F1460" s="72" t="s">
        <v>5328</v>
      </c>
      <c r="G1460" s="72" t="s">
        <v>12613</v>
      </c>
      <c r="H1460" t="str">
        <f t="shared" si="110"/>
        <v>Vxx_crit_mes_pm_sens_efy_nok</v>
      </c>
      <c r="I1460" s="69" t="str">
        <f t="shared" si="111"/>
        <v>AT_PFT_DGN</v>
      </c>
      <c r="J1460" s="72" t="str">
        <f t="shared" si="112"/>
        <v>[(Nxx_soot_sens_cfm&lt;&gt;Nxx_soot_sens_abst) and (Nbx_ign_cmd_eng_cfm=False)]</v>
      </c>
      <c r="K1460" s="69" t="b">
        <f t="shared" si="113"/>
        <v>1</v>
      </c>
      <c r="L1460" s="69" t="b">
        <f t="shared" si="114"/>
        <v>1</v>
      </c>
    </row>
    <row r="1461" spans="1:12" ht="20.100000000000001" customHeight="1" thickBot="1" x14ac:dyDescent="0.3">
      <c r="A1461" s="71" t="s">
        <v>4461</v>
      </c>
      <c r="B1461" s="72" t="s">
        <v>12570</v>
      </c>
      <c r="C1461" s="72" t="s">
        <v>12448</v>
      </c>
      <c r="E1461" s="71" t="s">
        <v>13124</v>
      </c>
      <c r="F1461" s="72" t="s">
        <v>5328</v>
      </c>
      <c r="G1461" s="72" t="s">
        <v>12613</v>
      </c>
      <c r="H1461" t="str">
        <f t="shared" si="110"/>
        <v>Vxx_crit_mes_pm_sens_el</v>
      </c>
      <c r="I1461" s="69" t="str">
        <f t="shared" si="111"/>
        <v>AT_PFT_DGN</v>
      </c>
      <c r="J1461" s="72" t="str">
        <f t="shared" si="112"/>
        <v>[(Nxx_soot_sens_cfm&lt;&gt;Nxx_soot_sens_abst) and (Nbx_ign_cmd_eng_cfm=False)]</v>
      </c>
      <c r="K1461" s="69" t="b">
        <f t="shared" si="113"/>
        <v>1</v>
      </c>
      <c r="L1461" s="69" t="b">
        <f t="shared" si="114"/>
        <v>1</v>
      </c>
    </row>
    <row r="1462" spans="1:12" ht="20.100000000000001" customHeight="1" thickBot="1" x14ac:dyDescent="0.3">
      <c r="A1462" s="71" t="s">
        <v>3518</v>
      </c>
      <c r="B1462" s="72" t="s">
        <v>12570</v>
      </c>
      <c r="C1462" s="72" t="s">
        <v>12448</v>
      </c>
      <c r="E1462" s="71" t="s">
        <v>13125</v>
      </c>
      <c r="F1462" s="72" t="s">
        <v>5328</v>
      </c>
      <c r="G1462" s="72" t="s">
        <v>12613</v>
      </c>
      <c r="H1462" t="str">
        <f t="shared" si="110"/>
        <v>Vxx_crit_mes_pm_sens_heat_fail</v>
      </c>
      <c r="I1462" s="69" t="str">
        <f t="shared" si="111"/>
        <v>AT_PFT_DGN</v>
      </c>
      <c r="J1462" s="72" t="str">
        <f t="shared" si="112"/>
        <v>[(Nxx_soot_sens_cfm&lt;&gt;Nxx_soot_sens_abst) and (Nbx_ign_cmd_eng_cfm=False)]</v>
      </c>
      <c r="K1462" s="69" t="b">
        <f t="shared" si="113"/>
        <v>1</v>
      </c>
      <c r="L1462" s="69" t="b">
        <f t="shared" si="114"/>
        <v>1</v>
      </c>
    </row>
    <row r="1463" spans="1:12" ht="20.100000000000001" customHeight="1" thickBot="1" x14ac:dyDescent="0.3">
      <c r="A1463" s="71" t="s">
        <v>3522</v>
      </c>
      <c r="B1463" s="72" t="s">
        <v>12570</v>
      </c>
      <c r="C1463" s="72" t="s">
        <v>12448</v>
      </c>
      <c r="E1463" s="71" t="s">
        <v>13126</v>
      </c>
      <c r="F1463" s="72" t="s">
        <v>5328</v>
      </c>
      <c r="G1463" s="72" t="s">
        <v>12613</v>
      </c>
      <c r="H1463" t="str">
        <f t="shared" si="110"/>
        <v>Vxx_crit_mes_pm_sens_rgn_fail</v>
      </c>
      <c r="I1463" s="69" t="str">
        <f t="shared" si="111"/>
        <v>AT_PFT_DGN</v>
      </c>
      <c r="J1463" s="72" t="str">
        <f t="shared" si="112"/>
        <v>[(Nxx_soot_sens_cfm&lt;&gt;Nxx_soot_sens_abst) and (Nbx_ign_cmd_eng_cfm=False)]</v>
      </c>
      <c r="K1463" s="69" t="b">
        <f t="shared" si="113"/>
        <v>1</v>
      </c>
      <c r="L1463" s="69" t="b">
        <f t="shared" si="114"/>
        <v>1</v>
      </c>
    </row>
    <row r="1464" spans="1:12" ht="20.100000000000001" customHeight="1" thickBot="1" x14ac:dyDescent="0.3">
      <c r="A1464" s="71" t="s">
        <v>3526</v>
      </c>
      <c r="B1464" s="72" t="s">
        <v>12570</v>
      </c>
      <c r="C1464" s="72" t="s">
        <v>12448</v>
      </c>
      <c r="E1464" s="71" t="s">
        <v>13127</v>
      </c>
      <c r="F1464" s="72" t="s">
        <v>5328</v>
      </c>
      <c r="G1464" s="72" t="s">
        <v>12613</v>
      </c>
      <c r="H1464" t="str">
        <f t="shared" si="110"/>
        <v>Vxx_crit_mes_pm_sens_temp_apl_down</v>
      </c>
      <c r="I1464" s="69" t="str">
        <f t="shared" si="111"/>
        <v>AT_PFT_DGN</v>
      </c>
      <c r="J1464" s="72" t="str">
        <f t="shared" si="112"/>
        <v>[(Nxx_soot_sens_cfm&lt;&gt;Nxx_soot_sens_abst) and (Nbx_ign_cmd_eng_cfm=False)]</v>
      </c>
      <c r="K1464" s="69" t="b">
        <f t="shared" si="113"/>
        <v>1</v>
      </c>
      <c r="L1464" s="69" t="b">
        <f t="shared" si="114"/>
        <v>1</v>
      </c>
    </row>
    <row r="1465" spans="1:12" ht="20.100000000000001" customHeight="1" thickBot="1" x14ac:dyDescent="0.3">
      <c r="A1465" s="71" t="s">
        <v>3530</v>
      </c>
      <c r="B1465" s="72" t="s">
        <v>12570</v>
      </c>
      <c r="C1465" s="72" t="s">
        <v>12448</v>
      </c>
      <c r="E1465" s="71" t="s">
        <v>13129</v>
      </c>
      <c r="F1465" s="72" t="s">
        <v>5328</v>
      </c>
      <c r="G1465" s="72" t="s">
        <v>12613</v>
      </c>
      <c r="H1465" t="str">
        <f t="shared" si="110"/>
        <v>Vxx_crit_mes_pm_sens_temp_plaus</v>
      </c>
      <c r="I1465" s="69" t="str">
        <f t="shared" si="111"/>
        <v>AT_PFT_DGN</v>
      </c>
      <c r="J1465" s="72" t="str">
        <f t="shared" si="112"/>
        <v>[(Nxx_soot_sens_cfm&lt;&gt;Nxx_soot_sens_abst) and (Nbx_ign_cmd_eng_cfm=False)]</v>
      </c>
      <c r="K1465" s="69" t="b">
        <f t="shared" si="113"/>
        <v>1</v>
      </c>
      <c r="L1465" s="69" t="b">
        <f t="shared" si="114"/>
        <v>1</v>
      </c>
    </row>
    <row r="1466" spans="1:12" ht="20.100000000000001" customHeight="1" thickBot="1" x14ac:dyDescent="0.3">
      <c r="A1466" s="71" t="s">
        <v>3534</v>
      </c>
      <c r="B1466" s="72" t="s">
        <v>12570</v>
      </c>
      <c r="C1466" s="72" t="s">
        <v>12448</v>
      </c>
      <c r="E1466" s="71" t="s">
        <v>13130</v>
      </c>
      <c r="F1466" s="72" t="s">
        <v>5328</v>
      </c>
      <c r="G1466" s="72" t="s">
        <v>12613</v>
      </c>
      <c r="H1466" t="str">
        <f t="shared" si="110"/>
        <v>Vxx_crit_mes_pm_sens_temp_sta_plaus</v>
      </c>
      <c r="I1466" s="69" t="str">
        <f t="shared" si="111"/>
        <v>AT_PFT_DGN</v>
      </c>
      <c r="J1466" s="72" t="str">
        <f t="shared" si="112"/>
        <v>[(Nxx_soot_sens_cfm&lt;&gt;Nxx_soot_sens_abst) and (Nbx_ign_cmd_eng_cfm=False)]</v>
      </c>
      <c r="K1466" s="69" t="b">
        <f t="shared" si="113"/>
        <v>1</v>
      </c>
      <c r="L1466" s="69" t="b">
        <f t="shared" si="114"/>
        <v>1</v>
      </c>
    </row>
    <row r="1467" spans="1:12" ht="20.100000000000001" customHeight="1" thickBot="1" x14ac:dyDescent="0.3">
      <c r="A1467" s="71" t="s">
        <v>3538</v>
      </c>
      <c r="B1467" s="72" t="s">
        <v>12570</v>
      </c>
      <c r="C1467" s="72" t="s">
        <v>12448</v>
      </c>
      <c r="E1467" s="71" t="s">
        <v>13131</v>
      </c>
      <c r="F1467" s="72" t="s">
        <v>5328</v>
      </c>
      <c r="G1467" s="72" t="s">
        <v>12613</v>
      </c>
      <c r="H1467" t="str">
        <f t="shared" si="110"/>
        <v>Vxx_crit_mes_pm_sens_tub_fail</v>
      </c>
      <c r="I1467" s="69" t="str">
        <f t="shared" si="111"/>
        <v>AT_PFT_DGN</v>
      </c>
      <c r="J1467" s="72" t="str">
        <f t="shared" si="112"/>
        <v>[(Nxx_soot_sens_cfm&lt;&gt;Nxx_soot_sens_abst) and (Nbx_ign_cmd_eng_cfm=False)]</v>
      </c>
      <c r="K1467" s="69" t="b">
        <f t="shared" si="113"/>
        <v>1</v>
      </c>
      <c r="L1467" s="69" t="b">
        <f t="shared" si="114"/>
        <v>1</v>
      </c>
    </row>
    <row r="1468" spans="1:12" ht="20.100000000000001" customHeight="1" thickBot="1" x14ac:dyDescent="0.3">
      <c r="A1468" s="71" t="s">
        <v>3542</v>
      </c>
      <c r="B1468" s="72" t="s">
        <v>12570</v>
      </c>
      <c r="C1468" s="72" t="s">
        <v>12448</v>
      </c>
      <c r="E1468" s="71" t="s">
        <v>13132</v>
      </c>
      <c r="F1468" s="72" t="s">
        <v>12399</v>
      </c>
      <c r="G1468" s="72" t="s">
        <v>13133</v>
      </c>
      <c r="H1468" t="str">
        <f t="shared" si="110"/>
        <v>Vxx_crit_mes_sens_tco_sig_nok</v>
      </c>
      <c r="I1468" s="69" t="str">
        <f t="shared" si="111"/>
        <v>CL_COO_DGN</v>
      </c>
      <c r="J1468" s="72" t="str">
        <f t="shared" si="112"/>
        <v>[(Nxx_moni_tco_cfm&lt;&gt;Nxx_moni_tco_abst)] OR [(Nxx_moni_tco_cfm=Nxx_moni_tco_abst)]</v>
      </c>
      <c r="K1468" s="69" t="b">
        <f t="shared" si="113"/>
        <v>1</v>
      </c>
      <c r="L1468" s="69" t="b">
        <f t="shared" si="114"/>
        <v>1</v>
      </c>
    </row>
    <row r="1469" spans="1:12" ht="20.100000000000001" customHeight="1" thickBot="1" x14ac:dyDescent="0.3">
      <c r="A1469" s="71" t="s">
        <v>3546</v>
      </c>
      <c r="B1469" s="72" t="s">
        <v>12570</v>
      </c>
      <c r="C1469" s="72" t="s">
        <v>12448</v>
      </c>
      <c r="E1469" s="71" t="s">
        <v>13135</v>
      </c>
      <c r="F1469" s="72" t="s">
        <v>12691</v>
      </c>
      <c r="G1469" s="72" t="s">
        <v>13136</v>
      </c>
      <c r="H1469" t="str">
        <f t="shared" si="110"/>
        <v>Vxx_crit_mes_spg_cool_apl_down</v>
      </c>
      <c r="I1469" s="69" t="str">
        <f t="shared" si="111"/>
        <v>AS_BST_DGN</v>
      </c>
      <c r="J1469" s="72" t="str">
        <f t="shared" si="112"/>
        <v>[(Nxx_tcr_cool_efy_diag_pres_cfm&lt;&gt;Nxx_tcr_cool_efy_diag_abst) and (Nbx_ign_cmd_eng_cfm=False)]</v>
      </c>
      <c r="K1469" s="69" t="b">
        <f t="shared" si="113"/>
        <v>1</v>
      </c>
      <c r="L1469" s="69" t="b">
        <f t="shared" si="114"/>
        <v>1</v>
      </c>
    </row>
    <row r="1470" spans="1:12" ht="20.100000000000001" customHeight="1" thickBot="1" x14ac:dyDescent="0.3">
      <c r="A1470" s="71" t="s">
        <v>2156</v>
      </c>
      <c r="B1470" s="72" t="s">
        <v>12224</v>
      </c>
      <c r="C1470" s="74" t="s">
        <v>13154</v>
      </c>
      <c r="E1470" s="71" t="s">
        <v>13137</v>
      </c>
      <c r="F1470" s="72" t="s">
        <v>12691</v>
      </c>
      <c r="G1470" s="74" t="s">
        <v>13155</v>
      </c>
      <c r="H1470" t="str">
        <f t="shared" si="110"/>
        <v>Vxx_crit_mes_spg_obd_apl_down</v>
      </c>
      <c r="I1470" s="69" t="str">
        <f t="shared" si="111"/>
        <v>AS_BST_DGN</v>
      </c>
      <c r="J1470" s="72" t="str">
        <f t="shared" si="112"/>
        <v>[(Nbx_ign_cmd_eng_cfm=False)] OR [(Nxx_tcr_typ_cfm=Nxx_wg_pres or Nxx_tcr_typ_cfm=Nxx_wg_abst_pres_cho) and (Nbx_ign_cmd_eng_cfm=True)]</v>
      </c>
      <c r="K1470" s="69" t="b">
        <f t="shared" si="113"/>
        <v>1</v>
      </c>
      <c r="L1470" s="69" t="b">
        <f t="shared" si="114"/>
        <v>0</v>
      </c>
    </row>
    <row r="1471" spans="1:12" ht="20.100000000000001" customHeight="1" thickBot="1" x14ac:dyDescent="0.3">
      <c r="A1471" s="71" t="s">
        <v>2160</v>
      </c>
      <c r="B1471" s="72" t="s">
        <v>12224</v>
      </c>
      <c r="C1471" s="74" t="s">
        <v>13156</v>
      </c>
      <c r="E1471" s="71" t="s">
        <v>13139</v>
      </c>
      <c r="F1471" s="72" t="s">
        <v>12691</v>
      </c>
      <c r="G1471" s="74" t="s">
        <v>13155</v>
      </c>
      <c r="H1471" t="str">
        <f t="shared" si="110"/>
        <v>Vxx_crit_mes_spg_obd_apl_up</v>
      </c>
      <c r="I1471" s="69" t="str">
        <f t="shared" si="111"/>
        <v>AS_BST_DGN</v>
      </c>
      <c r="J1471" s="72" t="str">
        <f t="shared" si="112"/>
        <v>[(Nbx_ign_cmd_eng_cfm=False)] OR [(Nxx_tcr_typ_cfm=Nxx_wg_pres or Nxx_tcr_typ_cfm=Nxx_wg_abst_pres_cho) and (Nbx_ign_cmd_eng_cfm=True)]</v>
      </c>
      <c r="K1471" s="69" t="b">
        <f t="shared" si="113"/>
        <v>1</v>
      </c>
      <c r="L1471" s="69" t="b">
        <f t="shared" si="114"/>
        <v>0</v>
      </c>
    </row>
    <row r="1472" spans="1:12" ht="20.100000000000001" customHeight="1" thickBot="1" x14ac:dyDescent="0.3">
      <c r="A1472" s="71" t="s">
        <v>2164</v>
      </c>
      <c r="B1472" s="72" t="s">
        <v>12224</v>
      </c>
      <c r="C1472" s="74" t="s">
        <v>13157</v>
      </c>
      <c r="E1472" s="71" t="s">
        <v>13140</v>
      </c>
      <c r="F1472" s="72" t="s">
        <v>12399</v>
      </c>
      <c r="G1472" s="74" t="s">
        <v>13133</v>
      </c>
      <c r="H1472" t="str">
        <f t="shared" si="110"/>
        <v>Vxx_crit_mes_tco_cl_no_norm</v>
      </c>
      <c r="I1472" s="69" t="str">
        <f t="shared" si="111"/>
        <v>CL_COO_DGN</v>
      </c>
      <c r="J1472" s="72" t="str">
        <f t="shared" si="112"/>
        <v>[(Nxx_moni_tco_cfm=Nxx_moni_tco_abst)] OR [(Nxx_moni_tco_cfm&lt;&gt;Nxx_moni_tco_abst)]</v>
      </c>
      <c r="K1472" s="69" t="b">
        <f t="shared" si="113"/>
        <v>1</v>
      </c>
      <c r="L1472" s="69" t="b">
        <f t="shared" si="114"/>
        <v>0</v>
      </c>
    </row>
    <row r="1473" spans="1:12" ht="20.100000000000001" customHeight="1" thickBot="1" x14ac:dyDescent="0.3">
      <c r="A1473" s="71" t="s">
        <v>6204</v>
      </c>
      <c r="B1473" s="72" t="s">
        <v>6210</v>
      </c>
      <c r="C1473" s="72" t="s">
        <v>12880</v>
      </c>
      <c r="E1473" s="71" t="s">
        <v>13142</v>
      </c>
      <c r="F1473" s="72" t="s">
        <v>12399</v>
      </c>
      <c r="G1473" s="74" t="s">
        <v>13158</v>
      </c>
      <c r="H1473" t="str">
        <f t="shared" si="110"/>
        <v>Vxx_crit_mes_tsta_reg_no_norm</v>
      </c>
      <c r="I1473" s="69" t="str">
        <f t="shared" si="111"/>
        <v>CL_COO_DGN</v>
      </c>
      <c r="J1473" s="72" t="str">
        <f t="shared" si="112"/>
        <v>[(Nbx_ign_cmd_eng_cfm=True) and (Nxx_moni_tco_cfm=Nxx_moni_tco_abst)] OR [(Nbx_ign_cmd_eng_cfm=True) and (Nxx_moni_tco_cfm&lt;&gt;Nxx_moni_tco_abst)]</v>
      </c>
      <c r="K1473" s="69" t="b">
        <f t="shared" si="113"/>
        <v>1</v>
      </c>
      <c r="L1473" s="69" t="b">
        <f t="shared" si="114"/>
        <v>0</v>
      </c>
    </row>
    <row r="1474" spans="1:12" ht="20.100000000000001" customHeight="1" thickBot="1" x14ac:dyDescent="0.3">
      <c r="A1474" s="71" t="s">
        <v>6204</v>
      </c>
      <c r="B1474" s="74" t="s">
        <v>6215</v>
      </c>
      <c r="C1474" s="74" t="s">
        <v>12883</v>
      </c>
      <c r="E1474" s="71" t="s">
        <v>2947</v>
      </c>
      <c r="F1474" s="72" t="s">
        <v>12745</v>
      </c>
      <c r="G1474" s="72" t="s">
        <v>12746</v>
      </c>
      <c r="H1474" t="str">
        <f t="shared" ref="H1474:H1537" si="115">VLOOKUP(E1474,A:C,1,FALSE)</f>
        <v>Vxx_crit_mes_wup_pas</v>
      </c>
      <c r="I1474" s="69" t="str">
        <f t="shared" ref="I1474:I1537" si="116">VLOOKUP(E1474,A:C,2,FALSE)</f>
        <v>AT_WUP_DGN</v>
      </c>
      <c r="J1474" s="72" t="str">
        <f t="shared" ref="J1474:J1537" si="117">VLOOKUP(E1474,A:C,3,FALSE)</f>
        <v>[(Nxx_wup_diag_cfm=Nxx_wup_diag_pres or Nxx_wup_diag_cfm=Nxx_wup_diag_abst_pres_cho) and (Nbx_ign_cmd_eng_cfm=True)]</v>
      </c>
      <c r="K1474" s="69" t="b">
        <f t="shared" ref="K1474:K1537" si="118">VLOOKUP(E1474,A:C,2,FALSE)=F1474</f>
        <v>1</v>
      </c>
      <c r="L1474" s="69" t="b">
        <f t="shared" ref="L1474:L1537" si="119">VLOOKUP(E1474,A:C,3,FALSE)=G1474</f>
        <v>1</v>
      </c>
    </row>
    <row r="1475" spans="1:12" ht="20.100000000000001" customHeight="1" thickBot="1" x14ac:dyDescent="0.3">
      <c r="A1475" s="71" t="s">
        <v>13159</v>
      </c>
      <c r="B1475" s="72" t="s">
        <v>6210</v>
      </c>
      <c r="C1475" s="72" t="s">
        <v>12880</v>
      </c>
      <c r="E1475" s="71" t="s">
        <v>1690</v>
      </c>
      <c r="F1475" s="72" t="s">
        <v>12224</v>
      </c>
      <c r="G1475" s="72" t="s">
        <v>12249</v>
      </c>
      <c r="H1475" t="str">
        <f t="shared" si="115"/>
        <v>Vxx_crk_syn_loss_ctr</v>
      </c>
      <c r="I1475" s="69" t="str">
        <f t="shared" si="116"/>
        <v>IN_SMI_SYN</v>
      </c>
      <c r="J1475" s="72" t="str">
        <f t="shared" si="117"/>
        <v>[(Nbx_ign_cmd_eng_cfm=True) and (Nxx_ecu_typ_cfm=Nxx_ecm or Nxx_ecu_typ_cfm=Nxx_ptcu) and (Nxx_ecu_typ_cfm&lt;&gt;Nxx_atcu)] OR [(Nbx_ign_cmd_eng_cfm=False) and (Nxx_ecu_typ_cfm=Nxx_ecm or Nxx_ecu_typ_cfm=Nxx_ptcu) and (Nxx_ecu_typ_cfm&lt;&gt;Nxx_atcu)]</v>
      </c>
      <c r="K1475" s="69" t="b">
        <f t="shared" si="118"/>
        <v>1</v>
      </c>
      <c r="L1475" s="69" t="b">
        <f t="shared" si="119"/>
        <v>1</v>
      </c>
    </row>
    <row r="1476" spans="1:12" ht="20.100000000000001" customHeight="1" thickBot="1" x14ac:dyDescent="0.3">
      <c r="A1476" s="71" t="s">
        <v>13159</v>
      </c>
      <c r="B1476" s="74" t="s">
        <v>6215</v>
      </c>
      <c r="C1476" s="74" t="s">
        <v>12883</v>
      </c>
      <c r="E1476" s="71" t="s">
        <v>2479</v>
      </c>
      <c r="F1476" s="72" t="s">
        <v>12325</v>
      </c>
      <c r="G1476" s="72" t="s">
        <v>13144</v>
      </c>
      <c r="H1476" t="str">
        <f t="shared" si="115"/>
        <v>Vxx_crk_syn_loss_ctr_dfc_prot</v>
      </c>
      <c r="I1476" s="69" t="str">
        <f t="shared" si="116"/>
        <v>SM_STA_SPV</v>
      </c>
      <c r="J1476" s="72" t="str">
        <f t="shared" si="117"/>
        <v>[(Nxx_dfc_prot_cfm&lt;&gt;Nxx_dfc_prot_abst) and (Nxx_ecu_typ_cfm=Nxx_ecm or Nxx_ecu_typ_cfm=Nxx_ptcu) and (Nxx_ecu_typ_cfm&lt;&gt;Nxx_atcu)]</v>
      </c>
      <c r="K1476" s="69" t="b">
        <f t="shared" si="118"/>
        <v>1</v>
      </c>
      <c r="L1476" s="69" t="b">
        <f t="shared" si="119"/>
        <v>1</v>
      </c>
    </row>
    <row r="1477" spans="1:12" ht="20.100000000000001" customHeight="1" thickBot="1" x14ac:dyDescent="0.3">
      <c r="A1477" s="71" t="s">
        <v>13160</v>
      </c>
      <c r="B1477" s="72" t="s">
        <v>6210</v>
      </c>
      <c r="C1477" s="72" t="s">
        <v>12880</v>
      </c>
      <c r="E1477" s="71" t="s">
        <v>1083</v>
      </c>
      <c r="F1477" s="72" t="s">
        <v>13145</v>
      </c>
      <c r="G1477" s="74" t="s">
        <v>12642</v>
      </c>
      <c r="H1477" t="str">
        <f t="shared" si="115"/>
        <v>Vxx_crsh_det</v>
      </c>
      <c r="I1477" s="69" t="str">
        <f t="shared" si="116"/>
        <v>VF_EST_MNG</v>
      </c>
      <c r="J1477" s="72" t="str">
        <f t="shared" si="117"/>
        <v>[(Nxx_ecu_typ_cfm=Nxx_hevc) and (Nxx_ecu_typ_cfm&lt;&gt;Nxx_atcu)] OR [(Nxx_ecu_typ_cfm=Nxx_ecm or Nxx_ecu_typ_cfm=Nxx_ptcu) and (Nxx_ecu_typ_cfm&lt;&gt;Nxx_atcu)]</v>
      </c>
      <c r="K1477" s="69" t="b">
        <f t="shared" si="118"/>
        <v>1</v>
      </c>
      <c r="L1477" s="69" t="b">
        <f t="shared" si="119"/>
        <v>0</v>
      </c>
    </row>
    <row r="1478" spans="1:12" ht="20.100000000000001" customHeight="1" thickBot="1" x14ac:dyDescent="0.3">
      <c r="A1478" s="71" t="s">
        <v>13160</v>
      </c>
      <c r="B1478" s="74" t="s">
        <v>6215</v>
      </c>
      <c r="C1478" s="74" t="s">
        <v>12883</v>
      </c>
      <c r="E1478" s="71" t="s">
        <v>13146</v>
      </c>
      <c r="F1478" s="72" t="s">
        <v>12112</v>
      </c>
      <c r="G1478" s="72" t="s">
        <v>12113</v>
      </c>
      <c r="H1478" t="str">
        <f t="shared" si="115"/>
        <v>Vxx_crsh_dly_ctr</v>
      </c>
      <c r="I1478" s="69" t="str">
        <f t="shared" si="116"/>
        <v>PC_CRU_SPT</v>
      </c>
      <c r="J1478" s="72" t="str">
        <f t="shared" si="117"/>
        <v>[(Nbx_cru_sl_pres_cfm=True) and (Nxx_ecu_typ_cfm=Nxx_hevc or Nxx_spv_ecu_cfm=Nxx_spv_ecu_abst) and (Nxx_ecu_typ_cfm&lt;&gt;Nxx_atcu)]</v>
      </c>
      <c r="K1478" s="69" t="b">
        <f t="shared" si="118"/>
        <v>1</v>
      </c>
      <c r="L1478" s="69" t="b">
        <f t="shared" si="119"/>
        <v>1</v>
      </c>
    </row>
    <row r="1479" spans="1:12" ht="20.100000000000001" customHeight="1" thickBot="1" x14ac:dyDescent="0.3">
      <c r="A1479" s="71" t="s">
        <v>13161</v>
      </c>
      <c r="B1479" s="72" t="s">
        <v>6210</v>
      </c>
      <c r="C1479" s="72" t="s">
        <v>12880</v>
      </c>
      <c r="E1479" s="71" t="s">
        <v>1088</v>
      </c>
      <c r="F1479" s="72" t="s">
        <v>13145</v>
      </c>
      <c r="G1479" s="72" t="s">
        <v>12642</v>
      </c>
      <c r="H1479" t="str">
        <f t="shared" si="115"/>
        <v>Vxx_crsh_mem</v>
      </c>
      <c r="I1479" s="69" t="str">
        <f t="shared" si="116"/>
        <v>VF_EST_MNG</v>
      </c>
      <c r="J1479" s="72" t="str">
        <f t="shared" si="117"/>
        <v>[(Nxx_ecu_typ_cfm=Nxx_ecm or Nxx_ecu_typ_cfm=Nxx_ptcu) and (Nxx_ecu_typ_cfm&lt;&gt;Nxx_atcu)] OR [(Nxx_ecu_typ_cfm=Nxx_hevc) and (Nxx_ecu_typ_cfm&lt;&gt;Nxx_atcu)]</v>
      </c>
      <c r="K1479" s="69" t="b">
        <f t="shared" si="118"/>
        <v>1</v>
      </c>
      <c r="L1479" s="69" t="b">
        <f t="shared" si="119"/>
        <v>1</v>
      </c>
    </row>
    <row r="1480" spans="1:12" ht="20.100000000000001" customHeight="1" thickBot="1" x14ac:dyDescent="0.3">
      <c r="A1480" s="71" t="s">
        <v>13161</v>
      </c>
      <c r="B1480" s="74" t="s">
        <v>6215</v>
      </c>
      <c r="C1480" s="74" t="s">
        <v>12883</v>
      </c>
      <c r="E1480" s="71" t="s">
        <v>1074</v>
      </c>
      <c r="F1480" s="72" t="s">
        <v>5952</v>
      </c>
      <c r="G1480" s="72" t="s">
        <v>12164</v>
      </c>
      <c r="H1480" t="str">
        <f t="shared" si="115"/>
        <v>Vxx_crt_gear</v>
      </c>
      <c r="I1480" s="69" t="str">
        <f t="shared" si="116"/>
        <v>BI_AGI_ASC</v>
      </c>
      <c r="J1480" s="72" t="str">
        <f t="shared" si="117"/>
        <v>[(Nxx_ecu_typ_cfm=Nxx_atcu) and (Nxx_ecu_typ_cfm=Nxx_ptcu or Nxx_ecu_typ_cfm=Nxx_atcu or Nbx_manual_mode_cfm=False) and (Nxx_ecu_typ_cfm=Nxx_ptcu or Nxx_ecu_typ_cfm=Nxx_atcu or Nxx_ecu_typ_cfm=Nxx_hevc)]</v>
      </c>
      <c r="K1480" s="69" t="b">
        <f t="shared" si="118"/>
        <v>1</v>
      </c>
      <c r="L1480" s="69" t="b">
        <f t="shared" si="119"/>
        <v>1</v>
      </c>
    </row>
    <row r="1481" spans="1:12" ht="20.100000000000001" customHeight="1" thickBot="1" x14ac:dyDescent="0.3">
      <c r="A1481" s="71" t="s">
        <v>13162</v>
      </c>
      <c r="B1481" s="72" t="s">
        <v>6210</v>
      </c>
      <c r="C1481" s="72" t="s">
        <v>12880</v>
      </c>
      <c r="E1481" s="71" t="s">
        <v>1074</v>
      </c>
      <c r="F1481" s="74" t="s">
        <v>5832</v>
      </c>
      <c r="G1481" s="74" t="s">
        <v>12166</v>
      </c>
      <c r="H1481" t="str">
        <f t="shared" si="115"/>
        <v>Vxx_crt_gear</v>
      </c>
      <c r="I1481" s="69" t="str">
        <f t="shared" si="116"/>
        <v>BI_AGI_ASC</v>
      </c>
      <c r="J1481" s="72" t="str">
        <f t="shared" si="117"/>
        <v>[(Nxx_ecu_typ_cfm=Nxx_atcu) and (Nxx_ecu_typ_cfm=Nxx_ptcu or Nxx_ecu_typ_cfm=Nxx_atcu or Nbx_manual_mode_cfm=False) and (Nxx_ecu_typ_cfm=Nxx_ptcu or Nxx_ecu_typ_cfm=Nxx_atcu or Nxx_ecu_typ_cfm=Nxx_hevc)]</v>
      </c>
      <c r="K1481" s="69" t="b">
        <f t="shared" si="118"/>
        <v>0</v>
      </c>
      <c r="L1481" s="69" t="b">
        <f t="shared" si="119"/>
        <v>0</v>
      </c>
    </row>
    <row r="1482" spans="1:12" ht="20.100000000000001" customHeight="1" thickBot="1" x14ac:dyDescent="0.3">
      <c r="A1482" s="71" t="s">
        <v>13162</v>
      </c>
      <c r="B1482" s="74" t="s">
        <v>6215</v>
      </c>
      <c r="C1482" s="74" t="s">
        <v>12883</v>
      </c>
      <c r="E1482" s="71" t="s">
        <v>831</v>
      </c>
      <c r="F1482" s="72" t="s">
        <v>5926</v>
      </c>
      <c r="G1482" s="72" t="s">
        <v>13147</v>
      </c>
      <c r="H1482" t="str">
        <f t="shared" si="115"/>
        <v>Vxx_cru_cmp_diag</v>
      </c>
      <c r="I1482" s="69" t="str">
        <f t="shared" si="116"/>
        <v>PC_CRU_CTL</v>
      </c>
      <c r="J1482" s="72" t="str">
        <f t="shared" si="117"/>
        <v>[(Nbx_sfty_vers_2_cfm=False) and (Nbx_cru_sl_pres_cfm=True) and (Nxx_ecu_typ_cfm=Nxx_hevc or Nxx_spv_ecu_cfm=Nxx_spv_ecu_abst) and (Nxx_ecu_typ_cfm&lt;&gt;Nxx_atcu)]</v>
      </c>
      <c r="K1482" s="69" t="b">
        <f t="shared" si="118"/>
        <v>1</v>
      </c>
      <c r="L1482" s="69" t="b">
        <f t="shared" si="119"/>
        <v>1</v>
      </c>
    </row>
    <row r="1483" spans="1:12" ht="20.100000000000001" customHeight="1" thickBot="1" x14ac:dyDescent="0.3">
      <c r="A1483" s="71" t="s">
        <v>13163</v>
      </c>
      <c r="B1483" s="72" t="s">
        <v>6210</v>
      </c>
      <c r="C1483" s="72" t="s">
        <v>12880</v>
      </c>
      <c r="E1483" s="71" t="s">
        <v>1807</v>
      </c>
      <c r="F1483" s="72" t="s">
        <v>13148</v>
      </c>
      <c r="G1483" s="72" t="s">
        <v>13149</v>
      </c>
      <c r="H1483" t="str">
        <f t="shared" si="115"/>
        <v>Vxx_cru_cmp_diag_2</v>
      </c>
      <c r="I1483" s="69" t="str">
        <f t="shared" si="116"/>
        <v>IN_SFI_CCI</v>
      </c>
      <c r="J1483" s="72" t="str">
        <f t="shared" si="117"/>
        <v>[(Nbx_can_s0_cfm=False) and (Nbx_sfty_vers_2_cfm=True)]</v>
      </c>
      <c r="K1483" s="69" t="b">
        <f t="shared" si="118"/>
        <v>1</v>
      </c>
      <c r="L1483" s="69" t="b">
        <f t="shared" si="119"/>
        <v>1</v>
      </c>
    </row>
    <row r="1484" spans="1:12" ht="20.100000000000001" customHeight="1" thickBot="1" x14ac:dyDescent="0.3">
      <c r="A1484" s="71" t="s">
        <v>13163</v>
      </c>
      <c r="B1484" s="74" t="s">
        <v>6215</v>
      </c>
      <c r="C1484" s="74" t="s">
        <v>12883</v>
      </c>
      <c r="E1484" s="71" t="s">
        <v>13150</v>
      </c>
      <c r="F1484" s="72" t="s">
        <v>12112</v>
      </c>
      <c r="G1484" s="72" t="s">
        <v>12113</v>
      </c>
      <c r="H1484" t="str">
        <f t="shared" si="115"/>
        <v>Vxx_cru_dgn_diag</v>
      </c>
      <c r="I1484" s="69" t="str">
        <f t="shared" si="116"/>
        <v>PC_CRU_SPT</v>
      </c>
      <c r="J1484" s="72" t="str">
        <f t="shared" si="117"/>
        <v>[(Nbx_cru_sl_pres_cfm=True) and (Nxx_ecu_typ_cfm=Nxx_hevc or Nxx_spv_ecu_cfm=Nxx_spv_ecu_abst) and (Nxx_ecu_typ_cfm&lt;&gt;Nxx_atcu)]</v>
      </c>
      <c r="K1484" s="69" t="b">
        <f t="shared" si="118"/>
        <v>1</v>
      </c>
      <c r="L1484" s="69" t="b">
        <f t="shared" si="119"/>
        <v>1</v>
      </c>
    </row>
    <row r="1485" spans="1:12" ht="20.100000000000001" customHeight="1" thickBot="1" x14ac:dyDescent="0.3">
      <c r="A1485" s="71" t="s">
        <v>13164</v>
      </c>
      <c r="B1485" s="72" t="s">
        <v>6210</v>
      </c>
      <c r="C1485" s="72" t="s">
        <v>12880</v>
      </c>
      <c r="E1485" s="71" t="s">
        <v>840</v>
      </c>
      <c r="F1485" s="72" t="s">
        <v>12112</v>
      </c>
      <c r="G1485" s="72" t="s">
        <v>12113</v>
      </c>
      <c r="H1485" t="str">
        <f t="shared" si="115"/>
        <v>Vxx_cru_fail</v>
      </c>
      <c r="I1485" s="69" t="str">
        <f t="shared" si="116"/>
        <v>PC_CRU_SPT</v>
      </c>
      <c r="J1485" s="72" t="str">
        <f t="shared" si="117"/>
        <v>[(Nbx_cru_sl_pres_cfm=True) and (Nxx_ecu_typ_cfm=Nxx_hevc or Nxx_spv_ecu_cfm=Nxx_spv_ecu_abst) and (Nxx_ecu_typ_cfm&lt;&gt;Nxx_atcu)]</v>
      </c>
      <c r="K1485" s="69" t="b">
        <f t="shared" si="118"/>
        <v>1</v>
      </c>
      <c r="L1485" s="69" t="b">
        <f t="shared" si="119"/>
        <v>1</v>
      </c>
    </row>
    <row r="1486" spans="1:12" ht="20.100000000000001" customHeight="1" thickBot="1" x14ac:dyDescent="0.3">
      <c r="A1486" s="71" t="s">
        <v>13164</v>
      </c>
      <c r="B1486" s="74" t="s">
        <v>6215</v>
      </c>
      <c r="C1486" s="74" t="s">
        <v>12883</v>
      </c>
      <c r="E1486" s="71" t="s">
        <v>4941</v>
      </c>
      <c r="F1486" s="72" t="s">
        <v>12112</v>
      </c>
      <c r="G1486" s="72" t="s">
        <v>12113</v>
      </c>
      <c r="H1486" t="str">
        <f t="shared" si="115"/>
        <v>Vxx_cru_fail_2</v>
      </c>
      <c r="I1486" s="69" t="str">
        <f t="shared" si="116"/>
        <v>PC_CRU_SPT</v>
      </c>
      <c r="J1486" s="72" t="str">
        <f t="shared" si="117"/>
        <v>[(Nbx_cru_sl_pres_cfm=True) and (Nxx_ecu_typ_cfm=Nxx_hevc or Nxx_spv_ecu_cfm=Nxx_spv_ecu_abst) and (Nxx_ecu_typ_cfm&lt;&gt;Nxx_atcu)]</v>
      </c>
      <c r="K1486" s="69" t="b">
        <f t="shared" si="118"/>
        <v>1</v>
      </c>
      <c r="L1486" s="69" t="b">
        <f t="shared" si="119"/>
        <v>1</v>
      </c>
    </row>
    <row r="1487" spans="1:12" ht="20.100000000000001" customHeight="1" thickBot="1" x14ac:dyDescent="0.3">
      <c r="A1487" s="71" t="s">
        <v>13165</v>
      </c>
      <c r="B1487" s="72" t="s">
        <v>6210</v>
      </c>
      <c r="C1487" s="72" t="s">
        <v>12880</v>
      </c>
      <c r="E1487" s="71" t="s">
        <v>4774</v>
      </c>
      <c r="F1487" s="72" t="s">
        <v>12160</v>
      </c>
      <c r="G1487" s="72" t="s">
        <v>12113</v>
      </c>
      <c r="H1487" t="str">
        <f t="shared" si="115"/>
        <v>Vxx_cru_main_swi_whl_blk_dly_max</v>
      </c>
      <c r="I1487" s="69" t="str">
        <f t="shared" si="116"/>
        <v>IN_PCI_CCI</v>
      </c>
      <c r="J1487" s="72" t="str">
        <f t="shared" si="117"/>
        <v>[(Nbx_cru_sl_pres_cfm=True) and (Nxx_ecu_typ_cfm=Nxx_hevc or Nxx_spv_ecu_cfm=Nxx_spv_ecu_abst) and (Nxx_ecu_typ_cfm&lt;&gt;Nxx_atcu)]</v>
      </c>
      <c r="K1487" s="69" t="b">
        <f t="shared" si="118"/>
        <v>1</v>
      </c>
      <c r="L1487" s="69" t="b">
        <f t="shared" si="119"/>
        <v>1</v>
      </c>
    </row>
    <row r="1488" spans="1:12" ht="20.100000000000001" customHeight="1" thickBot="1" x14ac:dyDescent="0.3">
      <c r="A1488" s="71" t="s">
        <v>13165</v>
      </c>
      <c r="B1488" s="74" t="s">
        <v>6215</v>
      </c>
      <c r="C1488" s="74" t="s">
        <v>12883</v>
      </c>
      <c r="E1488" s="71" t="s">
        <v>1010</v>
      </c>
      <c r="F1488" s="72" t="s">
        <v>12160</v>
      </c>
      <c r="G1488" s="72" t="s">
        <v>12113</v>
      </c>
      <c r="H1488" t="str">
        <f t="shared" si="115"/>
        <v>Vxx_cru_sl_acel_blk_dly_max</v>
      </c>
      <c r="I1488" s="69" t="str">
        <f t="shared" si="116"/>
        <v>IN_PCI_CCI</v>
      </c>
      <c r="J1488" s="72" t="str">
        <f t="shared" si="117"/>
        <v>[(Nbx_cru_sl_pres_cfm=True) and (Nxx_ecu_typ_cfm=Nxx_hevc or Nxx_spv_ecu_cfm=Nxx_spv_ecu_abst) and (Nxx_ecu_typ_cfm&lt;&gt;Nxx_atcu)]</v>
      </c>
      <c r="K1488" s="69" t="b">
        <f t="shared" si="118"/>
        <v>1</v>
      </c>
      <c r="L1488" s="69" t="b">
        <f t="shared" si="119"/>
        <v>1</v>
      </c>
    </row>
    <row r="1489" spans="1:13" ht="20.100000000000001" customHeight="1" thickBot="1" x14ac:dyDescent="0.3">
      <c r="A1489" s="71" t="s">
        <v>13166</v>
      </c>
      <c r="B1489" s="72" t="s">
        <v>6210</v>
      </c>
      <c r="C1489" s="72" t="s">
        <v>12880</v>
      </c>
      <c r="E1489" s="71" t="s">
        <v>1067</v>
      </c>
      <c r="F1489" s="72" t="s">
        <v>12160</v>
      </c>
      <c r="G1489" s="72" t="s">
        <v>12113</v>
      </c>
      <c r="H1489" t="str">
        <f t="shared" si="115"/>
        <v>Vxx_cru_sl_ascd_blk_dly_max</v>
      </c>
      <c r="I1489" s="69" t="str">
        <f t="shared" si="116"/>
        <v>IN_PCI_CCI</v>
      </c>
      <c r="J1489" s="72" t="str">
        <f t="shared" si="117"/>
        <v>[(Nbx_cru_sl_pres_cfm=True) and (Nxx_ecu_typ_cfm=Nxx_hevc or Nxx_spv_ecu_cfm=Nxx_spv_ecu_abst) and (Nxx_ecu_typ_cfm&lt;&gt;Nxx_atcu)]</v>
      </c>
      <c r="K1489" s="69" t="b">
        <f t="shared" si="118"/>
        <v>1</v>
      </c>
      <c r="L1489" s="69" t="b">
        <f t="shared" si="119"/>
        <v>1</v>
      </c>
    </row>
    <row r="1490" spans="1:13" ht="20.100000000000001" customHeight="1" thickBot="1" x14ac:dyDescent="0.3">
      <c r="A1490" s="71" t="s">
        <v>13166</v>
      </c>
      <c r="B1490" s="74" t="s">
        <v>6215</v>
      </c>
      <c r="C1490" s="74" t="s">
        <v>12883</v>
      </c>
      <c r="E1490" s="71" t="s">
        <v>995</v>
      </c>
      <c r="F1490" s="72" t="s">
        <v>12112</v>
      </c>
      <c r="G1490" s="72" t="s">
        <v>12113</v>
      </c>
      <c r="H1490" t="str">
        <f t="shared" si="115"/>
        <v>Vxx_cru_sl_dacn</v>
      </c>
      <c r="I1490" s="69" t="str">
        <f t="shared" si="116"/>
        <v>PC_CRU_SPT</v>
      </c>
      <c r="J1490" s="72" t="str">
        <f t="shared" si="117"/>
        <v>[(Nbx_cru_sl_pres_cfm=True) and (Nxx_ecu_typ_cfm=Nxx_hevc or Nxx_spv_ecu_cfm=Nxx_spv_ecu_abst) and (Nxx_ecu_typ_cfm&lt;&gt;Nxx_atcu)]</v>
      </c>
      <c r="K1490" s="69" t="b">
        <f t="shared" si="118"/>
        <v>1</v>
      </c>
      <c r="L1490" s="69" t="b">
        <f t="shared" si="119"/>
        <v>1</v>
      </c>
    </row>
    <row r="1491" spans="1:13" ht="20.100000000000001" customHeight="1" thickBot="1" x14ac:dyDescent="0.3">
      <c r="A1491" s="71" t="s">
        <v>13167</v>
      </c>
      <c r="B1491" s="72" t="s">
        <v>6210</v>
      </c>
      <c r="C1491" s="72" t="s">
        <v>12880</v>
      </c>
      <c r="E1491" s="71" t="s">
        <v>1000</v>
      </c>
      <c r="F1491" s="72" t="s">
        <v>12112</v>
      </c>
      <c r="G1491" s="72" t="s">
        <v>12113</v>
      </c>
      <c r="H1491" t="str">
        <f t="shared" si="115"/>
        <v>Vxx_cru_sl_dacn_sys</v>
      </c>
      <c r="I1491" s="69" t="str">
        <f t="shared" si="116"/>
        <v>PC_CRU_SPT</v>
      </c>
      <c r="J1491" s="72" t="str">
        <f t="shared" si="117"/>
        <v>[(Nbx_cru_sl_pres_cfm=True) and (Nxx_ecu_typ_cfm=Nxx_hevc or Nxx_spv_ecu_cfm=Nxx_spv_ecu_abst) and (Nxx_ecu_typ_cfm&lt;&gt;Nxx_atcu)]</v>
      </c>
      <c r="K1491" s="69" t="b">
        <f t="shared" si="118"/>
        <v>1</v>
      </c>
      <c r="L1491" s="69" t="b">
        <f t="shared" si="119"/>
        <v>1</v>
      </c>
    </row>
    <row r="1492" spans="1:13" ht="20.100000000000001" customHeight="1" thickBot="1" x14ac:dyDescent="0.3">
      <c r="A1492" s="71" t="s">
        <v>13167</v>
      </c>
      <c r="B1492" s="74" t="s">
        <v>6215</v>
      </c>
      <c r="C1492" s="74" t="s">
        <v>12883</v>
      </c>
      <c r="E1492" s="71" t="s">
        <v>1753</v>
      </c>
      <c r="F1492" s="72" t="s">
        <v>12112</v>
      </c>
      <c r="G1492" s="72" t="s">
        <v>12113</v>
      </c>
      <c r="H1492" t="str">
        <f t="shared" si="115"/>
        <v>Vxx_cru_sl_dacn_sys_2</v>
      </c>
      <c r="I1492" s="69" t="str">
        <f t="shared" si="116"/>
        <v>PC_CRU_SPT</v>
      </c>
      <c r="J1492" s="72" t="str">
        <f t="shared" si="117"/>
        <v>[(Nbx_cru_sl_pres_cfm=True) and (Nxx_ecu_typ_cfm=Nxx_hevc or Nxx_spv_ecu_cfm=Nxx_spv_ecu_abst) and (Nxx_ecu_typ_cfm&lt;&gt;Nxx_atcu)]</v>
      </c>
      <c r="K1492" s="69" t="b">
        <f t="shared" si="118"/>
        <v>1</v>
      </c>
      <c r="L1492" s="69" t="b">
        <f t="shared" si="119"/>
        <v>1</v>
      </c>
      <c r="M1492" t="e">
        <f>VLOOKUP(E1492,#REF!,1,FALSE)</f>
        <v>#REF!</v>
      </c>
    </row>
    <row r="1493" spans="1:13" ht="20.100000000000001" customHeight="1" thickBot="1" x14ac:dyDescent="0.3">
      <c r="A1493" s="71" t="s">
        <v>13168</v>
      </c>
      <c r="B1493" s="72" t="s">
        <v>6210</v>
      </c>
      <c r="C1493" s="72" t="s">
        <v>12880</v>
      </c>
      <c r="E1493" s="71" t="s">
        <v>1014</v>
      </c>
      <c r="F1493" s="72" t="s">
        <v>12160</v>
      </c>
      <c r="G1493" s="72" t="s">
        <v>12113</v>
      </c>
      <c r="H1493" t="str">
        <f t="shared" si="115"/>
        <v>Vxx_cru_sl_decl_blk_dly_max</v>
      </c>
      <c r="I1493" s="69" t="str">
        <f t="shared" si="116"/>
        <v>IN_PCI_CCI</v>
      </c>
      <c r="J1493" s="72" t="str">
        <f t="shared" si="117"/>
        <v>[(Nbx_cru_sl_pres_cfm=True) and (Nxx_ecu_typ_cfm=Nxx_hevc or Nxx_spv_ecu_cfm=Nxx_spv_ecu_abst) and (Nxx_ecu_typ_cfm&lt;&gt;Nxx_atcu)]</v>
      </c>
      <c r="K1493" s="69" t="b">
        <f t="shared" si="118"/>
        <v>1</v>
      </c>
      <c r="L1493" s="69" t="b">
        <f t="shared" si="119"/>
        <v>1</v>
      </c>
      <c r="M1493" t="e">
        <f>VLOOKUP(E1493,#REF!,1,FALSE)</f>
        <v>#REF!</v>
      </c>
    </row>
    <row r="1494" spans="1:13" ht="20.100000000000001" customHeight="1" thickBot="1" x14ac:dyDescent="0.3">
      <c r="A1494" s="71" t="s">
        <v>13168</v>
      </c>
      <c r="B1494" s="74" t="s">
        <v>6215</v>
      </c>
      <c r="C1494" s="74" t="s">
        <v>12883</v>
      </c>
      <c r="E1494" s="71" t="s">
        <v>737</v>
      </c>
      <c r="F1494" s="72" t="s">
        <v>12112</v>
      </c>
      <c r="G1494" s="72" t="s">
        <v>12113</v>
      </c>
      <c r="H1494" t="str">
        <f t="shared" si="115"/>
        <v>Vxx_cru_sl_driv_vs_sp_kmh</v>
      </c>
      <c r="I1494" s="69" t="str">
        <f t="shared" si="116"/>
        <v>PC_CRU_SPT</v>
      </c>
      <c r="J1494" s="72" t="str">
        <f t="shared" si="117"/>
        <v>[(Nbx_cru_sl_pres_cfm=True) and (Nxx_ecu_typ_cfm=Nxx_hevc or Nxx_spv_ecu_cfm=Nxx_spv_ecu_abst) and (Nxx_ecu_typ_cfm&lt;&gt;Nxx_atcu)]</v>
      </c>
      <c r="K1494" s="69" t="b">
        <f t="shared" si="118"/>
        <v>1</v>
      </c>
      <c r="L1494" s="69" t="b">
        <f t="shared" si="119"/>
        <v>1</v>
      </c>
      <c r="M1494" t="e">
        <f>VLOOKUP(E1494,#REF!,1,FALSE)</f>
        <v>#REF!</v>
      </c>
    </row>
    <row r="1495" spans="1:13" ht="20.100000000000001" customHeight="1" thickBot="1" x14ac:dyDescent="0.3">
      <c r="A1495" s="71" t="s">
        <v>6196</v>
      </c>
      <c r="B1495" s="72" t="s">
        <v>6210</v>
      </c>
      <c r="C1495" s="72" t="s">
        <v>12880</v>
      </c>
      <c r="E1495" s="71" t="s">
        <v>835</v>
      </c>
      <c r="F1495" s="72" t="s">
        <v>12112</v>
      </c>
      <c r="G1495" s="72" t="s">
        <v>12113</v>
      </c>
      <c r="H1495" t="str">
        <f t="shared" si="115"/>
        <v>Vxx_cru_sl_fail</v>
      </c>
      <c r="I1495" s="69" t="str">
        <f t="shared" si="116"/>
        <v>PC_CRU_SPT</v>
      </c>
      <c r="J1495" s="72" t="str">
        <f t="shared" si="117"/>
        <v>[(Nbx_cru_sl_pres_cfm=True) and (Nxx_ecu_typ_cfm=Nxx_hevc or Nxx_spv_ecu_cfm=Nxx_spv_ecu_abst) and (Nxx_ecu_typ_cfm&lt;&gt;Nxx_atcu)]</v>
      </c>
      <c r="K1495" s="69" t="b">
        <f t="shared" si="118"/>
        <v>1</v>
      </c>
      <c r="L1495" s="69" t="b">
        <f t="shared" si="119"/>
        <v>1</v>
      </c>
      <c r="M1495" t="e">
        <f>VLOOKUP(E1495,#REF!,1,FALSE)</f>
        <v>#REF!</v>
      </c>
    </row>
    <row r="1496" spans="1:13" ht="20.100000000000001" customHeight="1" thickBot="1" x14ac:dyDescent="0.3">
      <c r="A1496" s="71" t="s">
        <v>6196</v>
      </c>
      <c r="B1496" s="74" t="s">
        <v>6215</v>
      </c>
      <c r="C1496" s="74" t="s">
        <v>12883</v>
      </c>
      <c r="E1496" s="71" t="s">
        <v>4777</v>
      </c>
      <c r="F1496" s="72" t="s">
        <v>12112</v>
      </c>
      <c r="G1496" s="72" t="s">
        <v>12113</v>
      </c>
      <c r="H1496" t="str">
        <f t="shared" si="115"/>
        <v>Vxx_cru_sl_fail_2</v>
      </c>
      <c r="I1496" s="69" t="str">
        <f t="shared" si="116"/>
        <v>PC_CRU_SPT</v>
      </c>
      <c r="J1496" s="72" t="str">
        <f t="shared" si="117"/>
        <v>[(Nbx_cru_sl_pres_cfm=True) and (Nxx_ecu_typ_cfm=Nxx_hevc or Nxx_spv_ecu_cfm=Nxx_spv_ecu_abst) and (Nxx_ecu_typ_cfm&lt;&gt;Nxx_atcu)]</v>
      </c>
      <c r="K1496" s="69" t="b">
        <f t="shared" si="118"/>
        <v>1</v>
      </c>
      <c r="L1496" s="69" t="b">
        <f t="shared" si="119"/>
        <v>1</v>
      </c>
      <c r="M1496" t="e">
        <f>VLOOKUP(E1496,#REF!,1,FALSE)</f>
        <v>#REF!</v>
      </c>
    </row>
    <row r="1497" spans="1:13" ht="20.100000000000001" customHeight="1" thickBot="1" x14ac:dyDescent="0.3">
      <c r="A1497" s="71" t="s">
        <v>13169</v>
      </c>
      <c r="B1497" s="72" t="s">
        <v>6210</v>
      </c>
      <c r="C1497" s="72" t="s">
        <v>12880</v>
      </c>
      <c r="E1497" s="71" t="s">
        <v>4836</v>
      </c>
      <c r="F1497" s="72" t="s">
        <v>12160</v>
      </c>
      <c r="G1497" s="72" t="s">
        <v>12113</v>
      </c>
      <c r="H1497" t="str">
        <f t="shared" si="115"/>
        <v>Vxx_cru_sl_main_swi_whl_cmd_raw</v>
      </c>
      <c r="I1497" s="69" t="str">
        <f t="shared" si="116"/>
        <v>IN_PCI_CCI</v>
      </c>
      <c r="J1497" s="72" t="str">
        <f t="shared" si="117"/>
        <v>[(Nbx_cru_sl_pres_cfm=True) and (Nxx_ecu_typ_cfm=Nxx_hevc or Nxx_spv_ecu_cfm=Nxx_spv_ecu_abst) and (Nxx_ecu_typ_cfm&lt;&gt;Nxx_atcu)]</v>
      </c>
      <c r="K1497" s="69" t="b">
        <f t="shared" si="118"/>
        <v>1</v>
      </c>
      <c r="L1497" s="69" t="b">
        <f t="shared" si="119"/>
        <v>1</v>
      </c>
      <c r="M1497" t="e">
        <f>VLOOKUP(E1497,#REF!,1,FALSE)</f>
        <v>#REF!</v>
      </c>
    </row>
    <row r="1498" spans="1:13" ht="20.100000000000001" customHeight="1" thickBot="1" x14ac:dyDescent="0.3">
      <c r="A1498" s="71" t="s">
        <v>13169</v>
      </c>
      <c r="B1498" s="74" t="s">
        <v>6215</v>
      </c>
      <c r="C1498" s="74" t="s">
        <v>12883</v>
      </c>
      <c r="E1498" s="71" t="s">
        <v>1005</v>
      </c>
      <c r="F1498" s="72" t="s">
        <v>12160</v>
      </c>
      <c r="G1498" s="72" t="s">
        <v>12113</v>
      </c>
      <c r="H1498" t="str">
        <f t="shared" si="115"/>
        <v>Vxx_cru_sl_resu_blk_dly_max</v>
      </c>
      <c r="I1498" s="69" t="str">
        <f t="shared" si="116"/>
        <v>IN_PCI_CCI</v>
      </c>
      <c r="J1498" s="72" t="str">
        <f t="shared" si="117"/>
        <v>[(Nbx_cru_sl_pres_cfm=True) and (Nxx_ecu_typ_cfm=Nxx_hevc or Nxx_spv_ecu_cfm=Nxx_spv_ecu_abst) and (Nxx_ecu_typ_cfm&lt;&gt;Nxx_atcu)]</v>
      </c>
      <c r="K1498" s="69" t="b">
        <f t="shared" si="118"/>
        <v>1</v>
      </c>
      <c r="L1498" s="69" t="b">
        <f t="shared" si="119"/>
        <v>1</v>
      </c>
      <c r="M1498" t="e">
        <f>VLOOKUP(E1498,#REF!,1,FALSE)</f>
        <v>#REF!</v>
      </c>
    </row>
    <row r="1499" spans="1:13" ht="20.100000000000001" customHeight="1" thickBot="1" x14ac:dyDescent="0.3">
      <c r="A1499" s="71" t="s">
        <v>13170</v>
      </c>
      <c r="B1499" s="72" t="s">
        <v>6210</v>
      </c>
      <c r="C1499" s="72" t="s">
        <v>12880</v>
      </c>
      <c r="E1499" s="71" t="s">
        <v>829</v>
      </c>
      <c r="F1499" s="72" t="s">
        <v>5926</v>
      </c>
      <c r="G1499" s="74" t="s">
        <v>13171</v>
      </c>
      <c r="H1499" t="str">
        <f t="shared" si="115"/>
        <v>Vxx_cru_sl_stt_ip</v>
      </c>
      <c r="I1499" s="69" t="str">
        <f t="shared" si="116"/>
        <v>PC_CRU_CTL</v>
      </c>
      <c r="J1499" s="72" t="str">
        <f t="shared" si="117"/>
        <v>[(Nbx_sfty_vers_2_cfm=False) and (Nbx_cru_sl_pres_cfm=True) and (Nxx_ecu_typ_cfm=Nxx_hevc or Nxx_spv_ecu_cfm=Nxx_spv_ecu_abst) and (Nxx_ecu_typ_cfm&lt;&gt;Nxx_atcu)] OR [(Nbx_sfty_vers_2_cfm=True) and (Nbx_cru_sl_pres_cfm=True) and (Nxx_ecu_typ_cfm=Nxx_hevc or Nxx_spv_ecu_cfm=Nxx_spv_ecu_abst) and (Nxx_ecu_typ_cfm&lt;&gt;Nxx_atcu)] OR [(Nbx_cru_sl_pres_cfm=False) and (Nxx_ecu_typ_cfm=Nxx_hevc or Nxx_spv_ecu_cfm=Nxx_spv_ecu_abst) and (Nxx_ecu_typ_cfm&lt;&gt;Nxx_atcu)]</v>
      </c>
      <c r="K1499" s="69" t="b">
        <f t="shared" si="118"/>
        <v>1</v>
      </c>
      <c r="L1499" s="69" t="b">
        <f t="shared" si="119"/>
        <v>0</v>
      </c>
      <c r="M1499" t="e">
        <f>VLOOKUP(E1499,#REF!,1,FALSE)</f>
        <v>#REF!</v>
      </c>
    </row>
    <row r="1500" spans="1:13" ht="20.100000000000001" customHeight="1" thickBot="1" x14ac:dyDescent="0.3">
      <c r="A1500" s="71" t="s">
        <v>13170</v>
      </c>
      <c r="B1500" s="74" t="s">
        <v>6215</v>
      </c>
      <c r="C1500" s="74" t="s">
        <v>12883</v>
      </c>
      <c r="E1500" s="71" t="s">
        <v>1018</v>
      </c>
      <c r="F1500" s="72" t="s">
        <v>12160</v>
      </c>
      <c r="G1500" s="72" t="s">
        <v>12113</v>
      </c>
      <c r="H1500" t="str">
        <f t="shared" si="115"/>
        <v>Vxx_cru_sl_susp_blk_dly_max</v>
      </c>
      <c r="I1500" s="69" t="str">
        <f t="shared" si="116"/>
        <v>IN_PCI_CCI</v>
      </c>
      <c r="J1500" s="72" t="str">
        <f t="shared" si="117"/>
        <v>[(Nbx_cru_sl_pres_cfm=True) and (Nxx_ecu_typ_cfm=Nxx_hevc or Nxx_spv_ecu_cfm=Nxx_spv_ecu_abst) and (Nxx_ecu_typ_cfm&lt;&gt;Nxx_atcu)]</v>
      </c>
      <c r="K1500" s="69" t="b">
        <f t="shared" si="118"/>
        <v>1</v>
      </c>
      <c r="L1500" s="69" t="b">
        <f t="shared" si="119"/>
        <v>1</v>
      </c>
      <c r="M1500" t="e">
        <f>VLOOKUP(E1500,#REF!,1,FALSE)</f>
        <v>#REF!</v>
      </c>
    </row>
    <row r="1501" spans="1:13" ht="20.100000000000001" customHeight="1" thickBot="1" x14ac:dyDescent="0.3">
      <c r="A1501" s="71" t="s">
        <v>13172</v>
      </c>
      <c r="B1501" s="72" t="s">
        <v>6210</v>
      </c>
      <c r="C1501" s="72" t="s">
        <v>12880</v>
      </c>
      <c r="E1501" s="71" t="s">
        <v>1022</v>
      </c>
      <c r="F1501" s="72" t="s">
        <v>12160</v>
      </c>
      <c r="G1501" s="72" t="s">
        <v>12113</v>
      </c>
      <c r="H1501" t="str">
        <f t="shared" si="115"/>
        <v>Vxx_cru_sl_whl_cmd_blk_ctr_max</v>
      </c>
      <c r="I1501" s="69" t="str">
        <f t="shared" si="116"/>
        <v>IN_PCI_CCI</v>
      </c>
      <c r="J1501" s="72" t="str">
        <f t="shared" si="117"/>
        <v>[(Nbx_cru_sl_pres_cfm=True) and (Nxx_ecu_typ_cfm=Nxx_hevc or Nxx_spv_ecu_cfm=Nxx_spv_ecu_abst) and (Nxx_ecu_typ_cfm&lt;&gt;Nxx_atcu)]</v>
      </c>
      <c r="K1501" s="69" t="b">
        <f t="shared" si="118"/>
        <v>1</v>
      </c>
      <c r="L1501" s="69" t="b">
        <f t="shared" si="119"/>
        <v>1</v>
      </c>
      <c r="M1501" t="e">
        <f>VLOOKUP(E1501,#REF!,1,FALSE)</f>
        <v>#REF!</v>
      </c>
    </row>
    <row r="1502" spans="1:13" ht="20.100000000000001" customHeight="1" thickBot="1" x14ac:dyDescent="0.3">
      <c r="A1502" s="71" t="s">
        <v>13172</v>
      </c>
      <c r="B1502" s="74" t="s">
        <v>6215</v>
      </c>
      <c r="C1502" s="74" t="s">
        <v>12883</v>
      </c>
      <c r="E1502" s="71" t="s">
        <v>750</v>
      </c>
      <c r="F1502" s="72" t="s">
        <v>12237</v>
      </c>
      <c r="G1502" s="72" t="s">
        <v>12238</v>
      </c>
      <c r="H1502" t="str">
        <f t="shared" si="115"/>
        <v>Vxx_cru_sl_whl_cmd_in</v>
      </c>
      <c r="I1502" s="69" t="str">
        <f t="shared" si="116"/>
        <v>BI_PCI_CCI</v>
      </c>
      <c r="J1502" s="72" t="str">
        <f t="shared" si="117"/>
        <v>[(Nbx_cru_sl_pres_cfm=True)]</v>
      </c>
      <c r="K1502" s="69" t="b">
        <f t="shared" si="118"/>
        <v>1</v>
      </c>
      <c r="L1502" s="69" t="b">
        <f t="shared" si="119"/>
        <v>1</v>
      </c>
      <c r="M1502" t="e">
        <f>VLOOKUP(E1502,#REF!,1,FALSE)</f>
        <v>#REF!</v>
      </c>
    </row>
    <row r="1503" spans="1:13" ht="20.100000000000001" customHeight="1" thickBot="1" x14ac:dyDescent="0.3">
      <c r="A1503" s="71" t="s">
        <v>13173</v>
      </c>
      <c r="B1503" s="72" t="s">
        <v>6210</v>
      </c>
      <c r="C1503" s="72" t="s">
        <v>12880</v>
      </c>
      <c r="E1503" s="71" t="s">
        <v>824</v>
      </c>
      <c r="F1503" s="72" t="s">
        <v>12160</v>
      </c>
      <c r="G1503" s="72" t="s">
        <v>12113</v>
      </c>
      <c r="H1503" t="str">
        <f t="shared" si="115"/>
        <v>Vxx_cru_sl_whl_cmd_raw</v>
      </c>
      <c r="I1503" s="69" t="str">
        <f t="shared" si="116"/>
        <v>IN_PCI_CCI</v>
      </c>
      <c r="J1503" s="72" t="str">
        <f t="shared" si="117"/>
        <v>[(Nbx_cru_sl_pres_cfm=True) and (Nxx_ecu_typ_cfm=Nxx_hevc or Nxx_spv_ecu_cfm=Nxx_spv_ecu_abst) and (Nxx_ecu_typ_cfm&lt;&gt;Nxx_atcu)]</v>
      </c>
      <c r="K1503" s="69" t="b">
        <f t="shared" si="118"/>
        <v>1</v>
      </c>
      <c r="L1503" s="69" t="b">
        <f t="shared" si="119"/>
        <v>1</v>
      </c>
      <c r="M1503" t="e">
        <f>VLOOKUP(E1503,#REF!,1,FALSE)</f>
        <v>#REF!</v>
      </c>
    </row>
    <row r="1504" spans="1:13" ht="20.100000000000001" customHeight="1" thickBot="1" x14ac:dyDescent="0.3">
      <c r="A1504" s="71" t="s">
        <v>13173</v>
      </c>
      <c r="B1504" s="74" t="s">
        <v>6215</v>
      </c>
      <c r="C1504" s="74" t="s">
        <v>12883</v>
      </c>
      <c r="E1504" s="71" t="s">
        <v>2785</v>
      </c>
      <c r="F1504" s="72" t="s">
        <v>12281</v>
      </c>
      <c r="G1504" s="72" t="s">
        <v>12228</v>
      </c>
      <c r="H1504" t="str">
        <f t="shared" si="115"/>
        <v>Vxx_ctr_emtv_ofs_no_norm</v>
      </c>
      <c r="I1504" s="69" t="str">
        <f t="shared" si="116"/>
        <v>OU_ASO_EGR</v>
      </c>
      <c r="J1504" s="72" t="str">
        <f t="shared" si="117"/>
        <v>[(Nbx_ign_cmd_eng_cfm=False)]</v>
      </c>
      <c r="K1504" s="69" t="b">
        <f t="shared" si="118"/>
        <v>1</v>
      </c>
      <c r="L1504" s="69" t="b">
        <f t="shared" si="119"/>
        <v>1</v>
      </c>
      <c r="M1504" t="e">
        <f>VLOOKUP(E1504,#REF!,1,FALSE)</f>
        <v>#REF!</v>
      </c>
    </row>
    <row r="1505" spans="1:13" ht="20.100000000000001" customHeight="1" thickBot="1" x14ac:dyDescent="0.3">
      <c r="A1505" s="71" t="s">
        <v>13174</v>
      </c>
      <c r="B1505" s="72" t="s">
        <v>6210</v>
      </c>
      <c r="C1505" s="72" t="s">
        <v>12880</v>
      </c>
      <c r="E1505" s="71" t="s">
        <v>3009</v>
      </c>
      <c r="F1505" s="72" t="s">
        <v>12281</v>
      </c>
      <c r="G1505" s="72" t="s">
        <v>12384</v>
      </c>
      <c r="H1505" t="str">
        <f t="shared" si="115"/>
        <v>Vxx_ctr_lpev_ofs_no_norm</v>
      </c>
      <c r="I1505" s="69" t="str">
        <f t="shared" si="116"/>
        <v>OU_ASO_EGR</v>
      </c>
      <c r="J1505" s="72" t="str">
        <f t="shared" si="117"/>
        <v>[(Nxx_egr_typ_cfm=Nxx_hp_lp_egr or Nxx_egr_typ_cfm=Nxx_egr_cho) and (Nbx_ign_cmd_eng_cfm=False)]</v>
      </c>
      <c r="K1505" s="69" t="b">
        <f t="shared" si="118"/>
        <v>1</v>
      </c>
      <c r="L1505" s="69" t="b">
        <f t="shared" si="119"/>
        <v>1</v>
      </c>
      <c r="M1505" t="e">
        <f>VLOOKUP(E1505,#REF!,1,FALSE)</f>
        <v>#REF!</v>
      </c>
    </row>
    <row r="1506" spans="1:13" ht="20.100000000000001" customHeight="1" thickBot="1" x14ac:dyDescent="0.3">
      <c r="A1506" s="71" t="s">
        <v>13174</v>
      </c>
      <c r="B1506" s="74" t="s">
        <v>6215</v>
      </c>
      <c r="C1506" s="74" t="s">
        <v>12883</v>
      </c>
      <c r="E1506" s="71" t="s">
        <v>3039</v>
      </c>
      <c r="F1506" s="72" t="s">
        <v>12686</v>
      </c>
      <c r="G1506" s="72" t="s">
        <v>12687</v>
      </c>
      <c r="H1506" t="str">
        <f t="shared" si="115"/>
        <v>Vxx_ctr_swrl_ofs_clos_frst</v>
      </c>
      <c r="I1506" s="69" t="str">
        <f t="shared" si="116"/>
        <v>OU_ASO_AEO</v>
      </c>
      <c r="J1506" s="72" t="str">
        <f t="shared" si="117"/>
        <v>[(Nxx_swrl_typ_cfm&lt;&gt;Nxx_swrl_typ_abst) and (Nbx_ign_cmd_eng_cfm=False)]</v>
      </c>
      <c r="K1506" s="69" t="b">
        <f t="shared" si="118"/>
        <v>1</v>
      </c>
      <c r="L1506" s="69" t="b">
        <f t="shared" si="119"/>
        <v>1</v>
      </c>
      <c r="M1506" t="e">
        <f>VLOOKUP(E1506,#REF!,1,FALSE)</f>
        <v>#REF!</v>
      </c>
    </row>
    <row r="1507" spans="1:13" ht="20.100000000000001" customHeight="1" thickBot="1" x14ac:dyDescent="0.3">
      <c r="A1507" s="71" t="s">
        <v>13175</v>
      </c>
      <c r="B1507" s="72" t="s">
        <v>6210</v>
      </c>
      <c r="C1507" s="72" t="s">
        <v>12880</v>
      </c>
      <c r="E1507" s="71" t="s">
        <v>3051</v>
      </c>
      <c r="F1507" s="72" t="s">
        <v>12686</v>
      </c>
      <c r="G1507" s="72" t="s">
        <v>12687</v>
      </c>
      <c r="H1507" t="str">
        <f t="shared" si="115"/>
        <v>Vxx_ctr_swrl_ofs_open_frst</v>
      </c>
      <c r="I1507" s="69" t="str">
        <f t="shared" si="116"/>
        <v>OU_ASO_AEO</v>
      </c>
      <c r="J1507" s="72" t="str">
        <f t="shared" si="117"/>
        <v>[(Nxx_swrl_typ_cfm&lt;&gt;Nxx_swrl_typ_abst) and (Nbx_ign_cmd_eng_cfm=False)]</v>
      </c>
      <c r="K1507" s="69" t="b">
        <f t="shared" si="118"/>
        <v>1</v>
      </c>
      <c r="L1507" s="69" t="b">
        <f t="shared" si="119"/>
        <v>1</v>
      </c>
      <c r="M1507" t="e">
        <f>VLOOKUP(E1507,#REF!,1,FALSE)</f>
        <v>#REF!</v>
      </c>
    </row>
    <row r="1508" spans="1:13" ht="20.100000000000001" customHeight="1" thickBot="1" x14ac:dyDescent="0.3">
      <c r="A1508" s="71" t="s">
        <v>13175</v>
      </c>
      <c r="B1508" s="74" t="s">
        <v>6215</v>
      </c>
      <c r="C1508" s="74" t="s">
        <v>12883</v>
      </c>
      <c r="E1508" s="71" t="s">
        <v>5487</v>
      </c>
      <c r="F1508" s="72" t="s">
        <v>5421</v>
      </c>
      <c r="G1508" s="72" t="s">
        <v>12235</v>
      </c>
      <c r="H1508" t="str">
        <f t="shared" si="115"/>
        <v>Vxx_ctrl_pow_appl</v>
      </c>
      <c r="I1508" s="69" t="str">
        <f t="shared" si="116"/>
        <v>OU_CBO_HTG</v>
      </c>
      <c r="J1508" s="72" t="str">
        <f t="shared" si="117"/>
        <v>[(Nxx_alco_htg_cfm&lt;&gt;Nxx_alco_htg_abst) and (Nbx_ign_cmd_eng_cfm=True)] OR [(Nxx_alco_htg_cfm=Nxx_alco_htg_abst) and (Nbx_ign_cmd_eng_cfm=True)]</v>
      </c>
      <c r="K1508" s="69" t="b">
        <f t="shared" si="118"/>
        <v>1</v>
      </c>
      <c r="L1508" s="69" t="b">
        <f t="shared" si="119"/>
        <v>1</v>
      </c>
      <c r="M1508" t="e">
        <f>VLOOKUP(E1508,#REF!,1,FALSE)</f>
        <v>#REF!</v>
      </c>
    </row>
    <row r="1509" spans="1:13" ht="20.100000000000001" customHeight="1" thickBot="1" x14ac:dyDescent="0.3">
      <c r="A1509" s="71" t="s">
        <v>13176</v>
      </c>
      <c r="B1509" s="72" t="s">
        <v>6210</v>
      </c>
      <c r="C1509" s="72" t="s">
        <v>12880</v>
      </c>
      <c r="E1509" s="71" t="s">
        <v>4461</v>
      </c>
      <c r="F1509" s="72" t="s">
        <v>12570</v>
      </c>
      <c r="G1509" s="74" t="s">
        <v>12515</v>
      </c>
      <c r="H1509" t="str">
        <f t="shared" si="115"/>
        <v>Vxx_cyl_fim_fac</v>
      </c>
      <c r="I1509" s="69" t="str">
        <f t="shared" si="116"/>
        <v>CB_FFW_TSP</v>
      </c>
      <c r="J1509" s="72" t="str">
        <f t="shared" si="117"/>
        <v>[(Nbx_gdi_cfm=False) and (Nbx_ign_cmd_eng_cfm=True)] OR [(Nbx_gdi_cfm=True) and (Nbx_ign_cmd_eng_cfm=True)]</v>
      </c>
      <c r="K1509" s="69" t="b">
        <f t="shared" si="118"/>
        <v>1</v>
      </c>
      <c r="L1509" s="69" t="b">
        <f t="shared" si="119"/>
        <v>0</v>
      </c>
      <c r="M1509" t="e">
        <f>VLOOKUP(E1509,#REF!,1,FALSE)</f>
        <v>#REF!</v>
      </c>
    </row>
    <row r="1510" spans="1:13" ht="20.100000000000001" customHeight="1" thickBot="1" x14ac:dyDescent="0.3">
      <c r="A1510" s="71" t="s">
        <v>13176</v>
      </c>
      <c r="B1510" s="74" t="s">
        <v>6215</v>
      </c>
      <c r="C1510" s="74" t="s">
        <v>12883</v>
      </c>
      <c r="E1510" s="71" t="s">
        <v>3518</v>
      </c>
      <c r="F1510" s="72" t="s">
        <v>12570</v>
      </c>
      <c r="G1510" s="74" t="s">
        <v>12515</v>
      </c>
      <c r="H1510" t="str">
        <f t="shared" si="115"/>
        <v>Vxx_cyl1_fim1</v>
      </c>
      <c r="I1510" s="69" t="str">
        <f t="shared" si="116"/>
        <v>CB_FFW_TSP</v>
      </c>
      <c r="J1510" s="72" t="str">
        <f t="shared" si="117"/>
        <v>[(Nbx_gdi_cfm=False) and (Nbx_ign_cmd_eng_cfm=True)] OR [(Nbx_gdi_cfm=True) and (Nbx_ign_cmd_eng_cfm=True)]</v>
      </c>
      <c r="K1510" s="69" t="b">
        <f t="shared" si="118"/>
        <v>1</v>
      </c>
      <c r="L1510" s="69" t="b">
        <f t="shared" si="119"/>
        <v>0</v>
      </c>
      <c r="M1510" t="e">
        <f>VLOOKUP(E1510,#REF!,1,FALSE)</f>
        <v>#REF!</v>
      </c>
    </row>
    <row r="1511" spans="1:13" ht="20.100000000000001" customHeight="1" thickBot="1" x14ac:dyDescent="0.3">
      <c r="A1511" s="71" t="s">
        <v>13177</v>
      </c>
      <c r="B1511" s="72" t="s">
        <v>6210</v>
      </c>
      <c r="C1511" s="72" t="s">
        <v>12880</v>
      </c>
      <c r="E1511" s="71" t="s">
        <v>3522</v>
      </c>
      <c r="F1511" s="72" t="s">
        <v>12570</v>
      </c>
      <c r="G1511" s="74" t="s">
        <v>12515</v>
      </c>
      <c r="H1511" t="str">
        <f t="shared" si="115"/>
        <v>Vxx_cyl1_fim2</v>
      </c>
      <c r="I1511" s="69" t="str">
        <f t="shared" si="116"/>
        <v>CB_FFW_TSP</v>
      </c>
      <c r="J1511" s="72" t="str">
        <f t="shared" si="117"/>
        <v>[(Nbx_gdi_cfm=False) and (Nbx_ign_cmd_eng_cfm=True)] OR [(Nbx_gdi_cfm=True) and (Nbx_ign_cmd_eng_cfm=True)]</v>
      </c>
      <c r="K1511" s="69" t="b">
        <f t="shared" si="118"/>
        <v>1</v>
      </c>
      <c r="L1511" s="69" t="b">
        <f t="shared" si="119"/>
        <v>0</v>
      </c>
    </row>
    <row r="1512" spans="1:13" ht="20.100000000000001" customHeight="1" thickBot="1" x14ac:dyDescent="0.3">
      <c r="A1512" s="71" t="s">
        <v>13177</v>
      </c>
      <c r="B1512" s="74" t="s">
        <v>6215</v>
      </c>
      <c r="C1512" s="74" t="s">
        <v>12883</v>
      </c>
      <c r="E1512" s="71" t="s">
        <v>3526</v>
      </c>
      <c r="F1512" s="72" t="s">
        <v>12570</v>
      </c>
      <c r="G1512" s="74" t="s">
        <v>12515</v>
      </c>
      <c r="H1512" t="str">
        <f t="shared" si="115"/>
        <v>Vxx_cyl2_fim1</v>
      </c>
      <c r="I1512" s="69" t="str">
        <f t="shared" si="116"/>
        <v>CB_FFW_TSP</v>
      </c>
      <c r="J1512" s="72" t="str">
        <f t="shared" si="117"/>
        <v>[(Nbx_gdi_cfm=False) and (Nbx_ign_cmd_eng_cfm=True)] OR [(Nbx_gdi_cfm=True) and (Nbx_ign_cmd_eng_cfm=True)]</v>
      </c>
      <c r="K1512" s="69" t="b">
        <f t="shared" si="118"/>
        <v>1</v>
      </c>
      <c r="L1512" s="69" t="b">
        <f t="shared" si="119"/>
        <v>0</v>
      </c>
    </row>
    <row r="1513" spans="1:13" ht="20.100000000000001" customHeight="1" thickBot="1" x14ac:dyDescent="0.3">
      <c r="A1513" s="71" t="s">
        <v>13178</v>
      </c>
      <c r="B1513" s="72" t="s">
        <v>6210</v>
      </c>
      <c r="C1513" s="72" t="s">
        <v>12880</v>
      </c>
      <c r="E1513" s="71" t="s">
        <v>3530</v>
      </c>
      <c r="F1513" s="72" t="s">
        <v>12570</v>
      </c>
      <c r="G1513" s="74" t="s">
        <v>12515</v>
      </c>
      <c r="H1513" t="str">
        <f t="shared" si="115"/>
        <v>Vxx_cyl2_fim2</v>
      </c>
      <c r="I1513" s="69" t="str">
        <f t="shared" si="116"/>
        <v>CB_FFW_TSP</v>
      </c>
      <c r="J1513" s="72" t="str">
        <f t="shared" si="117"/>
        <v>[(Nbx_gdi_cfm=False) and (Nbx_ign_cmd_eng_cfm=True)] OR [(Nbx_gdi_cfm=True) and (Nbx_ign_cmd_eng_cfm=True)]</v>
      </c>
      <c r="K1513" s="69" t="b">
        <f t="shared" si="118"/>
        <v>1</v>
      </c>
      <c r="L1513" s="69" t="b">
        <f t="shared" si="119"/>
        <v>0</v>
      </c>
    </row>
    <row r="1514" spans="1:13" ht="20.100000000000001" customHeight="1" thickBot="1" x14ac:dyDescent="0.3">
      <c r="A1514" s="71" t="s">
        <v>13178</v>
      </c>
      <c r="B1514" s="74" t="s">
        <v>6215</v>
      </c>
      <c r="C1514" s="74" t="s">
        <v>12883</v>
      </c>
      <c r="E1514" s="71" t="s">
        <v>3534</v>
      </c>
      <c r="F1514" s="72" t="s">
        <v>12570</v>
      </c>
      <c r="G1514" s="74" t="s">
        <v>12515</v>
      </c>
      <c r="H1514" t="str">
        <f t="shared" si="115"/>
        <v>Vxx_cyl3_fim1</v>
      </c>
      <c r="I1514" s="69" t="str">
        <f t="shared" si="116"/>
        <v>CB_FFW_TSP</v>
      </c>
      <c r="J1514" s="72" t="str">
        <f t="shared" si="117"/>
        <v>[(Nbx_gdi_cfm=False) and (Nbx_ign_cmd_eng_cfm=True)] OR [(Nbx_gdi_cfm=True) and (Nbx_ign_cmd_eng_cfm=True)]</v>
      </c>
      <c r="K1514" s="69" t="b">
        <f t="shared" si="118"/>
        <v>1</v>
      </c>
      <c r="L1514" s="69" t="b">
        <f t="shared" si="119"/>
        <v>0</v>
      </c>
    </row>
    <row r="1515" spans="1:13" ht="20.100000000000001" customHeight="1" thickBot="1" x14ac:dyDescent="0.3">
      <c r="A1515" s="71" t="s">
        <v>13179</v>
      </c>
      <c r="B1515" s="72" t="s">
        <v>6210</v>
      </c>
      <c r="C1515" s="72" t="s">
        <v>12880</v>
      </c>
      <c r="E1515" s="71" t="s">
        <v>3538</v>
      </c>
      <c r="F1515" s="72" t="s">
        <v>12570</v>
      </c>
      <c r="G1515" s="74" t="s">
        <v>12515</v>
      </c>
      <c r="H1515" t="str">
        <f t="shared" si="115"/>
        <v>Vxx_cyl3_fim2</v>
      </c>
      <c r="I1515" s="69" t="str">
        <f t="shared" si="116"/>
        <v>CB_FFW_TSP</v>
      </c>
      <c r="J1515" s="72" t="str">
        <f t="shared" si="117"/>
        <v>[(Nbx_gdi_cfm=False) and (Nbx_ign_cmd_eng_cfm=True)] OR [(Nbx_gdi_cfm=True) and (Nbx_ign_cmd_eng_cfm=True)]</v>
      </c>
      <c r="K1515" s="69" t="b">
        <f t="shared" si="118"/>
        <v>1</v>
      </c>
      <c r="L1515" s="69" t="b">
        <f t="shared" si="119"/>
        <v>0</v>
      </c>
    </row>
    <row r="1516" spans="1:13" ht="20.100000000000001" customHeight="1" thickBot="1" x14ac:dyDescent="0.3">
      <c r="A1516" s="71" t="s">
        <v>13179</v>
      </c>
      <c r="B1516" s="74" t="s">
        <v>6215</v>
      </c>
      <c r="C1516" s="74" t="s">
        <v>12883</v>
      </c>
      <c r="E1516" s="71" t="s">
        <v>3542</v>
      </c>
      <c r="F1516" s="72" t="s">
        <v>12570</v>
      </c>
      <c r="G1516" s="74" t="s">
        <v>12515</v>
      </c>
      <c r="H1516" t="str">
        <f t="shared" si="115"/>
        <v>Vxx_cyl4_fim1</v>
      </c>
      <c r="I1516" s="69" t="str">
        <f t="shared" si="116"/>
        <v>CB_FFW_TSP</v>
      </c>
      <c r="J1516" s="72" t="str">
        <f t="shared" si="117"/>
        <v>[(Nbx_gdi_cfm=False) and (Nbx_ign_cmd_eng_cfm=True)] OR [(Nbx_gdi_cfm=True) and (Nbx_ign_cmd_eng_cfm=True)]</v>
      </c>
      <c r="K1516" s="69" t="b">
        <f t="shared" si="118"/>
        <v>1</v>
      </c>
      <c r="L1516" s="69" t="b">
        <f t="shared" si="119"/>
        <v>0</v>
      </c>
    </row>
    <row r="1517" spans="1:13" ht="20.100000000000001" customHeight="1" thickBot="1" x14ac:dyDescent="0.3">
      <c r="A1517" s="71" t="s">
        <v>13180</v>
      </c>
      <c r="B1517" s="72" t="s">
        <v>6210</v>
      </c>
      <c r="C1517" s="72" t="s">
        <v>12880</v>
      </c>
      <c r="E1517" s="71" t="s">
        <v>3546</v>
      </c>
      <c r="F1517" s="72" t="s">
        <v>12570</v>
      </c>
      <c r="G1517" s="74" t="s">
        <v>12515</v>
      </c>
      <c r="H1517" t="str">
        <f t="shared" si="115"/>
        <v>Vxx_cyl4_fim2</v>
      </c>
      <c r="I1517" s="69" t="str">
        <f t="shared" si="116"/>
        <v>CB_FFW_TSP</v>
      </c>
      <c r="J1517" s="72" t="str">
        <f t="shared" si="117"/>
        <v>[(Nbx_gdi_cfm=False) and (Nbx_ign_cmd_eng_cfm=True)] OR [(Nbx_gdi_cfm=True) and (Nbx_ign_cmd_eng_cfm=True)]</v>
      </c>
      <c r="K1517" s="69" t="b">
        <f t="shared" si="118"/>
        <v>1</v>
      </c>
      <c r="L1517" s="69" t="b">
        <f t="shared" si="119"/>
        <v>0</v>
      </c>
    </row>
    <row r="1518" spans="1:13" ht="20.100000000000001" customHeight="1" thickBot="1" x14ac:dyDescent="0.3">
      <c r="A1518" s="71" t="s">
        <v>13180</v>
      </c>
      <c r="B1518" s="74" t="s">
        <v>6215</v>
      </c>
      <c r="C1518" s="74" t="s">
        <v>12883</v>
      </c>
      <c r="E1518" s="71" t="s">
        <v>2156</v>
      </c>
      <c r="F1518" s="72" t="s">
        <v>12224</v>
      </c>
      <c r="G1518" s="74" t="s">
        <v>13181</v>
      </c>
      <c r="H1518" t="str">
        <f t="shared" si="115"/>
        <v>Vxx_cylr_is_vld_ctr</v>
      </c>
      <c r="I1518" s="69" t="str">
        <f t="shared" si="116"/>
        <v>IN_SMI_SYN</v>
      </c>
      <c r="J1518" s="72" t="str">
        <f t="shared" si="117"/>
        <v>[(Nbx_cylr_itl_cfm=False) and (Nxx_in_cam_sens_cfm&lt;&gt;Nxx_in_cam_sens_abst_pres_cho) and (Nxx_in_cam_sens_cfm&lt;&gt;Nxx_in_cam_sens_pres) and (Nbx_ign_cmd_eng_cfm=True) and (Nxx_ecu_typ_cfm=Nxx_ecm or Nxx_ecu_typ_cfm=Nxx_ptcu) and (Nxx_ecu_typ_cfm&lt;&gt;Nxx_atcu)] OR [(Nbx_cylr_itl_cfm=True) and (Nxx_in_cam_sens_cfm&lt;&gt;Nxx_in_cam_sens_abst_pres_cho) and (Nxx_in_cam_sens_cfm&lt;&gt;Nxx_in_cam_sens_pres) and (Nbx_ign_cmd_eng_cfm=True) and (Nxx_ecu_typ_cfm=Nxx_ecm or Nxx_ecu_typ_cfm=Nxx_ptcu) and (Nxx_ecu_typ_cfm&lt;&gt;Nxx_atcu)] OR [(Nxx_in_cam_sens_cfm=Nxx_in_cam_sens_abst_pres_cho) and (Nxx_in_cam_sens_cfm&lt;&gt;Nxx_in_cam_sens_pres) and (Nbx_ign_cmd_eng_cfm=True) and (Nxx_ecu_typ_cfm=Nxx_ecm or Nxx_ecu_typ_cfm=Nxx_ptcu) and (Nxx_ecu_typ_cfm&lt;&gt;Nxx_atcu)] OR [(Nxx_in_cam_sens_cfm=Nxx_in_cam_sens_pres) and (Nbx_ign_cmd_eng_cfm=True) and (Nxx_ecu_typ_cfm=Nxx_ecm or Nxx_ecu_typ_cfm=Nxx_ptcu) and (Nxx_ecu_typ_cfm&lt;&gt;Nxx_atcu)]</v>
      </c>
      <c r="K1518" s="69" t="b">
        <f t="shared" si="118"/>
        <v>1</v>
      </c>
      <c r="L1518" s="69" t="b">
        <f t="shared" si="119"/>
        <v>0</v>
      </c>
    </row>
    <row r="1519" spans="1:13" ht="20.100000000000001" customHeight="1" thickBot="1" x14ac:dyDescent="0.3">
      <c r="A1519" s="71" t="s">
        <v>13182</v>
      </c>
      <c r="B1519" s="72" t="s">
        <v>6210</v>
      </c>
      <c r="C1519" s="72" t="s">
        <v>12880</v>
      </c>
      <c r="E1519" s="71" t="s">
        <v>2160</v>
      </c>
      <c r="F1519" s="72" t="s">
        <v>12224</v>
      </c>
      <c r="G1519" s="74" t="s">
        <v>13183</v>
      </c>
      <c r="H1519" t="str">
        <f t="shared" si="115"/>
        <v>Vxx_cylr_ok_aftr_stal_ctr</v>
      </c>
      <c r="I1519" s="69" t="str">
        <f t="shared" si="116"/>
        <v>IN_SMI_SYN</v>
      </c>
      <c r="J1519" s="72" t="str">
        <f t="shared" si="117"/>
        <v>[(Nbx_cylr_itl_cfm=True) and (Nxx_in_cam_sens_cfm&lt;&gt;Nxx_in_cam_sens_abst_pres_cho) and (Nxx_in_cam_sens_cfm&lt;&gt;Nxx_in_cam_sens_pres) and (Nbx_ign_cmd_eng_cfm=True) and (Nxx_ecu_typ_cfm=Nxx_ecm or Nxx_ecu_typ_cfm=Nxx_ptcu) and (Nxx_ecu_typ_cfm&lt;&gt;Nxx_atcu)] OR [(Nxx_in_cam_sens_cfm=Nxx_in_cam_sens_abst_pres_cho) and (Nxx_in_cam_sens_cfm&lt;&gt;Nxx_in_cam_sens_pres) and (Nbx_ign_cmd_eng_cfm=True) and (Nxx_ecu_typ_cfm=Nxx_ecm or Nxx_ecu_typ_cfm=Nxx_ptcu) and (Nxx_ecu_typ_cfm&lt;&gt;Nxx_atcu)] OR [(Nxx_in_cam_sens_cfm=Nxx_in_cam_sens_pres) and (Nbx_ign_cmd_eng_cfm=True) and (Nxx_ecu_typ_cfm=Nxx_ecm or Nxx_ecu_typ_cfm=Nxx_ptcu) and (Nxx_ecu_typ_cfm&lt;&gt;Nxx_atcu)] OR [(Nbx_cylr_itl_cfm=False) and (Nxx_in_cam_sens_cfm&lt;&gt;Nxx_in_cam_sens_abst_pres_cho) and (Nxx_in_cam_sens_cfm&lt;&gt;Nxx_in_cam_sens_pres) and (Nbx_ign_cmd_eng_cfm=True) and (Nxx_ecu_typ_cfm=Nxx_ecm or Nxx_ecu_typ_cfm=Nxx_ptcu) and (Nxx_ecu_typ_cfm&lt;&gt;Nxx_atcu)]</v>
      </c>
      <c r="K1519" s="69" t="b">
        <f t="shared" si="118"/>
        <v>1</v>
      </c>
      <c r="L1519" s="69" t="b">
        <f t="shared" si="119"/>
        <v>0</v>
      </c>
    </row>
    <row r="1520" spans="1:13" ht="20.100000000000001" customHeight="1" thickBot="1" x14ac:dyDescent="0.3">
      <c r="A1520" s="71" t="s">
        <v>13182</v>
      </c>
      <c r="B1520" s="74" t="s">
        <v>6215</v>
      </c>
      <c r="C1520" s="74" t="s">
        <v>12883</v>
      </c>
      <c r="E1520" s="71" t="s">
        <v>2164</v>
      </c>
      <c r="F1520" s="72" t="s">
        <v>12224</v>
      </c>
      <c r="G1520" s="74" t="s">
        <v>12225</v>
      </c>
      <c r="H1520" t="str">
        <f t="shared" si="115"/>
        <v>Vxx_cylr_ok_ctr</v>
      </c>
      <c r="I1520" s="69" t="str">
        <f t="shared" si="116"/>
        <v>IN_SMI_SYN</v>
      </c>
      <c r="J1520" s="72" t="str">
        <f t="shared" si="117"/>
        <v>[(Nbx_cylr_itl_cfm=False) and (Nxx_in_cam_sens_cfm&lt;&gt;Nxx_in_cam_sens_abst_pres_cho) and (Nxx_in_cam_sens_cfm&lt;&gt;Nxx_in_cam_sens_pres) and (Nbx_ign_cmd_eng_cfm=True) and (Nxx_ecu_typ_cfm=Nxx_ecm or Nxx_ecu_typ_cfm=Nxx_ptcu) and (Nxx_ecu_typ_cfm&lt;&gt;Nxx_atcu)] OR [(Nbx_cylr_itl_cfm=True) and (Nxx_in_cam_sens_cfm&lt;&gt;Nxx_in_cam_sens_abst_pres_cho) and (Nxx_in_cam_sens_cfm&lt;&gt;Nxx_in_cam_sens_pres) and (Nbx_ign_cmd_eng_cfm=True) and (Nxx_ecu_typ_cfm=Nxx_ecm or Nxx_ecu_typ_cfm=Nxx_ptcu) and (Nxx_ecu_typ_cfm&lt;&gt;Nxx_atcu)] OR [(Nxx_in_cam_sens_cfm=Nxx_in_cam_sens_pres) and (Nbx_ign_cmd_eng_cfm=True) and (Nxx_ecu_typ_cfm=Nxx_ecm or Nxx_ecu_typ_cfm=Nxx_ptcu) and (Nxx_ecu_typ_cfm&lt;&gt;Nxx_atcu)] OR [(Nxx_in_cam_sens_cfm=Nxx_in_cam_sens_abst_pres_cho) and (Nxx_in_cam_sens_cfm&lt;&gt;Nxx_in_cam_sens_pres) and (Nbx_ign_cmd_eng_cfm=True) and (Nxx_ecu_typ_cfm=Nxx_ecm or Nxx_ecu_typ_cfm=Nxx_ptcu) and (Nxx_ecu_typ_cfm&lt;&gt;Nxx_atcu)]</v>
      </c>
      <c r="K1520" s="69" t="b">
        <f t="shared" si="118"/>
        <v>1</v>
      </c>
      <c r="L1520" s="69" t="b">
        <f t="shared" si="119"/>
        <v>0</v>
      </c>
    </row>
    <row r="1521" spans="1:12" ht="20.100000000000001" customHeight="1" thickBot="1" x14ac:dyDescent="0.3">
      <c r="A1521" s="71" t="s">
        <v>13184</v>
      </c>
      <c r="B1521" s="72" t="s">
        <v>6210</v>
      </c>
      <c r="C1521" s="72" t="s">
        <v>12880</v>
      </c>
      <c r="E1521" s="71" t="s">
        <v>6204</v>
      </c>
      <c r="F1521" s="72" t="s">
        <v>6210</v>
      </c>
      <c r="G1521" s="72" t="s">
        <v>12880</v>
      </c>
      <c r="H1521" t="str">
        <f t="shared" si="115"/>
        <v>Vxx_db_boot_sw_vers</v>
      </c>
      <c r="I1521" s="69" t="str">
        <f t="shared" si="116"/>
        <v>DG_DGT_ASW</v>
      </c>
      <c r="J1521" s="72" t="str">
        <f t="shared" si="117"/>
        <v>[(Nbx_udsp_cfm=True) and (Nxx_obd_typ_cfm=Nxx_obd_typ_pass) and (Nxx_ecu_typ_cfm&lt;&gt;Nxx_atcu)]</v>
      </c>
      <c r="K1521" s="69" t="b">
        <f t="shared" si="118"/>
        <v>1</v>
      </c>
      <c r="L1521" s="69" t="b">
        <f t="shared" si="119"/>
        <v>1</v>
      </c>
    </row>
    <row r="1522" spans="1:12" ht="20.100000000000001" customHeight="1" thickBot="1" x14ac:dyDescent="0.3">
      <c r="A1522" s="71" t="s">
        <v>13184</v>
      </c>
      <c r="B1522" s="74" t="s">
        <v>6215</v>
      </c>
      <c r="C1522" s="74" t="s">
        <v>12883</v>
      </c>
      <c r="E1522" s="71" t="s">
        <v>6204</v>
      </c>
      <c r="F1522" s="74" t="s">
        <v>6215</v>
      </c>
      <c r="G1522" s="74" t="s">
        <v>12883</v>
      </c>
      <c r="H1522" t="str">
        <f t="shared" si="115"/>
        <v>Vxx_db_boot_sw_vers</v>
      </c>
      <c r="I1522" s="69" t="str">
        <f t="shared" si="116"/>
        <v>DG_DGT_ASW</v>
      </c>
      <c r="J1522" s="72" t="str">
        <f t="shared" si="117"/>
        <v>[(Nbx_udsp_cfm=True) and (Nxx_obd_typ_cfm=Nxx_obd_typ_pass) and (Nxx_ecu_typ_cfm&lt;&gt;Nxx_atcu)]</v>
      </c>
      <c r="K1522" s="69" t="b">
        <f t="shared" si="118"/>
        <v>0</v>
      </c>
      <c r="L1522" s="69" t="b">
        <f t="shared" si="119"/>
        <v>0</v>
      </c>
    </row>
    <row r="1523" spans="1:12" ht="20.100000000000001" customHeight="1" thickBot="1" x14ac:dyDescent="0.3">
      <c r="A1523" s="71" t="s">
        <v>13185</v>
      </c>
      <c r="B1523" s="72" t="s">
        <v>6210</v>
      </c>
      <c r="C1523" s="72" t="s">
        <v>12880</v>
      </c>
      <c r="E1523" s="71" t="s">
        <v>13159</v>
      </c>
      <c r="F1523" s="72" t="s">
        <v>6210</v>
      </c>
      <c r="G1523" s="72" t="s">
        <v>12880</v>
      </c>
      <c r="H1523" t="str">
        <f t="shared" si="115"/>
        <v>Vxx_db_hw_nr_1</v>
      </c>
      <c r="I1523" s="69" t="str">
        <f t="shared" si="116"/>
        <v>DG_DGT_ASW</v>
      </c>
      <c r="J1523" s="72" t="str">
        <f t="shared" si="117"/>
        <v>[(Nbx_udsp_cfm=True) and (Nxx_obd_typ_cfm=Nxx_obd_typ_pass) and (Nxx_ecu_typ_cfm&lt;&gt;Nxx_atcu)]</v>
      </c>
      <c r="K1523" s="69" t="b">
        <f t="shared" si="118"/>
        <v>1</v>
      </c>
      <c r="L1523" s="69" t="b">
        <f t="shared" si="119"/>
        <v>1</v>
      </c>
    </row>
    <row r="1524" spans="1:12" ht="20.100000000000001" customHeight="1" thickBot="1" x14ac:dyDescent="0.3">
      <c r="A1524" s="71" t="s">
        <v>13185</v>
      </c>
      <c r="B1524" s="74" t="s">
        <v>6215</v>
      </c>
      <c r="C1524" s="74" t="s">
        <v>12883</v>
      </c>
      <c r="E1524" s="71" t="s">
        <v>13159</v>
      </c>
      <c r="F1524" s="74" t="s">
        <v>6215</v>
      </c>
      <c r="G1524" s="74" t="s">
        <v>12883</v>
      </c>
      <c r="H1524" t="str">
        <f t="shared" si="115"/>
        <v>Vxx_db_hw_nr_1</v>
      </c>
      <c r="I1524" s="69" t="str">
        <f t="shared" si="116"/>
        <v>DG_DGT_ASW</v>
      </c>
      <c r="J1524" s="72" t="str">
        <f t="shared" si="117"/>
        <v>[(Nbx_udsp_cfm=True) and (Nxx_obd_typ_cfm=Nxx_obd_typ_pass) and (Nxx_ecu_typ_cfm&lt;&gt;Nxx_atcu)]</v>
      </c>
      <c r="K1524" s="69" t="b">
        <f t="shared" si="118"/>
        <v>0</v>
      </c>
      <c r="L1524" s="69" t="b">
        <f t="shared" si="119"/>
        <v>0</v>
      </c>
    </row>
    <row r="1525" spans="1:12" ht="20.100000000000001" customHeight="1" thickBot="1" x14ac:dyDescent="0.3">
      <c r="A1525" s="71" t="s">
        <v>13186</v>
      </c>
      <c r="B1525" s="72" t="s">
        <v>6210</v>
      </c>
      <c r="C1525" s="72" t="s">
        <v>12880</v>
      </c>
      <c r="E1525" s="71" t="s">
        <v>13160</v>
      </c>
      <c r="F1525" s="72" t="s">
        <v>6210</v>
      </c>
      <c r="G1525" s="72" t="s">
        <v>12880</v>
      </c>
      <c r="H1525" t="str">
        <f t="shared" si="115"/>
        <v>Vxx_db_hw_nr_10</v>
      </c>
      <c r="I1525" s="69" t="str">
        <f t="shared" si="116"/>
        <v>DG_DGT_ASW</v>
      </c>
      <c r="J1525" s="72" t="str">
        <f t="shared" si="117"/>
        <v>[(Nbx_udsp_cfm=True) and (Nxx_obd_typ_cfm=Nxx_obd_typ_pass) and (Nxx_ecu_typ_cfm&lt;&gt;Nxx_atcu)]</v>
      </c>
      <c r="K1525" s="69" t="b">
        <f t="shared" si="118"/>
        <v>1</v>
      </c>
      <c r="L1525" s="69" t="b">
        <f t="shared" si="119"/>
        <v>1</v>
      </c>
    </row>
    <row r="1526" spans="1:12" ht="20.100000000000001" customHeight="1" thickBot="1" x14ac:dyDescent="0.3">
      <c r="A1526" s="71" t="s">
        <v>13186</v>
      </c>
      <c r="B1526" s="74" t="s">
        <v>6215</v>
      </c>
      <c r="C1526" s="74" t="s">
        <v>12883</v>
      </c>
      <c r="E1526" s="71" t="s">
        <v>13160</v>
      </c>
      <c r="F1526" s="74" t="s">
        <v>6215</v>
      </c>
      <c r="G1526" s="74" t="s">
        <v>12883</v>
      </c>
      <c r="H1526" t="str">
        <f t="shared" si="115"/>
        <v>Vxx_db_hw_nr_10</v>
      </c>
      <c r="I1526" s="69" t="str">
        <f t="shared" si="116"/>
        <v>DG_DGT_ASW</v>
      </c>
      <c r="J1526" s="72" t="str">
        <f t="shared" si="117"/>
        <v>[(Nbx_udsp_cfm=True) and (Nxx_obd_typ_cfm=Nxx_obd_typ_pass) and (Nxx_ecu_typ_cfm&lt;&gt;Nxx_atcu)]</v>
      </c>
      <c r="K1526" s="69" t="b">
        <f t="shared" si="118"/>
        <v>0</v>
      </c>
      <c r="L1526" s="69" t="b">
        <f t="shared" si="119"/>
        <v>0</v>
      </c>
    </row>
    <row r="1527" spans="1:12" ht="20.100000000000001" customHeight="1" thickBot="1" x14ac:dyDescent="0.3">
      <c r="A1527" s="71" t="s">
        <v>13187</v>
      </c>
      <c r="B1527" s="72" t="s">
        <v>6210</v>
      </c>
      <c r="C1527" s="72" t="s">
        <v>12880</v>
      </c>
      <c r="E1527" s="71" t="s">
        <v>13161</v>
      </c>
      <c r="F1527" s="72" t="s">
        <v>6210</v>
      </c>
      <c r="G1527" s="72" t="s">
        <v>12880</v>
      </c>
      <c r="H1527" t="str">
        <f t="shared" si="115"/>
        <v>Vxx_db_hw_nr_2</v>
      </c>
      <c r="I1527" s="69" t="str">
        <f t="shared" si="116"/>
        <v>DG_DGT_ASW</v>
      </c>
      <c r="J1527" s="72" t="str">
        <f t="shared" si="117"/>
        <v>[(Nbx_udsp_cfm=True) and (Nxx_obd_typ_cfm=Nxx_obd_typ_pass) and (Nxx_ecu_typ_cfm&lt;&gt;Nxx_atcu)]</v>
      </c>
      <c r="K1527" s="69" t="b">
        <f t="shared" si="118"/>
        <v>1</v>
      </c>
      <c r="L1527" s="69" t="b">
        <f t="shared" si="119"/>
        <v>1</v>
      </c>
    </row>
    <row r="1528" spans="1:12" ht="20.100000000000001" customHeight="1" thickBot="1" x14ac:dyDescent="0.3">
      <c r="A1528" s="71" t="s">
        <v>13187</v>
      </c>
      <c r="B1528" s="74" t="s">
        <v>6215</v>
      </c>
      <c r="C1528" s="74" t="s">
        <v>12883</v>
      </c>
      <c r="E1528" s="71" t="s">
        <v>13161</v>
      </c>
      <c r="F1528" s="74" t="s">
        <v>6215</v>
      </c>
      <c r="G1528" s="74" t="s">
        <v>12883</v>
      </c>
      <c r="H1528" t="str">
        <f t="shared" si="115"/>
        <v>Vxx_db_hw_nr_2</v>
      </c>
      <c r="I1528" s="69" t="str">
        <f t="shared" si="116"/>
        <v>DG_DGT_ASW</v>
      </c>
      <c r="J1528" s="72" t="str">
        <f t="shared" si="117"/>
        <v>[(Nbx_udsp_cfm=True) and (Nxx_obd_typ_cfm=Nxx_obd_typ_pass) and (Nxx_ecu_typ_cfm&lt;&gt;Nxx_atcu)]</v>
      </c>
      <c r="K1528" s="69" t="b">
        <f t="shared" si="118"/>
        <v>0</v>
      </c>
      <c r="L1528" s="69" t="b">
        <f t="shared" si="119"/>
        <v>0</v>
      </c>
    </row>
    <row r="1529" spans="1:12" ht="20.100000000000001" customHeight="1" thickBot="1" x14ac:dyDescent="0.3">
      <c r="A1529" s="71" t="s">
        <v>13188</v>
      </c>
      <c r="B1529" s="72" t="s">
        <v>6210</v>
      </c>
      <c r="C1529" s="72" t="s">
        <v>12880</v>
      </c>
      <c r="E1529" s="71" t="s">
        <v>13162</v>
      </c>
      <c r="F1529" s="72" t="s">
        <v>6210</v>
      </c>
      <c r="G1529" s="72" t="s">
        <v>12880</v>
      </c>
      <c r="H1529" t="str">
        <f t="shared" si="115"/>
        <v>Vxx_db_hw_nr_3</v>
      </c>
      <c r="I1529" s="69" t="str">
        <f t="shared" si="116"/>
        <v>DG_DGT_ASW</v>
      </c>
      <c r="J1529" s="72" t="str">
        <f t="shared" si="117"/>
        <v>[(Nbx_udsp_cfm=True) and (Nxx_obd_typ_cfm=Nxx_obd_typ_pass) and (Nxx_ecu_typ_cfm&lt;&gt;Nxx_atcu)]</v>
      </c>
      <c r="K1529" s="69" t="b">
        <f t="shared" si="118"/>
        <v>1</v>
      </c>
      <c r="L1529" s="69" t="b">
        <f t="shared" si="119"/>
        <v>1</v>
      </c>
    </row>
    <row r="1530" spans="1:12" ht="20.100000000000001" customHeight="1" thickBot="1" x14ac:dyDescent="0.3">
      <c r="A1530" s="71" t="s">
        <v>13188</v>
      </c>
      <c r="B1530" s="74" t="s">
        <v>6215</v>
      </c>
      <c r="C1530" s="74" t="s">
        <v>12883</v>
      </c>
      <c r="E1530" s="71" t="s">
        <v>13162</v>
      </c>
      <c r="F1530" s="74" t="s">
        <v>6215</v>
      </c>
      <c r="G1530" s="74" t="s">
        <v>12883</v>
      </c>
      <c r="H1530" t="str">
        <f t="shared" si="115"/>
        <v>Vxx_db_hw_nr_3</v>
      </c>
      <c r="I1530" s="69" t="str">
        <f t="shared" si="116"/>
        <v>DG_DGT_ASW</v>
      </c>
      <c r="J1530" s="72" t="str">
        <f t="shared" si="117"/>
        <v>[(Nbx_udsp_cfm=True) and (Nxx_obd_typ_cfm=Nxx_obd_typ_pass) and (Nxx_ecu_typ_cfm&lt;&gt;Nxx_atcu)]</v>
      </c>
      <c r="K1530" s="69" t="b">
        <f t="shared" si="118"/>
        <v>0</v>
      </c>
      <c r="L1530" s="69" t="b">
        <f t="shared" si="119"/>
        <v>0</v>
      </c>
    </row>
    <row r="1531" spans="1:12" ht="20.100000000000001" customHeight="1" thickBot="1" x14ac:dyDescent="0.3">
      <c r="A1531" s="71" t="s">
        <v>13189</v>
      </c>
      <c r="B1531" s="72" t="s">
        <v>6210</v>
      </c>
      <c r="C1531" s="72" t="s">
        <v>12880</v>
      </c>
      <c r="E1531" s="71" t="s">
        <v>13163</v>
      </c>
      <c r="F1531" s="72" t="s">
        <v>6210</v>
      </c>
      <c r="G1531" s="72" t="s">
        <v>12880</v>
      </c>
      <c r="H1531" t="str">
        <f t="shared" si="115"/>
        <v>Vxx_db_hw_nr_4</v>
      </c>
      <c r="I1531" s="69" t="str">
        <f t="shared" si="116"/>
        <v>DG_DGT_ASW</v>
      </c>
      <c r="J1531" s="72" t="str">
        <f t="shared" si="117"/>
        <v>[(Nbx_udsp_cfm=True) and (Nxx_obd_typ_cfm=Nxx_obd_typ_pass) and (Nxx_ecu_typ_cfm&lt;&gt;Nxx_atcu)]</v>
      </c>
      <c r="K1531" s="69" t="b">
        <f t="shared" si="118"/>
        <v>1</v>
      </c>
      <c r="L1531" s="69" t="b">
        <f t="shared" si="119"/>
        <v>1</v>
      </c>
    </row>
    <row r="1532" spans="1:12" ht="20.100000000000001" customHeight="1" thickBot="1" x14ac:dyDescent="0.3">
      <c r="A1532" s="71" t="s">
        <v>13189</v>
      </c>
      <c r="B1532" s="74" t="s">
        <v>6215</v>
      </c>
      <c r="C1532" s="74" t="s">
        <v>12883</v>
      </c>
      <c r="E1532" s="71" t="s">
        <v>13163</v>
      </c>
      <c r="F1532" s="74" t="s">
        <v>6215</v>
      </c>
      <c r="G1532" s="74" t="s">
        <v>12883</v>
      </c>
      <c r="H1532" t="str">
        <f t="shared" si="115"/>
        <v>Vxx_db_hw_nr_4</v>
      </c>
      <c r="I1532" s="69" t="str">
        <f t="shared" si="116"/>
        <v>DG_DGT_ASW</v>
      </c>
      <c r="J1532" s="72" t="str">
        <f t="shared" si="117"/>
        <v>[(Nbx_udsp_cfm=True) and (Nxx_obd_typ_cfm=Nxx_obd_typ_pass) and (Nxx_ecu_typ_cfm&lt;&gt;Nxx_atcu)]</v>
      </c>
      <c r="K1532" s="69" t="b">
        <f t="shared" si="118"/>
        <v>0</v>
      </c>
      <c r="L1532" s="69" t="b">
        <f t="shared" si="119"/>
        <v>0</v>
      </c>
    </row>
    <row r="1533" spans="1:12" ht="20.100000000000001" customHeight="1" thickBot="1" x14ac:dyDescent="0.3">
      <c r="A1533" s="71" t="s">
        <v>13190</v>
      </c>
      <c r="B1533" s="72" t="s">
        <v>6210</v>
      </c>
      <c r="C1533" s="72" t="s">
        <v>12880</v>
      </c>
      <c r="E1533" s="71" t="s">
        <v>13164</v>
      </c>
      <c r="F1533" s="72" t="s">
        <v>6210</v>
      </c>
      <c r="G1533" s="72" t="s">
        <v>12880</v>
      </c>
      <c r="H1533" t="str">
        <f t="shared" si="115"/>
        <v>Vxx_db_hw_nr_5</v>
      </c>
      <c r="I1533" s="69" t="str">
        <f t="shared" si="116"/>
        <v>DG_DGT_ASW</v>
      </c>
      <c r="J1533" s="72" t="str">
        <f t="shared" si="117"/>
        <v>[(Nbx_udsp_cfm=True) and (Nxx_obd_typ_cfm=Nxx_obd_typ_pass) and (Nxx_ecu_typ_cfm&lt;&gt;Nxx_atcu)]</v>
      </c>
      <c r="K1533" s="69" t="b">
        <f t="shared" si="118"/>
        <v>1</v>
      </c>
      <c r="L1533" s="69" t="b">
        <f t="shared" si="119"/>
        <v>1</v>
      </c>
    </row>
    <row r="1534" spans="1:12" ht="20.100000000000001" customHeight="1" thickBot="1" x14ac:dyDescent="0.3">
      <c r="A1534" s="71" t="s">
        <v>13190</v>
      </c>
      <c r="B1534" s="74" t="s">
        <v>6215</v>
      </c>
      <c r="C1534" s="74" t="s">
        <v>12883</v>
      </c>
      <c r="E1534" s="71" t="s">
        <v>13164</v>
      </c>
      <c r="F1534" s="74" t="s">
        <v>6215</v>
      </c>
      <c r="G1534" s="74" t="s">
        <v>12883</v>
      </c>
      <c r="H1534" t="str">
        <f t="shared" si="115"/>
        <v>Vxx_db_hw_nr_5</v>
      </c>
      <c r="I1534" s="69" t="str">
        <f t="shared" si="116"/>
        <v>DG_DGT_ASW</v>
      </c>
      <c r="J1534" s="72" t="str">
        <f t="shared" si="117"/>
        <v>[(Nbx_udsp_cfm=True) and (Nxx_obd_typ_cfm=Nxx_obd_typ_pass) and (Nxx_ecu_typ_cfm&lt;&gt;Nxx_atcu)]</v>
      </c>
      <c r="K1534" s="69" t="b">
        <f t="shared" si="118"/>
        <v>0</v>
      </c>
      <c r="L1534" s="69" t="b">
        <f t="shared" si="119"/>
        <v>0</v>
      </c>
    </row>
    <row r="1535" spans="1:12" ht="20.100000000000001" customHeight="1" thickBot="1" x14ac:dyDescent="0.3">
      <c r="A1535" s="71" t="s">
        <v>13191</v>
      </c>
      <c r="B1535" s="72" t="s">
        <v>6210</v>
      </c>
      <c r="C1535" s="72" t="s">
        <v>12880</v>
      </c>
      <c r="E1535" s="71" t="s">
        <v>13165</v>
      </c>
      <c r="F1535" s="72" t="s">
        <v>6210</v>
      </c>
      <c r="G1535" s="72" t="s">
        <v>12880</v>
      </c>
      <c r="H1535" t="str">
        <f t="shared" si="115"/>
        <v>Vxx_db_hw_nr_6</v>
      </c>
      <c r="I1535" s="69" t="str">
        <f t="shared" si="116"/>
        <v>DG_DGT_ASW</v>
      </c>
      <c r="J1535" s="72" t="str">
        <f t="shared" si="117"/>
        <v>[(Nbx_udsp_cfm=True) and (Nxx_obd_typ_cfm=Nxx_obd_typ_pass) and (Nxx_ecu_typ_cfm&lt;&gt;Nxx_atcu)]</v>
      </c>
      <c r="K1535" s="69" t="b">
        <f t="shared" si="118"/>
        <v>1</v>
      </c>
      <c r="L1535" s="69" t="b">
        <f t="shared" si="119"/>
        <v>1</v>
      </c>
    </row>
    <row r="1536" spans="1:12" ht="20.100000000000001" customHeight="1" thickBot="1" x14ac:dyDescent="0.3">
      <c r="A1536" s="71" t="s">
        <v>13191</v>
      </c>
      <c r="B1536" s="74" t="s">
        <v>6215</v>
      </c>
      <c r="C1536" s="74" t="s">
        <v>12883</v>
      </c>
      <c r="E1536" s="71" t="s">
        <v>13165</v>
      </c>
      <c r="F1536" s="74" t="s">
        <v>6215</v>
      </c>
      <c r="G1536" s="74" t="s">
        <v>12883</v>
      </c>
      <c r="H1536" t="str">
        <f t="shared" si="115"/>
        <v>Vxx_db_hw_nr_6</v>
      </c>
      <c r="I1536" s="69" t="str">
        <f t="shared" si="116"/>
        <v>DG_DGT_ASW</v>
      </c>
      <c r="J1536" s="72" t="str">
        <f t="shared" si="117"/>
        <v>[(Nbx_udsp_cfm=True) and (Nxx_obd_typ_cfm=Nxx_obd_typ_pass) and (Nxx_ecu_typ_cfm&lt;&gt;Nxx_atcu)]</v>
      </c>
      <c r="K1536" s="69" t="b">
        <f t="shared" si="118"/>
        <v>0</v>
      </c>
      <c r="L1536" s="69" t="b">
        <f t="shared" si="119"/>
        <v>0</v>
      </c>
    </row>
    <row r="1537" spans="1:12" ht="20.100000000000001" customHeight="1" thickBot="1" x14ac:dyDescent="0.3">
      <c r="A1537" s="71" t="s">
        <v>13192</v>
      </c>
      <c r="B1537" s="72" t="s">
        <v>6210</v>
      </c>
      <c r="C1537" s="72" t="s">
        <v>12880</v>
      </c>
      <c r="E1537" s="71" t="s">
        <v>13166</v>
      </c>
      <c r="F1537" s="72" t="s">
        <v>6210</v>
      </c>
      <c r="G1537" s="72" t="s">
        <v>12880</v>
      </c>
      <c r="H1537" t="str">
        <f t="shared" si="115"/>
        <v>Vxx_db_hw_nr_7</v>
      </c>
      <c r="I1537" s="69" t="str">
        <f t="shared" si="116"/>
        <v>DG_DGT_ASW</v>
      </c>
      <c r="J1537" s="72" t="str">
        <f t="shared" si="117"/>
        <v>[(Nbx_udsp_cfm=True) and (Nxx_obd_typ_cfm=Nxx_obd_typ_pass) and (Nxx_ecu_typ_cfm&lt;&gt;Nxx_atcu)]</v>
      </c>
      <c r="K1537" s="69" t="b">
        <f t="shared" si="118"/>
        <v>1</v>
      </c>
      <c r="L1537" s="69" t="b">
        <f t="shared" si="119"/>
        <v>1</v>
      </c>
    </row>
    <row r="1538" spans="1:12" ht="20.100000000000001" customHeight="1" thickBot="1" x14ac:dyDescent="0.3">
      <c r="A1538" s="71" t="s">
        <v>13192</v>
      </c>
      <c r="B1538" s="74" t="s">
        <v>6215</v>
      </c>
      <c r="C1538" s="74" t="s">
        <v>12883</v>
      </c>
      <c r="E1538" s="71" t="s">
        <v>13166</v>
      </c>
      <c r="F1538" s="74" t="s">
        <v>6215</v>
      </c>
      <c r="G1538" s="74" t="s">
        <v>12883</v>
      </c>
      <c r="H1538" t="str">
        <f t="shared" ref="H1538:H1601" si="120">VLOOKUP(E1538,A:C,1,FALSE)</f>
        <v>Vxx_db_hw_nr_7</v>
      </c>
      <c r="I1538" s="69" t="str">
        <f t="shared" ref="I1538:I1601" si="121">VLOOKUP(E1538,A:C,2,FALSE)</f>
        <v>DG_DGT_ASW</v>
      </c>
      <c r="J1538" s="72" t="str">
        <f t="shared" ref="J1538:J1601" si="122">VLOOKUP(E1538,A:C,3,FALSE)</f>
        <v>[(Nbx_udsp_cfm=True) and (Nxx_obd_typ_cfm=Nxx_obd_typ_pass) and (Nxx_ecu_typ_cfm&lt;&gt;Nxx_atcu)]</v>
      </c>
      <c r="K1538" s="69" t="b">
        <f t="shared" ref="K1538:K1601" si="123">VLOOKUP(E1538,A:C,2,FALSE)=F1538</f>
        <v>0</v>
      </c>
      <c r="L1538" s="69" t="b">
        <f t="shared" ref="L1538:L1601" si="124">VLOOKUP(E1538,A:C,3,FALSE)=G1538</f>
        <v>0</v>
      </c>
    </row>
    <row r="1539" spans="1:12" ht="20.100000000000001" customHeight="1" thickBot="1" x14ac:dyDescent="0.3">
      <c r="A1539" s="71" t="s">
        <v>13193</v>
      </c>
      <c r="B1539" s="72" t="s">
        <v>6210</v>
      </c>
      <c r="C1539" s="72" t="s">
        <v>12880</v>
      </c>
      <c r="E1539" s="71" t="s">
        <v>13167</v>
      </c>
      <c r="F1539" s="72" t="s">
        <v>6210</v>
      </c>
      <c r="G1539" s="72" t="s">
        <v>12880</v>
      </c>
      <c r="H1539" t="str">
        <f t="shared" si="120"/>
        <v>Vxx_db_hw_nr_8</v>
      </c>
      <c r="I1539" s="69" t="str">
        <f t="shared" si="121"/>
        <v>DG_DGT_ASW</v>
      </c>
      <c r="J1539" s="72" t="str">
        <f t="shared" si="122"/>
        <v>[(Nbx_udsp_cfm=True) and (Nxx_obd_typ_cfm=Nxx_obd_typ_pass) and (Nxx_ecu_typ_cfm&lt;&gt;Nxx_atcu)]</v>
      </c>
      <c r="K1539" s="69" t="b">
        <f t="shared" si="123"/>
        <v>1</v>
      </c>
      <c r="L1539" s="69" t="b">
        <f t="shared" si="124"/>
        <v>1</v>
      </c>
    </row>
    <row r="1540" spans="1:12" ht="20.100000000000001" customHeight="1" thickBot="1" x14ac:dyDescent="0.3">
      <c r="A1540" s="71" t="s">
        <v>13193</v>
      </c>
      <c r="B1540" s="74" t="s">
        <v>6215</v>
      </c>
      <c r="C1540" s="74" t="s">
        <v>12883</v>
      </c>
      <c r="E1540" s="71" t="s">
        <v>13167</v>
      </c>
      <c r="F1540" s="74" t="s">
        <v>6215</v>
      </c>
      <c r="G1540" s="74" t="s">
        <v>12883</v>
      </c>
      <c r="H1540" t="str">
        <f t="shared" si="120"/>
        <v>Vxx_db_hw_nr_8</v>
      </c>
      <c r="I1540" s="69" t="str">
        <f t="shared" si="121"/>
        <v>DG_DGT_ASW</v>
      </c>
      <c r="J1540" s="72" t="str">
        <f t="shared" si="122"/>
        <v>[(Nbx_udsp_cfm=True) and (Nxx_obd_typ_cfm=Nxx_obd_typ_pass) and (Nxx_ecu_typ_cfm&lt;&gt;Nxx_atcu)]</v>
      </c>
      <c r="K1540" s="69" t="b">
        <f t="shared" si="123"/>
        <v>0</v>
      </c>
      <c r="L1540" s="69" t="b">
        <f t="shared" si="124"/>
        <v>0</v>
      </c>
    </row>
    <row r="1541" spans="1:12" ht="20.100000000000001" customHeight="1" thickBot="1" x14ac:dyDescent="0.3">
      <c r="A1541" s="71" t="s">
        <v>13194</v>
      </c>
      <c r="B1541" s="72" t="s">
        <v>6210</v>
      </c>
      <c r="C1541" s="72" t="s">
        <v>12880</v>
      </c>
      <c r="E1541" s="71" t="s">
        <v>13168</v>
      </c>
      <c r="F1541" s="72" t="s">
        <v>6210</v>
      </c>
      <c r="G1541" s="72" t="s">
        <v>12880</v>
      </c>
      <c r="H1541" t="str">
        <f t="shared" si="120"/>
        <v>Vxx_db_hw_nr_9</v>
      </c>
      <c r="I1541" s="69" t="str">
        <f t="shared" si="121"/>
        <v>DG_DGT_ASW</v>
      </c>
      <c r="J1541" s="72" t="str">
        <f t="shared" si="122"/>
        <v>[(Nbx_udsp_cfm=True) and (Nxx_obd_typ_cfm=Nxx_obd_typ_pass) and (Nxx_ecu_typ_cfm&lt;&gt;Nxx_atcu)]</v>
      </c>
      <c r="K1541" s="69" t="b">
        <f t="shared" si="123"/>
        <v>1</v>
      </c>
      <c r="L1541" s="69" t="b">
        <f t="shared" si="124"/>
        <v>1</v>
      </c>
    </row>
    <row r="1542" spans="1:12" ht="20.100000000000001" customHeight="1" thickBot="1" x14ac:dyDescent="0.3">
      <c r="A1542" s="71" t="s">
        <v>13194</v>
      </c>
      <c r="B1542" s="74" t="s">
        <v>6215</v>
      </c>
      <c r="C1542" s="74" t="s">
        <v>12883</v>
      </c>
      <c r="E1542" s="71" t="s">
        <v>13168</v>
      </c>
      <c r="F1542" s="74" t="s">
        <v>6215</v>
      </c>
      <c r="G1542" s="74" t="s">
        <v>12883</v>
      </c>
      <c r="H1542" t="str">
        <f t="shared" si="120"/>
        <v>Vxx_db_hw_nr_9</v>
      </c>
      <c r="I1542" s="69" t="str">
        <f t="shared" si="121"/>
        <v>DG_DGT_ASW</v>
      </c>
      <c r="J1542" s="72" t="str">
        <f t="shared" si="122"/>
        <v>[(Nbx_udsp_cfm=True) and (Nxx_obd_typ_cfm=Nxx_obd_typ_pass) and (Nxx_ecu_typ_cfm&lt;&gt;Nxx_atcu)]</v>
      </c>
      <c r="K1542" s="69" t="b">
        <f t="shared" si="123"/>
        <v>0</v>
      </c>
      <c r="L1542" s="69" t="b">
        <f t="shared" si="124"/>
        <v>0</v>
      </c>
    </row>
    <row r="1543" spans="1:12" ht="20.100000000000001" customHeight="1" thickBot="1" x14ac:dyDescent="0.3">
      <c r="A1543" s="71" t="s">
        <v>13195</v>
      </c>
      <c r="B1543" s="72" t="s">
        <v>6210</v>
      </c>
      <c r="C1543" s="72" t="s">
        <v>12880</v>
      </c>
      <c r="E1543" s="71" t="s">
        <v>6196</v>
      </c>
      <c r="F1543" s="72" t="s">
        <v>6210</v>
      </c>
      <c r="G1543" s="72" t="s">
        <v>12880</v>
      </c>
      <c r="H1543" t="str">
        <f t="shared" si="120"/>
        <v>Vxx_db_hw_vers</v>
      </c>
      <c r="I1543" s="69" t="str">
        <f t="shared" si="121"/>
        <v>DG_DGT_ASW</v>
      </c>
      <c r="J1543" s="72" t="str">
        <f t="shared" si="122"/>
        <v>[(Nbx_udsp_cfm=True) and (Nxx_obd_typ_cfm=Nxx_obd_typ_pass) and (Nxx_ecu_typ_cfm&lt;&gt;Nxx_atcu)]</v>
      </c>
      <c r="K1543" s="69" t="b">
        <f t="shared" si="123"/>
        <v>1</v>
      </c>
      <c r="L1543" s="69" t="b">
        <f t="shared" si="124"/>
        <v>1</v>
      </c>
    </row>
    <row r="1544" spans="1:12" ht="20.100000000000001" customHeight="1" thickBot="1" x14ac:dyDescent="0.3">
      <c r="A1544" s="71" t="s">
        <v>13195</v>
      </c>
      <c r="B1544" s="74" t="s">
        <v>6215</v>
      </c>
      <c r="C1544" s="74" t="s">
        <v>12883</v>
      </c>
      <c r="E1544" s="71" t="s">
        <v>6196</v>
      </c>
      <c r="F1544" s="74" t="s">
        <v>6215</v>
      </c>
      <c r="G1544" s="74" t="s">
        <v>12883</v>
      </c>
      <c r="H1544" t="str">
        <f t="shared" si="120"/>
        <v>Vxx_db_hw_vers</v>
      </c>
      <c r="I1544" s="69" t="str">
        <f t="shared" si="121"/>
        <v>DG_DGT_ASW</v>
      </c>
      <c r="J1544" s="72" t="str">
        <f t="shared" si="122"/>
        <v>[(Nbx_udsp_cfm=True) and (Nxx_obd_typ_cfm=Nxx_obd_typ_pass) and (Nxx_ecu_typ_cfm&lt;&gt;Nxx_atcu)]</v>
      </c>
      <c r="K1544" s="69" t="b">
        <f t="shared" si="123"/>
        <v>0</v>
      </c>
      <c r="L1544" s="69" t="b">
        <f t="shared" si="124"/>
        <v>0</v>
      </c>
    </row>
    <row r="1545" spans="1:12" ht="20.100000000000001" customHeight="1" thickBot="1" x14ac:dyDescent="0.3">
      <c r="A1545" s="71" t="s">
        <v>5642</v>
      </c>
      <c r="B1545" s="72" t="s">
        <v>5226</v>
      </c>
      <c r="C1545" s="74" t="s">
        <v>13196</v>
      </c>
      <c r="E1545" s="71" t="s">
        <v>13169</v>
      </c>
      <c r="F1545" s="72" t="s">
        <v>6210</v>
      </c>
      <c r="G1545" s="72" t="s">
        <v>12880</v>
      </c>
      <c r="H1545" t="str">
        <f t="shared" si="120"/>
        <v>Vxx_db_sw_nr_0_1</v>
      </c>
      <c r="I1545" s="69" t="str">
        <f t="shared" si="121"/>
        <v>DG_DGT_ASW</v>
      </c>
      <c r="J1545" s="72" t="str">
        <f t="shared" si="122"/>
        <v>[(Nbx_udsp_cfm=True) and (Nxx_obd_typ_cfm=Nxx_obd_typ_pass) and (Nxx_ecu_typ_cfm&lt;&gt;Nxx_atcu)]</v>
      </c>
      <c r="K1545" s="69" t="b">
        <f t="shared" si="123"/>
        <v>1</v>
      </c>
      <c r="L1545" s="69" t="b">
        <f t="shared" si="124"/>
        <v>1</v>
      </c>
    </row>
    <row r="1546" spans="1:12" ht="20.100000000000001" customHeight="1" thickBot="1" x14ac:dyDescent="0.3">
      <c r="A1546" s="71" t="s">
        <v>1967</v>
      </c>
      <c r="B1546" s="72" t="s">
        <v>12402</v>
      </c>
      <c r="C1546" s="72" t="s">
        <v>12403</v>
      </c>
      <c r="E1546" s="71" t="s">
        <v>13169</v>
      </c>
      <c r="F1546" s="74" t="s">
        <v>6215</v>
      </c>
      <c r="G1546" s="74" t="s">
        <v>12883</v>
      </c>
      <c r="H1546" t="str">
        <f t="shared" si="120"/>
        <v>Vxx_db_sw_nr_0_1</v>
      </c>
      <c r="I1546" s="69" t="str">
        <f t="shared" si="121"/>
        <v>DG_DGT_ASW</v>
      </c>
      <c r="J1546" s="72" t="str">
        <f t="shared" si="122"/>
        <v>[(Nbx_udsp_cfm=True) and (Nxx_obd_typ_cfm=Nxx_obd_typ_pass) and (Nxx_ecu_typ_cfm&lt;&gt;Nxx_atcu)]</v>
      </c>
      <c r="K1546" s="69" t="b">
        <f t="shared" si="123"/>
        <v>0</v>
      </c>
      <c r="L1546" s="69" t="b">
        <f t="shared" si="124"/>
        <v>0</v>
      </c>
    </row>
    <row r="1547" spans="1:12" ht="20.100000000000001" customHeight="1" thickBot="1" x14ac:dyDescent="0.3">
      <c r="A1547" s="71" t="s">
        <v>1967</v>
      </c>
      <c r="B1547" s="74" t="s">
        <v>12400</v>
      </c>
      <c r="C1547" s="74" t="s">
        <v>12141</v>
      </c>
      <c r="E1547" s="71" t="s">
        <v>13170</v>
      </c>
      <c r="F1547" s="72" t="s">
        <v>6210</v>
      </c>
      <c r="G1547" s="72" t="s">
        <v>12880</v>
      </c>
      <c r="H1547" t="str">
        <f t="shared" si="120"/>
        <v>Vxx_db_sw_nr_0_10</v>
      </c>
      <c r="I1547" s="69" t="str">
        <f t="shared" si="121"/>
        <v>DG_DGT_ASW</v>
      </c>
      <c r="J1547" s="72" t="str">
        <f t="shared" si="122"/>
        <v>[(Nbx_udsp_cfm=True) and (Nxx_obd_typ_cfm=Nxx_obd_typ_pass) and (Nxx_ecu_typ_cfm&lt;&gt;Nxx_atcu)]</v>
      </c>
      <c r="K1547" s="69" t="b">
        <f t="shared" si="123"/>
        <v>1</v>
      </c>
      <c r="L1547" s="69" t="b">
        <f t="shared" si="124"/>
        <v>1</v>
      </c>
    </row>
    <row r="1548" spans="1:12" ht="20.100000000000001" customHeight="1" thickBot="1" x14ac:dyDescent="0.3">
      <c r="A1548" s="71" t="s">
        <v>1961</v>
      </c>
      <c r="B1548" s="72" t="s">
        <v>12778</v>
      </c>
      <c r="C1548" s="72" t="s">
        <v>13197</v>
      </c>
      <c r="E1548" s="71" t="s">
        <v>13170</v>
      </c>
      <c r="F1548" s="74" t="s">
        <v>6215</v>
      </c>
      <c r="G1548" s="74" t="s">
        <v>12883</v>
      </c>
      <c r="H1548" t="str">
        <f t="shared" si="120"/>
        <v>Vxx_db_sw_nr_0_10</v>
      </c>
      <c r="I1548" s="69" t="str">
        <f t="shared" si="121"/>
        <v>DG_DGT_ASW</v>
      </c>
      <c r="J1548" s="72" t="str">
        <f t="shared" si="122"/>
        <v>[(Nbx_udsp_cfm=True) and (Nxx_obd_typ_cfm=Nxx_obd_typ_pass) and (Nxx_ecu_typ_cfm&lt;&gt;Nxx_atcu)]</v>
      </c>
      <c r="K1548" s="69" t="b">
        <f t="shared" si="123"/>
        <v>0</v>
      </c>
      <c r="L1548" s="69" t="b">
        <f t="shared" si="124"/>
        <v>0</v>
      </c>
    </row>
    <row r="1549" spans="1:12" ht="20.100000000000001" customHeight="1" thickBot="1" x14ac:dyDescent="0.3">
      <c r="A1549" s="71" t="s">
        <v>4807</v>
      </c>
      <c r="B1549" s="72" t="s">
        <v>12264</v>
      </c>
      <c r="C1549" s="72" t="s">
        <v>12350</v>
      </c>
      <c r="E1549" s="71" t="s">
        <v>13172</v>
      </c>
      <c r="F1549" s="72" t="s">
        <v>6210</v>
      </c>
      <c r="G1549" s="72" t="s">
        <v>12880</v>
      </c>
      <c r="H1549" t="str">
        <f t="shared" si="120"/>
        <v>Vxx_db_sw_nr_0_2</v>
      </c>
      <c r="I1549" s="69" t="str">
        <f t="shared" si="121"/>
        <v>DG_DGT_ASW</v>
      </c>
      <c r="J1549" s="72" t="str">
        <f t="shared" si="122"/>
        <v>[(Nbx_udsp_cfm=True) and (Nxx_obd_typ_cfm=Nxx_obd_typ_pass) and (Nxx_ecu_typ_cfm&lt;&gt;Nxx_atcu)]</v>
      </c>
      <c r="K1549" s="69" t="b">
        <f t="shared" si="123"/>
        <v>1</v>
      </c>
      <c r="L1549" s="69" t="b">
        <f t="shared" si="124"/>
        <v>1</v>
      </c>
    </row>
    <row r="1550" spans="1:12" ht="20.100000000000001" customHeight="1" thickBot="1" x14ac:dyDescent="0.3">
      <c r="A1550" s="71" t="s">
        <v>2326</v>
      </c>
      <c r="B1550" s="72" t="s">
        <v>5728</v>
      </c>
      <c r="C1550" s="72" t="s">
        <v>12194</v>
      </c>
      <c r="E1550" s="71" t="s">
        <v>13172</v>
      </c>
      <c r="F1550" s="74" t="s">
        <v>6215</v>
      </c>
      <c r="G1550" s="74" t="s">
        <v>12883</v>
      </c>
      <c r="H1550" t="str">
        <f t="shared" si="120"/>
        <v>Vxx_db_sw_nr_0_2</v>
      </c>
      <c r="I1550" s="69" t="str">
        <f t="shared" si="121"/>
        <v>DG_DGT_ASW</v>
      </c>
      <c r="J1550" s="72" t="str">
        <f t="shared" si="122"/>
        <v>[(Nbx_udsp_cfm=True) and (Nxx_obd_typ_cfm=Nxx_obd_typ_pass) and (Nxx_ecu_typ_cfm&lt;&gt;Nxx_atcu)]</v>
      </c>
      <c r="K1550" s="69" t="b">
        <f t="shared" si="123"/>
        <v>0</v>
      </c>
      <c r="L1550" s="69" t="b">
        <f t="shared" si="124"/>
        <v>0</v>
      </c>
    </row>
    <row r="1551" spans="1:12" ht="20.100000000000001" customHeight="1" thickBot="1" x14ac:dyDescent="0.3">
      <c r="A1551" s="71" t="s">
        <v>2895</v>
      </c>
      <c r="B1551" s="72" t="s">
        <v>12296</v>
      </c>
      <c r="C1551" s="72" t="s">
        <v>12297</v>
      </c>
      <c r="E1551" s="71" t="s">
        <v>13173</v>
      </c>
      <c r="F1551" s="72" t="s">
        <v>6210</v>
      </c>
      <c r="G1551" s="72" t="s">
        <v>12880</v>
      </c>
      <c r="H1551" t="str">
        <f t="shared" si="120"/>
        <v>Vxx_db_sw_nr_0_3</v>
      </c>
      <c r="I1551" s="69" t="str">
        <f t="shared" si="121"/>
        <v>DG_DGT_ASW</v>
      </c>
      <c r="J1551" s="72" t="str">
        <f t="shared" si="122"/>
        <v>[(Nbx_udsp_cfm=True) and (Nxx_obd_typ_cfm=Nxx_obd_typ_pass) and (Nxx_ecu_typ_cfm&lt;&gt;Nxx_atcu)]</v>
      </c>
      <c r="K1551" s="69" t="b">
        <f t="shared" si="123"/>
        <v>1</v>
      </c>
      <c r="L1551" s="69" t="b">
        <f t="shared" si="124"/>
        <v>1</v>
      </c>
    </row>
    <row r="1552" spans="1:12" ht="20.100000000000001" customHeight="1" thickBot="1" x14ac:dyDescent="0.3">
      <c r="A1552" s="71" t="s">
        <v>1890</v>
      </c>
      <c r="B1552" s="72" t="s">
        <v>12218</v>
      </c>
      <c r="C1552" s="72" t="s">
        <v>12219</v>
      </c>
      <c r="E1552" s="71" t="s">
        <v>13173</v>
      </c>
      <c r="F1552" s="74" t="s">
        <v>6215</v>
      </c>
      <c r="G1552" s="74" t="s">
        <v>12883</v>
      </c>
      <c r="H1552" t="str">
        <f t="shared" si="120"/>
        <v>Vxx_db_sw_nr_0_3</v>
      </c>
      <c r="I1552" s="69" t="str">
        <f t="shared" si="121"/>
        <v>DG_DGT_ASW</v>
      </c>
      <c r="J1552" s="72" t="str">
        <f t="shared" si="122"/>
        <v>[(Nbx_udsp_cfm=True) and (Nxx_obd_typ_cfm=Nxx_obd_typ_pass) and (Nxx_ecu_typ_cfm&lt;&gt;Nxx_atcu)]</v>
      </c>
      <c r="K1552" s="69" t="b">
        <f t="shared" si="123"/>
        <v>0</v>
      </c>
      <c r="L1552" s="69" t="b">
        <f t="shared" si="124"/>
        <v>0</v>
      </c>
    </row>
    <row r="1553" spans="1:13" ht="20.100000000000001" customHeight="1" thickBot="1" x14ac:dyDescent="0.3">
      <c r="A1553" s="71" t="s">
        <v>3020</v>
      </c>
      <c r="B1553" s="72" t="s">
        <v>12299</v>
      </c>
      <c r="C1553" s="72" t="s">
        <v>12300</v>
      </c>
      <c r="E1553" s="71" t="s">
        <v>13174</v>
      </c>
      <c r="F1553" s="72" t="s">
        <v>6210</v>
      </c>
      <c r="G1553" s="72" t="s">
        <v>12880</v>
      </c>
      <c r="H1553" t="str">
        <f t="shared" si="120"/>
        <v>Vxx_db_sw_nr_0_4</v>
      </c>
      <c r="I1553" s="69" t="str">
        <f t="shared" si="121"/>
        <v>DG_DGT_ASW</v>
      </c>
      <c r="J1553" s="72" t="str">
        <f t="shared" si="122"/>
        <v>[(Nbx_udsp_cfm=True) and (Nxx_obd_typ_cfm=Nxx_obd_typ_pass) and (Nxx_ecu_typ_cfm&lt;&gt;Nxx_atcu)]</v>
      </c>
      <c r="K1553" s="69" t="b">
        <f t="shared" si="123"/>
        <v>1</v>
      </c>
      <c r="L1553" s="69" t="b">
        <f t="shared" si="124"/>
        <v>1</v>
      </c>
    </row>
    <row r="1554" spans="1:13" ht="20.100000000000001" customHeight="1" thickBot="1" x14ac:dyDescent="0.3">
      <c r="A1554" s="71" t="s">
        <v>3012</v>
      </c>
      <c r="B1554" s="72" t="s">
        <v>12299</v>
      </c>
      <c r="C1554" s="72" t="s">
        <v>12300</v>
      </c>
      <c r="E1554" s="71" t="s">
        <v>13174</v>
      </c>
      <c r="F1554" s="74" t="s">
        <v>6215</v>
      </c>
      <c r="G1554" s="74" t="s">
        <v>12883</v>
      </c>
      <c r="H1554" t="str">
        <f t="shared" si="120"/>
        <v>Vxx_db_sw_nr_0_4</v>
      </c>
      <c r="I1554" s="69" t="str">
        <f t="shared" si="121"/>
        <v>DG_DGT_ASW</v>
      </c>
      <c r="J1554" s="72" t="str">
        <f t="shared" si="122"/>
        <v>[(Nbx_udsp_cfm=True) and (Nxx_obd_typ_cfm=Nxx_obd_typ_pass) and (Nxx_ecu_typ_cfm&lt;&gt;Nxx_atcu)]</v>
      </c>
      <c r="K1554" s="69" t="b">
        <f t="shared" si="123"/>
        <v>0</v>
      </c>
      <c r="L1554" s="69" t="b">
        <f t="shared" si="124"/>
        <v>0</v>
      </c>
    </row>
    <row r="1555" spans="1:13" ht="20.100000000000001" customHeight="1" thickBot="1" x14ac:dyDescent="0.3">
      <c r="A1555" s="71" t="s">
        <v>3190</v>
      </c>
      <c r="B1555" s="72" t="s">
        <v>12304</v>
      </c>
      <c r="C1555" s="72" t="s">
        <v>12305</v>
      </c>
      <c r="E1555" s="71" t="s">
        <v>13175</v>
      </c>
      <c r="F1555" s="72" t="s">
        <v>6210</v>
      </c>
      <c r="G1555" s="72" t="s">
        <v>12880</v>
      </c>
      <c r="H1555" t="str">
        <f t="shared" si="120"/>
        <v>Vxx_db_sw_nr_0_5</v>
      </c>
      <c r="I1555" s="69" t="str">
        <f t="shared" si="121"/>
        <v>DG_DGT_ASW</v>
      </c>
      <c r="J1555" s="72" t="str">
        <f t="shared" si="122"/>
        <v>[(Nbx_udsp_cfm=True) and (Nxx_obd_typ_cfm=Nxx_obd_typ_pass) and (Nxx_ecu_typ_cfm&lt;&gt;Nxx_atcu)]</v>
      </c>
      <c r="K1555" s="69" t="b">
        <f t="shared" si="123"/>
        <v>1</v>
      </c>
      <c r="L1555" s="69" t="b">
        <f t="shared" si="124"/>
        <v>1</v>
      </c>
      <c r="M1555" t="e">
        <f>VLOOKUP(E1555,#REF!,1,FALSE)</f>
        <v>#REF!</v>
      </c>
    </row>
    <row r="1556" spans="1:13" ht="20.100000000000001" customHeight="1" thickBot="1" x14ac:dyDescent="0.3">
      <c r="A1556" s="71" t="s">
        <v>3186</v>
      </c>
      <c r="B1556" s="72" t="s">
        <v>12304</v>
      </c>
      <c r="C1556" s="72" t="s">
        <v>12305</v>
      </c>
      <c r="E1556" s="71" t="s">
        <v>13175</v>
      </c>
      <c r="F1556" s="74" t="s">
        <v>6215</v>
      </c>
      <c r="G1556" s="74" t="s">
        <v>12883</v>
      </c>
      <c r="H1556" t="str">
        <f t="shared" si="120"/>
        <v>Vxx_db_sw_nr_0_5</v>
      </c>
      <c r="I1556" s="69" t="str">
        <f t="shared" si="121"/>
        <v>DG_DGT_ASW</v>
      </c>
      <c r="J1556" s="72" t="str">
        <f t="shared" si="122"/>
        <v>[(Nbx_udsp_cfm=True) and (Nxx_obd_typ_cfm=Nxx_obd_typ_pass) and (Nxx_ecu_typ_cfm&lt;&gt;Nxx_atcu)]</v>
      </c>
      <c r="K1556" s="69" t="b">
        <f t="shared" si="123"/>
        <v>0</v>
      </c>
      <c r="L1556" s="69" t="b">
        <f t="shared" si="124"/>
        <v>0</v>
      </c>
      <c r="M1556" t="e">
        <f>VLOOKUP(E1556,#REF!,1,FALSE)</f>
        <v>#REF!</v>
      </c>
    </row>
    <row r="1557" spans="1:13" ht="20.100000000000001" customHeight="1" thickBot="1" x14ac:dyDescent="0.3">
      <c r="A1557" s="71" t="s">
        <v>3182</v>
      </c>
      <c r="B1557" s="72" t="s">
        <v>12304</v>
      </c>
      <c r="C1557" s="72" t="s">
        <v>12305</v>
      </c>
      <c r="E1557" s="71" t="s">
        <v>13176</v>
      </c>
      <c r="F1557" s="72" t="s">
        <v>6210</v>
      </c>
      <c r="G1557" s="72" t="s">
        <v>12880</v>
      </c>
      <c r="H1557" t="str">
        <f t="shared" si="120"/>
        <v>Vxx_db_sw_nr_0_6</v>
      </c>
      <c r="I1557" s="69" t="str">
        <f t="shared" si="121"/>
        <v>DG_DGT_ASW</v>
      </c>
      <c r="J1557" s="72" t="str">
        <f t="shared" si="122"/>
        <v>[(Nbx_udsp_cfm=True) and (Nxx_obd_typ_cfm=Nxx_obd_typ_pass) and (Nxx_ecu_typ_cfm&lt;&gt;Nxx_atcu)]</v>
      </c>
      <c r="K1557" s="69" t="b">
        <f t="shared" si="123"/>
        <v>1</v>
      </c>
      <c r="L1557" s="69" t="b">
        <f t="shared" si="124"/>
        <v>1</v>
      </c>
    </row>
    <row r="1558" spans="1:13" ht="20.100000000000001" customHeight="1" thickBot="1" x14ac:dyDescent="0.3">
      <c r="A1558" s="71" t="s">
        <v>2781</v>
      </c>
      <c r="B1558" s="72" t="s">
        <v>12299</v>
      </c>
      <c r="C1558" s="72" t="s">
        <v>12228</v>
      </c>
      <c r="E1558" s="71" t="s">
        <v>13176</v>
      </c>
      <c r="F1558" s="74" t="s">
        <v>6215</v>
      </c>
      <c r="G1558" s="74" t="s">
        <v>12883</v>
      </c>
      <c r="H1558" t="str">
        <f t="shared" si="120"/>
        <v>Vxx_db_sw_nr_0_6</v>
      </c>
      <c r="I1558" s="69" t="str">
        <f t="shared" si="121"/>
        <v>DG_DGT_ASW</v>
      </c>
      <c r="J1558" s="72" t="str">
        <f t="shared" si="122"/>
        <v>[(Nbx_udsp_cfm=True) and (Nxx_obd_typ_cfm=Nxx_obd_typ_pass) and (Nxx_ecu_typ_cfm&lt;&gt;Nxx_atcu)]</v>
      </c>
      <c r="K1558" s="69" t="b">
        <f t="shared" si="123"/>
        <v>0</v>
      </c>
      <c r="L1558" s="69" t="b">
        <f t="shared" si="124"/>
        <v>0</v>
      </c>
    </row>
    <row r="1559" spans="1:13" ht="20.100000000000001" customHeight="1" thickBot="1" x14ac:dyDescent="0.3">
      <c r="A1559" s="71" t="s">
        <v>2780</v>
      </c>
      <c r="B1559" s="72" t="s">
        <v>12299</v>
      </c>
      <c r="C1559" s="72" t="s">
        <v>12228</v>
      </c>
      <c r="E1559" s="71" t="s">
        <v>13177</v>
      </c>
      <c r="F1559" s="72" t="s">
        <v>6210</v>
      </c>
      <c r="G1559" s="72" t="s">
        <v>12880</v>
      </c>
      <c r="H1559" t="str">
        <f t="shared" si="120"/>
        <v>Vxx_db_sw_nr_0_7</v>
      </c>
      <c r="I1559" s="69" t="str">
        <f t="shared" si="121"/>
        <v>DG_DGT_ASW</v>
      </c>
      <c r="J1559" s="72" t="str">
        <f t="shared" si="122"/>
        <v>[(Nbx_udsp_cfm=True) and (Nxx_obd_typ_cfm=Nxx_obd_typ_pass) and (Nxx_ecu_typ_cfm&lt;&gt;Nxx_atcu)]</v>
      </c>
      <c r="K1559" s="69" t="b">
        <f t="shared" si="123"/>
        <v>1</v>
      </c>
      <c r="L1559" s="69" t="b">
        <f t="shared" si="124"/>
        <v>1</v>
      </c>
    </row>
    <row r="1560" spans="1:13" ht="20.100000000000001" customHeight="1" thickBot="1" x14ac:dyDescent="0.3">
      <c r="A1560" s="71" t="s">
        <v>3774</v>
      </c>
      <c r="B1560" s="72" t="s">
        <v>12304</v>
      </c>
      <c r="C1560" s="72" t="s">
        <v>13198</v>
      </c>
      <c r="E1560" s="71" t="s">
        <v>13177</v>
      </c>
      <c r="F1560" s="74" t="s">
        <v>6215</v>
      </c>
      <c r="G1560" s="74" t="s">
        <v>12883</v>
      </c>
      <c r="H1560" t="str">
        <f t="shared" si="120"/>
        <v>Vxx_db_sw_nr_0_7</v>
      </c>
      <c r="I1560" s="69" t="str">
        <f t="shared" si="121"/>
        <v>DG_DGT_ASW</v>
      </c>
      <c r="J1560" s="72" t="str">
        <f t="shared" si="122"/>
        <v>[(Nbx_udsp_cfm=True) and (Nxx_obd_typ_cfm=Nxx_obd_typ_pass) and (Nxx_ecu_typ_cfm&lt;&gt;Nxx_atcu)]</v>
      </c>
      <c r="K1560" s="69" t="b">
        <f t="shared" si="123"/>
        <v>0</v>
      </c>
      <c r="L1560" s="69" t="b">
        <f t="shared" si="124"/>
        <v>0</v>
      </c>
    </row>
    <row r="1561" spans="1:13" ht="20.100000000000001" customHeight="1" thickBot="1" x14ac:dyDescent="0.3">
      <c r="A1561" s="71" t="s">
        <v>3775</v>
      </c>
      <c r="B1561" s="72" t="s">
        <v>12304</v>
      </c>
      <c r="C1561" s="74" t="s">
        <v>13199</v>
      </c>
      <c r="E1561" s="71" t="s">
        <v>13178</v>
      </c>
      <c r="F1561" s="72" t="s">
        <v>6210</v>
      </c>
      <c r="G1561" s="72" t="s">
        <v>12880</v>
      </c>
      <c r="H1561" t="str">
        <f t="shared" si="120"/>
        <v>Vxx_db_sw_nr_0_8</v>
      </c>
      <c r="I1561" s="69" t="str">
        <f t="shared" si="121"/>
        <v>DG_DGT_ASW</v>
      </c>
      <c r="J1561" s="72" t="str">
        <f t="shared" si="122"/>
        <v>[(Nbx_udsp_cfm=True) and (Nxx_obd_typ_cfm=Nxx_obd_typ_pass) and (Nxx_ecu_typ_cfm&lt;&gt;Nxx_atcu)]</v>
      </c>
      <c r="K1561" s="69" t="b">
        <f t="shared" si="123"/>
        <v>1</v>
      </c>
      <c r="L1561" s="69" t="b">
        <f t="shared" si="124"/>
        <v>1</v>
      </c>
      <c r="M1561" t="e">
        <f>VLOOKUP(E1561,#REF!,1,FALSE)</f>
        <v>#REF!</v>
      </c>
    </row>
    <row r="1562" spans="1:13" ht="20.100000000000001" customHeight="1" thickBot="1" x14ac:dyDescent="0.3">
      <c r="A1562" s="71" t="s">
        <v>3776</v>
      </c>
      <c r="B1562" s="72" t="s">
        <v>12304</v>
      </c>
      <c r="C1562" s="74" t="s">
        <v>13198</v>
      </c>
      <c r="E1562" s="71" t="s">
        <v>13178</v>
      </c>
      <c r="F1562" s="74" t="s">
        <v>6215</v>
      </c>
      <c r="G1562" s="74" t="s">
        <v>12883</v>
      </c>
      <c r="H1562" t="str">
        <f t="shared" si="120"/>
        <v>Vxx_db_sw_nr_0_8</v>
      </c>
      <c r="I1562" s="69" t="str">
        <f t="shared" si="121"/>
        <v>DG_DGT_ASW</v>
      </c>
      <c r="J1562" s="72" t="str">
        <f t="shared" si="122"/>
        <v>[(Nbx_udsp_cfm=True) and (Nxx_obd_typ_cfm=Nxx_obd_typ_pass) and (Nxx_ecu_typ_cfm&lt;&gt;Nxx_atcu)]</v>
      </c>
      <c r="K1562" s="69" t="b">
        <f t="shared" si="123"/>
        <v>0</v>
      </c>
      <c r="L1562" s="69" t="b">
        <f t="shared" si="124"/>
        <v>0</v>
      </c>
    </row>
    <row r="1563" spans="1:13" ht="20.100000000000001" customHeight="1" thickBot="1" x14ac:dyDescent="0.3">
      <c r="A1563" s="71" t="s">
        <v>3777</v>
      </c>
      <c r="B1563" s="72" t="s">
        <v>12304</v>
      </c>
      <c r="C1563" s="72" t="s">
        <v>13198</v>
      </c>
      <c r="E1563" s="71" t="s">
        <v>13179</v>
      </c>
      <c r="F1563" s="72" t="s">
        <v>6210</v>
      </c>
      <c r="G1563" s="72" t="s">
        <v>12880</v>
      </c>
      <c r="H1563" t="str">
        <f t="shared" si="120"/>
        <v>Vxx_db_sw_nr_0_9</v>
      </c>
      <c r="I1563" s="69" t="str">
        <f t="shared" si="121"/>
        <v>DG_DGT_ASW</v>
      </c>
      <c r="J1563" s="72" t="str">
        <f t="shared" si="122"/>
        <v>[(Nbx_udsp_cfm=True) and (Nxx_obd_typ_cfm=Nxx_obd_typ_pass) and (Nxx_ecu_typ_cfm&lt;&gt;Nxx_atcu)]</v>
      </c>
      <c r="K1563" s="69" t="b">
        <f t="shared" si="123"/>
        <v>1</v>
      </c>
      <c r="L1563" s="69" t="b">
        <f t="shared" si="124"/>
        <v>1</v>
      </c>
    </row>
    <row r="1564" spans="1:13" ht="20.100000000000001" customHeight="1" thickBot="1" x14ac:dyDescent="0.3">
      <c r="A1564" s="71" t="s">
        <v>2404</v>
      </c>
      <c r="B1564" s="72" t="s">
        <v>13200</v>
      </c>
      <c r="C1564" s="72" t="s">
        <v>12228</v>
      </c>
      <c r="E1564" s="71" t="s">
        <v>13179</v>
      </c>
      <c r="F1564" s="74" t="s">
        <v>6215</v>
      </c>
      <c r="G1564" s="74" t="s">
        <v>12883</v>
      </c>
      <c r="H1564" t="str">
        <f t="shared" si="120"/>
        <v>Vxx_db_sw_nr_0_9</v>
      </c>
      <c r="I1564" s="69" t="str">
        <f t="shared" si="121"/>
        <v>DG_DGT_ASW</v>
      </c>
      <c r="J1564" s="72" t="str">
        <f t="shared" si="122"/>
        <v>[(Nbx_udsp_cfm=True) and (Nxx_obd_typ_cfm=Nxx_obd_typ_pass) and (Nxx_ecu_typ_cfm&lt;&gt;Nxx_atcu)]</v>
      </c>
      <c r="K1564" s="69" t="b">
        <f t="shared" si="123"/>
        <v>0</v>
      </c>
      <c r="L1564" s="69" t="b">
        <f t="shared" si="124"/>
        <v>0</v>
      </c>
    </row>
    <row r="1565" spans="1:13" ht="20.100000000000001" customHeight="1" thickBot="1" x14ac:dyDescent="0.3">
      <c r="A1565" s="73" t="s">
        <v>5450</v>
      </c>
      <c r="B1565" s="74" t="s">
        <v>5451</v>
      </c>
      <c r="C1565" s="74" t="s">
        <v>12228</v>
      </c>
      <c r="E1565" s="71" t="s">
        <v>13180</v>
      </c>
      <c r="F1565" s="72" t="s">
        <v>6210</v>
      </c>
      <c r="G1565" s="72" t="s">
        <v>12880</v>
      </c>
      <c r="H1565" t="str">
        <f t="shared" si="120"/>
        <v>Vxx_db_sw_nr_1_1</v>
      </c>
      <c r="I1565" s="69" t="str">
        <f t="shared" si="121"/>
        <v>DG_DGT_ASW</v>
      </c>
      <c r="J1565" s="72" t="str">
        <f t="shared" si="122"/>
        <v>[(Nbx_udsp_cfm=True) and (Nxx_obd_typ_cfm=Nxx_obd_typ_pass) and (Nxx_ecu_typ_cfm&lt;&gt;Nxx_atcu)]</v>
      </c>
      <c r="K1565" s="69" t="b">
        <f t="shared" si="123"/>
        <v>1</v>
      </c>
      <c r="L1565" s="69" t="b">
        <f t="shared" si="124"/>
        <v>1</v>
      </c>
    </row>
    <row r="1566" spans="1:13" ht="20.100000000000001" customHeight="1" thickBot="1" x14ac:dyDescent="0.3">
      <c r="A1566" s="71" t="s">
        <v>2826</v>
      </c>
      <c r="B1566" s="72" t="s">
        <v>5931</v>
      </c>
      <c r="C1566" s="74" t="s">
        <v>13201</v>
      </c>
      <c r="E1566" s="71" t="s">
        <v>13180</v>
      </c>
      <c r="F1566" s="74" t="s">
        <v>6215</v>
      </c>
      <c r="G1566" s="74" t="s">
        <v>12883</v>
      </c>
      <c r="H1566" t="str">
        <f t="shared" si="120"/>
        <v>Vxx_db_sw_nr_1_1</v>
      </c>
      <c r="I1566" s="69" t="str">
        <f t="shared" si="121"/>
        <v>DG_DGT_ASW</v>
      </c>
      <c r="J1566" s="72" t="str">
        <f t="shared" si="122"/>
        <v>[(Nbx_udsp_cfm=True) and (Nxx_obd_typ_cfm=Nxx_obd_typ_pass) and (Nxx_ecu_typ_cfm&lt;&gt;Nxx_atcu)]</v>
      </c>
      <c r="K1566" s="69" t="b">
        <f t="shared" si="123"/>
        <v>0</v>
      </c>
      <c r="L1566" s="69" t="b">
        <f t="shared" si="124"/>
        <v>0</v>
      </c>
    </row>
    <row r="1567" spans="1:13" ht="20.100000000000001" customHeight="1" thickBot="1" x14ac:dyDescent="0.3">
      <c r="A1567" s="71" t="s">
        <v>4957</v>
      </c>
      <c r="B1567" s="74" t="s">
        <v>5395</v>
      </c>
      <c r="C1567" s="74" t="s">
        <v>12228</v>
      </c>
      <c r="E1567" s="71" t="s">
        <v>13182</v>
      </c>
      <c r="F1567" s="72" t="s">
        <v>6210</v>
      </c>
      <c r="G1567" s="72" t="s">
        <v>12880</v>
      </c>
      <c r="H1567" t="str">
        <f t="shared" si="120"/>
        <v>Vxx_db_sw_nr_1_10</v>
      </c>
      <c r="I1567" s="69" t="str">
        <f t="shared" si="121"/>
        <v>DG_DGT_ASW</v>
      </c>
      <c r="J1567" s="72" t="str">
        <f t="shared" si="122"/>
        <v>[(Nbx_udsp_cfm=True) and (Nxx_obd_typ_cfm=Nxx_obd_typ_pass) and (Nxx_ecu_typ_cfm&lt;&gt;Nxx_atcu)]</v>
      </c>
      <c r="K1567" s="69" t="b">
        <f t="shared" si="123"/>
        <v>1</v>
      </c>
      <c r="L1567" s="69" t="b">
        <f t="shared" si="124"/>
        <v>1</v>
      </c>
    </row>
    <row r="1568" spans="1:13" ht="20.100000000000001" customHeight="1" thickBot="1" x14ac:dyDescent="0.3">
      <c r="A1568" s="71" t="s">
        <v>4956</v>
      </c>
      <c r="B1568" s="74" t="s">
        <v>5395</v>
      </c>
      <c r="C1568" s="74" t="s">
        <v>12228</v>
      </c>
      <c r="E1568" s="71" t="s">
        <v>13182</v>
      </c>
      <c r="F1568" s="74" t="s">
        <v>6215</v>
      </c>
      <c r="G1568" s="74" t="s">
        <v>12883</v>
      </c>
      <c r="H1568" t="str">
        <f t="shared" si="120"/>
        <v>Vxx_db_sw_nr_1_10</v>
      </c>
      <c r="I1568" s="69" t="str">
        <f t="shared" si="121"/>
        <v>DG_DGT_ASW</v>
      </c>
      <c r="J1568" s="72" t="str">
        <f t="shared" si="122"/>
        <v>[(Nbx_udsp_cfm=True) and (Nxx_obd_typ_cfm=Nxx_obd_typ_pass) and (Nxx_ecu_typ_cfm&lt;&gt;Nxx_atcu)]</v>
      </c>
      <c r="K1568" s="69" t="b">
        <f t="shared" si="123"/>
        <v>0</v>
      </c>
      <c r="L1568" s="69" t="b">
        <f t="shared" si="124"/>
        <v>0</v>
      </c>
    </row>
    <row r="1569" spans="1:12" ht="20.100000000000001" customHeight="1" thickBot="1" x14ac:dyDescent="0.3">
      <c r="A1569" s="71" t="s">
        <v>4268</v>
      </c>
      <c r="B1569" s="72" t="s">
        <v>5779</v>
      </c>
      <c r="C1569" s="72" t="s">
        <v>12905</v>
      </c>
      <c r="E1569" s="71" t="s">
        <v>13184</v>
      </c>
      <c r="F1569" s="72" t="s">
        <v>6210</v>
      </c>
      <c r="G1569" s="72" t="s">
        <v>12880</v>
      </c>
      <c r="H1569" t="str">
        <f t="shared" si="120"/>
        <v>Vxx_db_sw_nr_1_2</v>
      </c>
      <c r="I1569" s="69" t="str">
        <f t="shared" si="121"/>
        <v>DG_DGT_ASW</v>
      </c>
      <c r="J1569" s="72" t="str">
        <f t="shared" si="122"/>
        <v>[(Nbx_udsp_cfm=True) and (Nxx_obd_typ_cfm=Nxx_obd_typ_pass) and (Nxx_ecu_typ_cfm&lt;&gt;Nxx_atcu)]</v>
      </c>
      <c r="K1569" s="69" t="b">
        <f t="shared" si="123"/>
        <v>1</v>
      </c>
      <c r="L1569" s="69" t="b">
        <f t="shared" si="124"/>
        <v>1</v>
      </c>
    </row>
    <row r="1570" spans="1:12" ht="20.100000000000001" customHeight="1" thickBot="1" x14ac:dyDescent="0.3">
      <c r="A1570" s="71" t="s">
        <v>4559</v>
      </c>
      <c r="B1570" s="72" t="s">
        <v>12256</v>
      </c>
      <c r="C1570" s="74" t="s">
        <v>12257</v>
      </c>
      <c r="E1570" s="71" t="s">
        <v>13184</v>
      </c>
      <c r="F1570" s="74" t="s">
        <v>6215</v>
      </c>
      <c r="G1570" s="74" t="s">
        <v>12883</v>
      </c>
      <c r="H1570" t="str">
        <f t="shared" si="120"/>
        <v>Vxx_db_sw_nr_1_2</v>
      </c>
      <c r="I1570" s="69" t="str">
        <f t="shared" si="121"/>
        <v>DG_DGT_ASW</v>
      </c>
      <c r="J1570" s="72" t="str">
        <f t="shared" si="122"/>
        <v>[(Nbx_udsp_cfm=True) and (Nxx_obd_typ_cfm=Nxx_obd_typ_pass) and (Nxx_ecu_typ_cfm&lt;&gt;Nxx_atcu)]</v>
      </c>
      <c r="K1570" s="69" t="b">
        <f t="shared" si="123"/>
        <v>0</v>
      </c>
      <c r="L1570" s="69" t="b">
        <f t="shared" si="124"/>
        <v>0</v>
      </c>
    </row>
    <row r="1571" spans="1:12" ht="20.100000000000001" customHeight="1" thickBot="1" x14ac:dyDescent="0.3">
      <c r="A1571" s="71" t="s">
        <v>794</v>
      </c>
      <c r="B1571" s="72" t="s">
        <v>12167</v>
      </c>
      <c r="C1571" s="72" t="s">
        <v>12792</v>
      </c>
      <c r="E1571" s="71" t="s">
        <v>13185</v>
      </c>
      <c r="F1571" s="72" t="s">
        <v>6210</v>
      </c>
      <c r="G1571" s="72" t="s">
        <v>12880</v>
      </c>
      <c r="H1571" t="str">
        <f t="shared" si="120"/>
        <v>Vxx_db_sw_nr_1_3</v>
      </c>
      <c r="I1571" s="69" t="str">
        <f t="shared" si="121"/>
        <v>DG_DGT_ASW</v>
      </c>
      <c r="J1571" s="72" t="str">
        <f t="shared" si="122"/>
        <v>[(Nbx_udsp_cfm=True) and (Nxx_obd_typ_cfm=Nxx_obd_typ_pass) and (Nxx_ecu_typ_cfm&lt;&gt;Nxx_atcu)]</v>
      </c>
      <c r="K1571" s="69" t="b">
        <f t="shared" si="123"/>
        <v>1</v>
      </c>
      <c r="L1571" s="69" t="b">
        <f t="shared" si="124"/>
        <v>1</v>
      </c>
    </row>
    <row r="1572" spans="1:12" ht="20.100000000000001" customHeight="1" thickBot="1" x14ac:dyDescent="0.3">
      <c r="A1572" s="71" t="s">
        <v>3609</v>
      </c>
      <c r="B1572" s="72" t="s">
        <v>13202</v>
      </c>
      <c r="C1572" s="74" t="s">
        <v>13203</v>
      </c>
      <c r="E1572" s="71" t="s">
        <v>13185</v>
      </c>
      <c r="F1572" s="74" t="s">
        <v>6215</v>
      </c>
      <c r="G1572" s="74" t="s">
        <v>12883</v>
      </c>
      <c r="H1572" t="str">
        <f t="shared" si="120"/>
        <v>Vxx_db_sw_nr_1_3</v>
      </c>
      <c r="I1572" s="69" t="str">
        <f t="shared" si="121"/>
        <v>DG_DGT_ASW</v>
      </c>
      <c r="J1572" s="72" t="str">
        <f t="shared" si="122"/>
        <v>[(Nbx_udsp_cfm=True) and (Nxx_obd_typ_cfm=Nxx_obd_typ_pass) and (Nxx_ecu_typ_cfm&lt;&gt;Nxx_atcu)]</v>
      </c>
      <c r="K1572" s="69" t="b">
        <f t="shared" si="123"/>
        <v>0</v>
      </c>
      <c r="L1572" s="69" t="b">
        <f t="shared" si="124"/>
        <v>0</v>
      </c>
    </row>
    <row r="1573" spans="1:12" ht="20.100000000000001" customHeight="1" thickBot="1" x14ac:dyDescent="0.3">
      <c r="A1573" s="71" t="s">
        <v>3613</v>
      </c>
      <c r="B1573" s="72" t="s">
        <v>13202</v>
      </c>
      <c r="C1573" s="72" t="s">
        <v>13204</v>
      </c>
      <c r="E1573" s="71" t="s">
        <v>13186</v>
      </c>
      <c r="F1573" s="72" t="s">
        <v>6210</v>
      </c>
      <c r="G1573" s="72" t="s">
        <v>12880</v>
      </c>
      <c r="H1573" t="str">
        <f t="shared" si="120"/>
        <v>Vxx_db_sw_nr_1_4</v>
      </c>
      <c r="I1573" s="69" t="str">
        <f t="shared" si="121"/>
        <v>DG_DGT_ASW</v>
      </c>
      <c r="J1573" s="72" t="str">
        <f t="shared" si="122"/>
        <v>[(Nbx_udsp_cfm=True) and (Nxx_obd_typ_cfm=Nxx_obd_typ_pass) and (Nxx_ecu_typ_cfm&lt;&gt;Nxx_atcu)]</v>
      </c>
      <c r="K1573" s="69" t="b">
        <f t="shared" si="123"/>
        <v>1</v>
      </c>
      <c r="L1573" s="69" t="b">
        <f t="shared" si="124"/>
        <v>1</v>
      </c>
    </row>
    <row r="1574" spans="1:12" ht="20.100000000000001" customHeight="1" thickBot="1" x14ac:dyDescent="0.3">
      <c r="A1574" s="71" t="s">
        <v>3617</v>
      </c>
      <c r="B1574" s="72" t="s">
        <v>13202</v>
      </c>
      <c r="C1574" s="72" t="s">
        <v>13204</v>
      </c>
      <c r="E1574" s="71" t="s">
        <v>13186</v>
      </c>
      <c r="F1574" s="74" t="s">
        <v>6215</v>
      </c>
      <c r="G1574" s="74" t="s">
        <v>12883</v>
      </c>
      <c r="H1574" t="str">
        <f t="shared" si="120"/>
        <v>Vxx_db_sw_nr_1_4</v>
      </c>
      <c r="I1574" s="69" t="str">
        <f t="shared" si="121"/>
        <v>DG_DGT_ASW</v>
      </c>
      <c r="J1574" s="72" t="str">
        <f t="shared" si="122"/>
        <v>[(Nbx_udsp_cfm=True) and (Nxx_obd_typ_cfm=Nxx_obd_typ_pass) and (Nxx_ecu_typ_cfm&lt;&gt;Nxx_atcu)]</v>
      </c>
      <c r="K1574" s="69" t="b">
        <f t="shared" si="123"/>
        <v>0</v>
      </c>
      <c r="L1574" s="69" t="b">
        <f t="shared" si="124"/>
        <v>0</v>
      </c>
    </row>
    <row r="1575" spans="1:12" ht="20.100000000000001" customHeight="1" thickBot="1" x14ac:dyDescent="0.3">
      <c r="A1575" s="71" t="s">
        <v>3621</v>
      </c>
      <c r="B1575" s="72" t="s">
        <v>13202</v>
      </c>
      <c r="C1575" s="74" t="s">
        <v>13205</v>
      </c>
      <c r="E1575" s="71" t="s">
        <v>13187</v>
      </c>
      <c r="F1575" s="72" t="s">
        <v>6210</v>
      </c>
      <c r="G1575" s="72" t="s">
        <v>12880</v>
      </c>
      <c r="H1575" t="str">
        <f t="shared" si="120"/>
        <v>Vxx_db_sw_nr_1_5</v>
      </c>
      <c r="I1575" s="69" t="str">
        <f t="shared" si="121"/>
        <v>DG_DGT_ASW</v>
      </c>
      <c r="J1575" s="72" t="str">
        <f t="shared" si="122"/>
        <v>[(Nbx_udsp_cfm=True) and (Nxx_obd_typ_cfm=Nxx_obd_typ_pass) and (Nxx_ecu_typ_cfm&lt;&gt;Nxx_atcu)]</v>
      </c>
      <c r="K1575" s="69" t="b">
        <f t="shared" si="123"/>
        <v>1</v>
      </c>
      <c r="L1575" s="69" t="b">
        <f t="shared" si="124"/>
        <v>1</v>
      </c>
    </row>
    <row r="1576" spans="1:12" ht="20.100000000000001" customHeight="1" thickBot="1" x14ac:dyDescent="0.3">
      <c r="A1576" s="71" t="s">
        <v>2963</v>
      </c>
      <c r="B1576" s="72" t="s">
        <v>12260</v>
      </c>
      <c r="C1576" s="72" t="s">
        <v>13206</v>
      </c>
      <c r="E1576" s="71" t="s">
        <v>13187</v>
      </c>
      <c r="F1576" s="74" t="s">
        <v>6215</v>
      </c>
      <c r="G1576" s="74" t="s">
        <v>12883</v>
      </c>
      <c r="H1576" t="str">
        <f t="shared" si="120"/>
        <v>Vxx_db_sw_nr_1_5</v>
      </c>
      <c r="I1576" s="69" t="str">
        <f t="shared" si="121"/>
        <v>DG_DGT_ASW</v>
      </c>
      <c r="J1576" s="72" t="str">
        <f t="shared" si="122"/>
        <v>[(Nbx_udsp_cfm=True) and (Nxx_obd_typ_cfm=Nxx_obd_typ_pass) and (Nxx_ecu_typ_cfm&lt;&gt;Nxx_atcu)]</v>
      </c>
      <c r="K1576" s="69" t="b">
        <f t="shared" si="123"/>
        <v>0</v>
      </c>
      <c r="L1576" s="69" t="b">
        <f t="shared" si="124"/>
        <v>0</v>
      </c>
    </row>
    <row r="1577" spans="1:12" ht="20.100000000000001" customHeight="1" thickBot="1" x14ac:dyDescent="0.3">
      <c r="A1577" s="71" t="s">
        <v>2966</v>
      </c>
      <c r="B1577" s="72" t="s">
        <v>12260</v>
      </c>
      <c r="C1577" s="72" t="s">
        <v>13206</v>
      </c>
      <c r="E1577" s="71" t="s">
        <v>13188</v>
      </c>
      <c r="F1577" s="72" t="s">
        <v>6210</v>
      </c>
      <c r="G1577" s="72" t="s">
        <v>12880</v>
      </c>
      <c r="H1577" t="str">
        <f t="shared" si="120"/>
        <v>Vxx_db_sw_nr_1_6</v>
      </c>
      <c r="I1577" s="69" t="str">
        <f t="shared" si="121"/>
        <v>DG_DGT_ASW</v>
      </c>
      <c r="J1577" s="72" t="str">
        <f t="shared" si="122"/>
        <v>[(Nbx_udsp_cfm=True) and (Nxx_obd_typ_cfm=Nxx_obd_typ_pass) and (Nxx_ecu_typ_cfm&lt;&gt;Nxx_atcu)]</v>
      </c>
      <c r="K1577" s="69" t="b">
        <f t="shared" si="123"/>
        <v>1</v>
      </c>
      <c r="L1577" s="69" t="b">
        <f t="shared" si="124"/>
        <v>1</v>
      </c>
    </row>
    <row r="1578" spans="1:12" ht="20.100000000000001" customHeight="1" thickBot="1" x14ac:dyDescent="0.3">
      <c r="A1578" s="71" t="s">
        <v>2641</v>
      </c>
      <c r="B1578" s="72" t="s">
        <v>12135</v>
      </c>
      <c r="C1578" s="72" t="s">
        <v>12123</v>
      </c>
      <c r="E1578" s="71" t="s">
        <v>13188</v>
      </c>
      <c r="F1578" s="74" t="s">
        <v>6215</v>
      </c>
      <c r="G1578" s="74" t="s">
        <v>12883</v>
      </c>
      <c r="H1578" t="str">
        <f t="shared" si="120"/>
        <v>Vxx_db_sw_nr_1_6</v>
      </c>
      <c r="I1578" s="69" t="str">
        <f t="shared" si="121"/>
        <v>DG_DGT_ASW</v>
      </c>
      <c r="J1578" s="72" t="str">
        <f t="shared" si="122"/>
        <v>[(Nbx_udsp_cfm=True) and (Nxx_obd_typ_cfm=Nxx_obd_typ_pass) and (Nxx_ecu_typ_cfm&lt;&gt;Nxx_atcu)]</v>
      </c>
      <c r="K1578" s="69" t="b">
        <f t="shared" si="123"/>
        <v>0</v>
      </c>
      <c r="L1578" s="69" t="b">
        <f t="shared" si="124"/>
        <v>0</v>
      </c>
    </row>
    <row r="1579" spans="1:12" ht="20.100000000000001" customHeight="1" thickBot="1" x14ac:dyDescent="0.3">
      <c r="A1579" s="71" t="s">
        <v>2641</v>
      </c>
      <c r="B1579" s="74" t="s">
        <v>12163</v>
      </c>
      <c r="C1579" s="74" t="s">
        <v>12749</v>
      </c>
      <c r="E1579" s="71" t="s">
        <v>13189</v>
      </c>
      <c r="F1579" s="72" t="s">
        <v>6210</v>
      </c>
      <c r="G1579" s="72" t="s">
        <v>12880</v>
      </c>
      <c r="H1579" t="str">
        <f t="shared" si="120"/>
        <v>Vxx_db_sw_nr_1_7</v>
      </c>
      <c r="I1579" s="69" t="str">
        <f t="shared" si="121"/>
        <v>DG_DGT_ASW</v>
      </c>
      <c r="J1579" s="72" t="str">
        <f t="shared" si="122"/>
        <v>[(Nbx_udsp_cfm=True) and (Nxx_obd_typ_cfm=Nxx_obd_typ_pass) and (Nxx_ecu_typ_cfm&lt;&gt;Nxx_atcu)]</v>
      </c>
      <c r="K1579" s="69" t="b">
        <f t="shared" si="123"/>
        <v>1</v>
      </c>
      <c r="L1579" s="69" t="b">
        <f t="shared" si="124"/>
        <v>1</v>
      </c>
    </row>
    <row r="1580" spans="1:12" ht="20.100000000000001" customHeight="1" thickBot="1" x14ac:dyDescent="0.3">
      <c r="A1580" s="73" t="s">
        <v>5477</v>
      </c>
      <c r="B1580" s="74" t="s">
        <v>5478</v>
      </c>
      <c r="C1580" s="74" t="s">
        <v>13207</v>
      </c>
      <c r="E1580" s="71" t="s">
        <v>13189</v>
      </c>
      <c r="F1580" s="74" t="s">
        <v>6215</v>
      </c>
      <c r="G1580" s="74" t="s">
        <v>12883</v>
      </c>
      <c r="H1580" t="str">
        <f t="shared" si="120"/>
        <v>Vxx_db_sw_nr_1_7</v>
      </c>
      <c r="I1580" s="69" t="str">
        <f t="shared" si="121"/>
        <v>DG_DGT_ASW</v>
      </c>
      <c r="J1580" s="72" t="str">
        <f t="shared" si="122"/>
        <v>[(Nbx_udsp_cfm=True) and (Nxx_obd_typ_cfm=Nxx_obd_typ_pass) and (Nxx_ecu_typ_cfm&lt;&gt;Nxx_atcu)]</v>
      </c>
      <c r="K1580" s="69" t="b">
        <f t="shared" si="123"/>
        <v>0</v>
      </c>
      <c r="L1580" s="69" t="b">
        <f t="shared" si="124"/>
        <v>0</v>
      </c>
    </row>
    <row r="1581" spans="1:12" ht="20.100000000000001" customHeight="1" thickBot="1" x14ac:dyDescent="0.3">
      <c r="A1581" s="71" t="s">
        <v>13208</v>
      </c>
      <c r="B1581" s="72" t="s">
        <v>6210</v>
      </c>
      <c r="C1581" s="72" t="s">
        <v>12880</v>
      </c>
      <c r="E1581" s="71" t="s">
        <v>13190</v>
      </c>
      <c r="F1581" s="72" t="s">
        <v>6210</v>
      </c>
      <c r="G1581" s="72" t="s">
        <v>12880</v>
      </c>
      <c r="H1581" t="str">
        <f t="shared" si="120"/>
        <v>Vxx_db_sw_nr_1_8</v>
      </c>
      <c r="I1581" s="69" t="str">
        <f t="shared" si="121"/>
        <v>DG_DGT_ASW</v>
      </c>
      <c r="J1581" s="72" t="str">
        <f t="shared" si="122"/>
        <v>[(Nbx_udsp_cfm=True) and (Nxx_obd_typ_cfm=Nxx_obd_typ_pass) and (Nxx_ecu_typ_cfm&lt;&gt;Nxx_atcu)]</v>
      </c>
      <c r="K1581" s="69" t="b">
        <f t="shared" si="123"/>
        <v>1</v>
      </c>
      <c r="L1581" s="69" t="b">
        <f t="shared" si="124"/>
        <v>1</v>
      </c>
    </row>
    <row r="1582" spans="1:12" ht="20.100000000000001" customHeight="1" thickBot="1" x14ac:dyDescent="0.3">
      <c r="A1582" s="71" t="s">
        <v>13208</v>
      </c>
      <c r="B1582" s="74" t="s">
        <v>6215</v>
      </c>
      <c r="C1582" s="74" t="s">
        <v>12883</v>
      </c>
      <c r="E1582" s="71" t="s">
        <v>13190</v>
      </c>
      <c r="F1582" s="74" t="s">
        <v>6215</v>
      </c>
      <c r="G1582" s="74" t="s">
        <v>12883</v>
      </c>
      <c r="H1582" t="str">
        <f t="shared" si="120"/>
        <v>Vxx_db_sw_nr_1_8</v>
      </c>
      <c r="I1582" s="69" t="str">
        <f t="shared" si="121"/>
        <v>DG_DGT_ASW</v>
      </c>
      <c r="J1582" s="72" t="str">
        <f t="shared" si="122"/>
        <v>[(Nbx_udsp_cfm=True) and (Nxx_obd_typ_cfm=Nxx_obd_typ_pass) and (Nxx_ecu_typ_cfm&lt;&gt;Nxx_atcu)]</v>
      </c>
      <c r="K1582" s="69" t="b">
        <f t="shared" si="123"/>
        <v>0</v>
      </c>
      <c r="L1582" s="69" t="b">
        <f t="shared" si="124"/>
        <v>0</v>
      </c>
    </row>
    <row r="1583" spans="1:12" ht="20.100000000000001" customHeight="1" thickBot="1" x14ac:dyDescent="0.3">
      <c r="A1583" s="71" t="s">
        <v>13209</v>
      </c>
      <c r="B1583" s="72" t="s">
        <v>6210</v>
      </c>
      <c r="C1583" s="72" t="s">
        <v>12880</v>
      </c>
      <c r="E1583" s="71" t="s">
        <v>13191</v>
      </c>
      <c r="F1583" s="72" t="s">
        <v>6210</v>
      </c>
      <c r="G1583" s="72" t="s">
        <v>12880</v>
      </c>
      <c r="H1583" t="str">
        <f t="shared" si="120"/>
        <v>Vxx_db_sw_nr_1_9</v>
      </c>
      <c r="I1583" s="69" t="str">
        <f t="shared" si="121"/>
        <v>DG_DGT_ASW</v>
      </c>
      <c r="J1583" s="72" t="str">
        <f t="shared" si="122"/>
        <v>[(Nbx_udsp_cfm=True) and (Nxx_obd_typ_cfm=Nxx_obd_typ_pass) and (Nxx_ecu_typ_cfm&lt;&gt;Nxx_atcu)]</v>
      </c>
      <c r="K1583" s="69" t="b">
        <f t="shared" si="123"/>
        <v>1</v>
      </c>
      <c r="L1583" s="69" t="b">
        <f t="shared" si="124"/>
        <v>1</v>
      </c>
    </row>
    <row r="1584" spans="1:12" ht="20.100000000000001" customHeight="1" thickBot="1" x14ac:dyDescent="0.3">
      <c r="A1584" s="71" t="s">
        <v>13209</v>
      </c>
      <c r="B1584" s="74" t="s">
        <v>6215</v>
      </c>
      <c r="C1584" s="74" t="s">
        <v>12883</v>
      </c>
      <c r="E1584" s="71" t="s">
        <v>13191</v>
      </c>
      <c r="F1584" s="74" t="s">
        <v>6215</v>
      </c>
      <c r="G1584" s="74" t="s">
        <v>12883</v>
      </c>
      <c r="H1584" t="str">
        <f t="shared" si="120"/>
        <v>Vxx_db_sw_nr_1_9</v>
      </c>
      <c r="I1584" s="69" t="str">
        <f t="shared" si="121"/>
        <v>DG_DGT_ASW</v>
      </c>
      <c r="J1584" s="72" t="str">
        <f t="shared" si="122"/>
        <v>[(Nbx_udsp_cfm=True) and (Nxx_obd_typ_cfm=Nxx_obd_typ_pass) and (Nxx_ecu_typ_cfm&lt;&gt;Nxx_atcu)]</v>
      </c>
      <c r="K1584" s="69" t="b">
        <f t="shared" si="123"/>
        <v>0</v>
      </c>
      <c r="L1584" s="69" t="b">
        <f t="shared" si="124"/>
        <v>0</v>
      </c>
    </row>
    <row r="1585" spans="1:12" ht="20.100000000000001" customHeight="1" thickBot="1" x14ac:dyDescent="0.3">
      <c r="A1585" s="71" t="s">
        <v>13210</v>
      </c>
      <c r="B1585" s="72" t="s">
        <v>6210</v>
      </c>
      <c r="C1585" s="72" t="s">
        <v>12880</v>
      </c>
      <c r="E1585" s="71" t="s">
        <v>13192</v>
      </c>
      <c r="F1585" s="72" t="s">
        <v>6210</v>
      </c>
      <c r="G1585" s="72" t="s">
        <v>12880</v>
      </c>
      <c r="H1585" t="str">
        <f t="shared" si="120"/>
        <v>Vxx_db_sw_supl_0</v>
      </c>
      <c r="I1585" s="69" t="str">
        <f t="shared" si="121"/>
        <v>DG_DGT_ASW</v>
      </c>
      <c r="J1585" s="72" t="str">
        <f t="shared" si="122"/>
        <v>[(Nbx_udsp_cfm=True) and (Nxx_obd_typ_cfm=Nxx_obd_typ_pass) and (Nxx_ecu_typ_cfm&lt;&gt;Nxx_atcu)]</v>
      </c>
      <c r="K1585" s="69" t="b">
        <f t="shared" si="123"/>
        <v>1</v>
      </c>
      <c r="L1585" s="69" t="b">
        <f t="shared" si="124"/>
        <v>1</v>
      </c>
    </row>
    <row r="1586" spans="1:12" ht="20.100000000000001" customHeight="1" thickBot="1" x14ac:dyDescent="0.3">
      <c r="A1586" s="71" t="s">
        <v>13210</v>
      </c>
      <c r="B1586" s="74" t="s">
        <v>6215</v>
      </c>
      <c r="C1586" s="74" t="s">
        <v>12883</v>
      </c>
      <c r="E1586" s="71" t="s">
        <v>13192</v>
      </c>
      <c r="F1586" s="74" t="s">
        <v>6215</v>
      </c>
      <c r="G1586" s="74" t="s">
        <v>12883</v>
      </c>
      <c r="H1586" t="str">
        <f t="shared" si="120"/>
        <v>Vxx_db_sw_supl_0</v>
      </c>
      <c r="I1586" s="69" t="str">
        <f t="shared" si="121"/>
        <v>DG_DGT_ASW</v>
      </c>
      <c r="J1586" s="72" t="str">
        <f t="shared" si="122"/>
        <v>[(Nbx_udsp_cfm=True) and (Nxx_obd_typ_cfm=Nxx_obd_typ_pass) and (Nxx_ecu_typ_cfm&lt;&gt;Nxx_atcu)]</v>
      </c>
      <c r="K1586" s="69" t="b">
        <f t="shared" si="123"/>
        <v>0</v>
      </c>
      <c r="L1586" s="69" t="b">
        <f t="shared" si="124"/>
        <v>0</v>
      </c>
    </row>
    <row r="1587" spans="1:12" ht="20.100000000000001" customHeight="1" thickBot="1" x14ac:dyDescent="0.3">
      <c r="A1587" s="71" t="s">
        <v>13211</v>
      </c>
      <c r="B1587" s="72" t="s">
        <v>6210</v>
      </c>
      <c r="C1587" s="72" t="s">
        <v>12880</v>
      </c>
      <c r="E1587" s="71" t="s">
        <v>13193</v>
      </c>
      <c r="F1587" s="72" t="s">
        <v>6210</v>
      </c>
      <c r="G1587" s="72" t="s">
        <v>12880</v>
      </c>
      <c r="H1587" t="str">
        <f t="shared" si="120"/>
        <v>Vxx_db_sw_supl_1</v>
      </c>
      <c r="I1587" s="69" t="str">
        <f t="shared" si="121"/>
        <v>DG_DGT_ASW</v>
      </c>
      <c r="J1587" s="72" t="str">
        <f t="shared" si="122"/>
        <v>[(Nbx_udsp_cfm=True) and (Nxx_obd_typ_cfm=Nxx_obd_typ_pass) and (Nxx_ecu_typ_cfm&lt;&gt;Nxx_atcu)]</v>
      </c>
      <c r="K1587" s="69" t="b">
        <f t="shared" si="123"/>
        <v>1</v>
      </c>
      <c r="L1587" s="69" t="b">
        <f t="shared" si="124"/>
        <v>1</v>
      </c>
    </row>
    <row r="1588" spans="1:12" ht="20.100000000000001" customHeight="1" thickBot="1" x14ac:dyDescent="0.3">
      <c r="A1588" s="71" t="s">
        <v>13211</v>
      </c>
      <c r="B1588" s="74" t="s">
        <v>6215</v>
      </c>
      <c r="C1588" s="74" t="s">
        <v>12883</v>
      </c>
      <c r="E1588" s="71" t="s">
        <v>13193</v>
      </c>
      <c r="F1588" s="74" t="s">
        <v>6215</v>
      </c>
      <c r="G1588" s="74" t="s">
        <v>12883</v>
      </c>
      <c r="H1588" t="str">
        <f t="shared" si="120"/>
        <v>Vxx_db_sw_supl_1</v>
      </c>
      <c r="I1588" s="69" t="str">
        <f t="shared" si="121"/>
        <v>DG_DGT_ASW</v>
      </c>
      <c r="J1588" s="72" t="str">
        <f t="shared" si="122"/>
        <v>[(Nbx_udsp_cfm=True) and (Nxx_obd_typ_cfm=Nxx_obd_typ_pass) and (Nxx_ecu_typ_cfm&lt;&gt;Nxx_atcu)]</v>
      </c>
      <c r="K1588" s="69" t="b">
        <f t="shared" si="123"/>
        <v>0</v>
      </c>
      <c r="L1588" s="69" t="b">
        <f t="shared" si="124"/>
        <v>0</v>
      </c>
    </row>
    <row r="1589" spans="1:12" ht="20.100000000000001" customHeight="1" thickBot="1" x14ac:dyDescent="0.3">
      <c r="A1589" s="71" t="s">
        <v>13212</v>
      </c>
      <c r="B1589" s="72" t="s">
        <v>6210</v>
      </c>
      <c r="C1589" s="72" t="s">
        <v>12880</v>
      </c>
      <c r="E1589" s="71" t="s">
        <v>13194</v>
      </c>
      <c r="F1589" s="72" t="s">
        <v>6210</v>
      </c>
      <c r="G1589" s="72" t="s">
        <v>12880</v>
      </c>
      <c r="H1589" t="str">
        <f t="shared" si="120"/>
        <v>Vxx_db_sw_vers_0</v>
      </c>
      <c r="I1589" s="69" t="str">
        <f t="shared" si="121"/>
        <v>DG_DGT_ASW</v>
      </c>
      <c r="J1589" s="72" t="str">
        <f t="shared" si="122"/>
        <v>[(Nbx_udsp_cfm=True) and (Nxx_obd_typ_cfm=Nxx_obd_typ_pass) and (Nxx_ecu_typ_cfm&lt;&gt;Nxx_atcu)]</v>
      </c>
      <c r="K1589" s="69" t="b">
        <f t="shared" si="123"/>
        <v>1</v>
      </c>
      <c r="L1589" s="69" t="b">
        <f t="shared" si="124"/>
        <v>1</v>
      </c>
    </row>
    <row r="1590" spans="1:12" ht="20.100000000000001" customHeight="1" thickBot="1" x14ac:dyDescent="0.3">
      <c r="A1590" s="71" t="s">
        <v>13212</v>
      </c>
      <c r="B1590" s="74" t="s">
        <v>6215</v>
      </c>
      <c r="C1590" s="74" t="s">
        <v>12883</v>
      </c>
      <c r="E1590" s="71" t="s">
        <v>13194</v>
      </c>
      <c r="F1590" s="74" t="s">
        <v>6215</v>
      </c>
      <c r="G1590" s="74" t="s">
        <v>12883</v>
      </c>
      <c r="H1590" t="str">
        <f t="shared" si="120"/>
        <v>Vxx_db_sw_vers_0</v>
      </c>
      <c r="I1590" s="69" t="str">
        <f t="shared" si="121"/>
        <v>DG_DGT_ASW</v>
      </c>
      <c r="J1590" s="72" t="str">
        <f t="shared" si="122"/>
        <v>[(Nbx_udsp_cfm=True) and (Nxx_obd_typ_cfm=Nxx_obd_typ_pass) and (Nxx_ecu_typ_cfm&lt;&gt;Nxx_atcu)]</v>
      </c>
      <c r="K1590" s="69" t="b">
        <f t="shared" si="123"/>
        <v>0</v>
      </c>
      <c r="L1590" s="69" t="b">
        <f t="shared" si="124"/>
        <v>0</v>
      </c>
    </row>
    <row r="1591" spans="1:12" ht="20.100000000000001" customHeight="1" thickBot="1" x14ac:dyDescent="0.3">
      <c r="A1591" s="71" t="s">
        <v>13213</v>
      </c>
      <c r="B1591" s="72" t="s">
        <v>6210</v>
      </c>
      <c r="C1591" s="72" t="s">
        <v>12880</v>
      </c>
      <c r="E1591" s="71" t="s">
        <v>13195</v>
      </c>
      <c r="F1591" s="72" t="s">
        <v>6210</v>
      </c>
      <c r="G1591" s="72" t="s">
        <v>12880</v>
      </c>
      <c r="H1591" t="str">
        <f t="shared" si="120"/>
        <v>Vxx_db_sw_vers_1</v>
      </c>
      <c r="I1591" s="69" t="str">
        <f t="shared" si="121"/>
        <v>DG_DGT_ASW</v>
      </c>
      <c r="J1591" s="72" t="str">
        <f t="shared" si="122"/>
        <v>[(Nbx_udsp_cfm=True) and (Nxx_obd_typ_cfm=Nxx_obd_typ_pass) and (Nxx_ecu_typ_cfm&lt;&gt;Nxx_atcu)]</v>
      </c>
      <c r="K1591" s="69" t="b">
        <f t="shared" si="123"/>
        <v>1</v>
      </c>
      <c r="L1591" s="69" t="b">
        <f t="shared" si="124"/>
        <v>1</v>
      </c>
    </row>
    <row r="1592" spans="1:12" ht="20.100000000000001" customHeight="1" thickBot="1" x14ac:dyDescent="0.3">
      <c r="A1592" s="71" t="s">
        <v>13213</v>
      </c>
      <c r="B1592" s="74" t="s">
        <v>6215</v>
      </c>
      <c r="C1592" s="74" t="s">
        <v>12883</v>
      </c>
      <c r="E1592" s="71" t="s">
        <v>13195</v>
      </c>
      <c r="F1592" s="74" t="s">
        <v>6215</v>
      </c>
      <c r="G1592" s="74" t="s">
        <v>12883</v>
      </c>
      <c r="H1592" t="str">
        <f t="shared" si="120"/>
        <v>Vxx_db_sw_vers_1</v>
      </c>
      <c r="I1592" s="69" t="str">
        <f t="shared" si="121"/>
        <v>DG_DGT_ASW</v>
      </c>
      <c r="J1592" s="72" t="str">
        <f t="shared" si="122"/>
        <v>[(Nbx_udsp_cfm=True) and (Nxx_obd_typ_cfm=Nxx_obd_typ_pass) and (Nxx_ecu_typ_cfm&lt;&gt;Nxx_atcu)]</v>
      </c>
      <c r="K1592" s="69" t="b">
        <f t="shared" si="123"/>
        <v>0</v>
      </c>
      <c r="L1592" s="69" t="b">
        <f t="shared" si="124"/>
        <v>0</v>
      </c>
    </row>
    <row r="1593" spans="1:12" ht="20.100000000000001" customHeight="1" thickBot="1" x14ac:dyDescent="0.3">
      <c r="A1593" s="71" t="s">
        <v>13214</v>
      </c>
      <c r="B1593" s="72" t="s">
        <v>6210</v>
      </c>
      <c r="C1593" s="72" t="s">
        <v>12880</v>
      </c>
      <c r="E1593" s="71" t="s">
        <v>5642</v>
      </c>
      <c r="F1593" s="72" t="s">
        <v>5226</v>
      </c>
      <c r="G1593" s="74" t="s">
        <v>13215</v>
      </c>
      <c r="H1593" t="str">
        <f t="shared" si="120"/>
        <v>Vxx_dc_cmb_plg_temp_mes</v>
      </c>
      <c r="I1593" s="69" t="str">
        <f t="shared" si="121"/>
        <v>IN_HVI_CHG</v>
      </c>
      <c r="J1593" s="72" t="str">
        <f t="shared" si="122"/>
        <v>[(Nxx_hv_ext_chg_typ_cfm=Nxx_hv_ext_chg_typ_cho) and (Nxx_hv_bcb_cfm&lt;&gt;Nxx_hv_bcb_abst and Nxx_ecu_typ_cfm=Nxx_hevc) and (Nxx_hev_cfm&lt;&gt;Nxx_hev_abst)] OR [(Nxx_hv_ext_chg_typ_cfm=Nxx_hv_ext_chg_typ_abst) and (Nxx_hv_bcb_cfm&lt;&gt;Nxx_hv_bcb_abst and Nxx_ecu_typ_cfm=Nxx_hevc) and (Nxx_hev_cfm&lt;&gt;Nxx_hev_abst)] OR [(Nxx_hv_ext_chg_typ_cfm=Nxx_hv_ext_chg_typ_cdmo) and (Nxx_hv_bcb_cfm&lt;&gt;Nxx_hv_bcb_abst and Nxx_ecu_typ_cfm=Nxx_hevc) and (Nxx_hev_cfm&lt;&gt;Nxx_hev_abst)] OR [(Nxx_hv_ext_chg_typ_cfm=Nxx_hv_ext_chg_typ_cmbo) and (Nxx_hv_bcb_cfm&lt;&gt;Nxx_hv_bcb_abst and Nxx_ecu_typ_cfm=Nxx_hevc) and (Nxx_hev_cfm&lt;&gt;Nxx_hev_abst)]</v>
      </c>
      <c r="K1593" s="69" t="b">
        <f t="shared" si="123"/>
        <v>1</v>
      </c>
      <c r="L1593" s="69" t="b">
        <f t="shared" si="124"/>
        <v>0</v>
      </c>
    </row>
    <row r="1594" spans="1:12" ht="20.100000000000001" customHeight="1" thickBot="1" x14ac:dyDescent="0.3">
      <c r="A1594" s="71" t="s">
        <v>13214</v>
      </c>
      <c r="B1594" s="74" t="s">
        <v>6215</v>
      </c>
      <c r="C1594" s="74" t="s">
        <v>12883</v>
      </c>
      <c r="E1594" s="71" t="s">
        <v>5643</v>
      </c>
      <c r="F1594" s="72" t="s">
        <v>5226</v>
      </c>
      <c r="G1594" s="72" t="s">
        <v>13216</v>
      </c>
      <c r="H1594" t="str">
        <f t="shared" si="120"/>
        <v>Vxx_dcbox_temp_mes_cs</v>
      </c>
      <c r="I1594" s="69" t="str">
        <f t="shared" si="121"/>
        <v>IN_HVI_CHG</v>
      </c>
      <c r="J1594" s="72" t="str">
        <f t="shared" si="122"/>
        <v>[(Nxx_hv_ext_chg_typ_cfm=Nxx_hv_ext_chg_typ_cmbo) and (Nxx_hv_bcb_cfm&lt;&gt;Nxx_hv_bcb_abst and Nxx_ecu_typ_cfm=Nxx_hevc) and (Nxx_hev_cfm&lt;&gt;Nxx_hev_abst)] OR [(Nxx_hv_ext_chg_typ_cfm=Nxx_hv_ext_chg_typ_cho) and (Nxx_hv_bcb_cfm&lt;&gt;Nxx_hv_bcb_abst and Nxx_ecu_typ_cfm=Nxx_hevc) and (Nxx_hev_cfm&lt;&gt;Nxx_hev_abst)] OR [(Nxx_hv_ext_chg_typ_cfm=Nxx_hv_ext_chg_typ_abst) and (Nxx_hv_bcb_cfm&lt;&gt;Nxx_hv_bcb_abst and Nxx_ecu_typ_cfm=Nxx_hevc) and (Nxx_hev_cfm&lt;&gt;Nxx_hev_abst)] OR [(Nxx_hv_ext_chg_typ_cfm=Nxx_hv_ext_chg_typ_cdmo) and (Nxx_hv_bcb_cfm&lt;&gt;Nxx_hv_bcb_abst and Nxx_ecu_typ_cfm=Nxx_hevc) and (Nxx_hev_cfm&lt;&gt;Nxx_hev_abst)]</v>
      </c>
      <c r="K1594" s="69" t="b">
        <f t="shared" si="123"/>
        <v>1</v>
      </c>
      <c r="L1594" s="69" t="b">
        <f t="shared" si="124"/>
        <v>1</v>
      </c>
    </row>
    <row r="1595" spans="1:12" ht="20.100000000000001" customHeight="1" thickBot="1" x14ac:dyDescent="0.3">
      <c r="A1595" s="71" t="s">
        <v>13217</v>
      </c>
      <c r="B1595" s="72" t="s">
        <v>6210</v>
      </c>
      <c r="C1595" s="72" t="s">
        <v>12880</v>
      </c>
      <c r="E1595" s="71" t="s">
        <v>1967</v>
      </c>
      <c r="F1595" s="72" t="s">
        <v>12402</v>
      </c>
      <c r="G1595" s="72" t="s">
        <v>12403</v>
      </c>
      <c r="H1595" t="str">
        <f t="shared" si="120"/>
        <v>Vxx_dcdc_ecu_stt</v>
      </c>
      <c r="I1595" s="69" t="str">
        <f t="shared" si="121"/>
        <v>CM_PEA_TRA</v>
      </c>
      <c r="J1595" s="72" t="str">
        <f t="shared" si="122"/>
        <v>[(Nxx_ecu_typ_cfm=Nxx_ecm and Nxx_spv_ecu_cfm=Nxx_spv_ecu_abst)]</v>
      </c>
      <c r="K1595" s="69" t="b">
        <f t="shared" si="123"/>
        <v>1</v>
      </c>
      <c r="L1595" s="69" t="b">
        <f t="shared" si="124"/>
        <v>1</v>
      </c>
    </row>
    <row r="1596" spans="1:12" ht="20.100000000000001" customHeight="1" thickBot="1" x14ac:dyDescent="0.3">
      <c r="A1596" s="71" t="s">
        <v>13217</v>
      </c>
      <c r="B1596" s="74" t="s">
        <v>6215</v>
      </c>
      <c r="C1596" s="74" t="s">
        <v>12883</v>
      </c>
      <c r="E1596" s="71" t="s">
        <v>1967</v>
      </c>
      <c r="F1596" s="74" t="s">
        <v>12400</v>
      </c>
      <c r="G1596" s="74" t="s">
        <v>12141</v>
      </c>
      <c r="H1596" t="str">
        <f t="shared" si="120"/>
        <v>Vxx_dcdc_ecu_stt</v>
      </c>
      <c r="I1596" s="69" t="str">
        <f t="shared" si="121"/>
        <v>CM_PEA_TRA</v>
      </c>
      <c r="J1596" s="72" t="str">
        <f t="shared" si="122"/>
        <v>[(Nxx_ecu_typ_cfm=Nxx_ecm and Nxx_spv_ecu_cfm=Nxx_spv_ecu_abst)]</v>
      </c>
      <c r="K1596" s="69" t="b">
        <f t="shared" si="123"/>
        <v>0</v>
      </c>
      <c r="L1596" s="69" t="b">
        <f t="shared" si="124"/>
        <v>0</v>
      </c>
    </row>
    <row r="1597" spans="1:12" ht="20.100000000000001" customHeight="1" thickBot="1" x14ac:dyDescent="0.3">
      <c r="A1597" s="71" t="s">
        <v>13218</v>
      </c>
      <c r="B1597" s="72" t="s">
        <v>6210</v>
      </c>
      <c r="C1597" s="72" t="s">
        <v>12880</v>
      </c>
      <c r="E1597" s="71" t="s">
        <v>1961</v>
      </c>
      <c r="F1597" s="72" t="s">
        <v>12778</v>
      </c>
      <c r="G1597" s="72" t="s">
        <v>13197</v>
      </c>
      <c r="H1597" t="str">
        <f t="shared" si="120"/>
        <v>Vxx_dcdc_temp</v>
      </c>
      <c r="I1597" s="69" t="str">
        <f t="shared" si="121"/>
        <v>IN_HVI_DCC</v>
      </c>
      <c r="J1597" s="72" t="str">
        <f t="shared" si="122"/>
        <v>[(Nxx_ecu_typ_cfm=Nxx_hevc) and (Nxx_spv_ecu_cfm=Nxx_spv_ecu_abst or Nxx_ecu_typ_cfm=Nxx_hevc) and (Nxx_hev_cfm&lt;&gt;Nxx_hev_abst) and (Nxx_ecu_typ_cfm&lt;&gt;Nxx_atcu)] OR [(Nxx_spv_ecu_cfm=Nxx_spv_ecu_abst and Nxx_ecu_typ_cfm=Nxx_ecm) and (Nxx_spv_ecu_cfm=Nxx_spv_ecu_abst or Nxx_ecu_typ_cfm=Nxx_hevc) and (Nxx_hev_cfm&lt;&gt;Nxx_hev_abst) and (Nxx_ecu_typ_cfm&lt;&gt;Nxx_atcu)]</v>
      </c>
      <c r="K1597" s="69" t="b">
        <f t="shared" si="123"/>
        <v>1</v>
      </c>
      <c r="L1597" s="69" t="b">
        <f t="shared" si="124"/>
        <v>1</v>
      </c>
    </row>
    <row r="1598" spans="1:12" ht="20.100000000000001" customHeight="1" thickBot="1" x14ac:dyDescent="0.3">
      <c r="A1598" s="71" t="s">
        <v>13218</v>
      </c>
      <c r="B1598" s="74" t="s">
        <v>6215</v>
      </c>
      <c r="C1598" s="74" t="s">
        <v>12883</v>
      </c>
      <c r="E1598" s="71" t="s">
        <v>4807</v>
      </c>
      <c r="F1598" s="72" t="s">
        <v>12264</v>
      </c>
      <c r="G1598" s="72" t="s">
        <v>12350</v>
      </c>
      <c r="H1598" t="str">
        <f t="shared" si="120"/>
        <v>Vxx_dcdc_v_sp</v>
      </c>
      <c r="I1598" s="69" t="str">
        <f t="shared" si="121"/>
        <v>VF_EEM_CTL</v>
      </c>
      <c r="J1598" s="72" t="str">
        <f t="shared" si="122"/>
        <v>[(Nxx_hev_cfm&lt;&gt;Nxx_hev_abst) and (Nxx_ecu_typ_cfm=Nxx_hevc or Nxx_spv_ecu_cfm=Nxx_spv_ecu_abst) and (Nxx_ecu_typ_cfm&lt;&gt;Nxx_atcu)]</v>
      </c>
      <c r="K1598" s="69" t="b">
        <f t="shared" si="123"/>
        <v>1</v>
      </c>
      <c r="L1598" s="69" t="b">
        <f t="shared" si="124"/>
        <v>1</v>
      </c>
    </row>
    <row r="1599" spans="1:12" ht="20.100000000000001" customHeight="1" thickBot="1" x14ac:dyDescent="0.3">
      <c r="A1599" s="71" t="s">
        <v>13219</v>
      </c>
      <c r="B1599" s="72" t="s">
        <v>6210</v>
      </c>
      <c r="C1599" s="72" t="s">
        <v>12880</v>
      </c>
      <c r="E1599" s="71" t="s">
        <v>2326</v>
      </c>
      <c r="F1599" s="72" t="s">
        <v>5728</v>
      </c>
      <c r="G1599" s="72" t="s">
        <v>12194</v>
      </c>
      <c r="H1599" t="str">
        <f t="shared" si="120"/>
        <v>Vxx_dcnt_fail_ctr_est</v>
      </c>
      <c r="I1599" s="69" t="str">
        <f t="shared" si="121"/>
        <v>HV_MNG_CNT</v>
      </c>
      <c r="J1599" s="72" t="str">
        <f t="shared" si="122"/>
        <v>[(Nxx_spv_ecu_cfm=Nxx_spv_ecu_abst or Nxx_ecu_typ_cfm=Nxx_hevc) and (Nxx_ecu_typ_cfm&lt;&gt;Nxx_atcu) and (Nxx_hev_cfm&lt;&gt;Nxx_hev_abst)]</v>
      </c>
      <c r="K1599" s="69" t="b">
        <f t="shared" si="123"/>
        <v>1</v>
      </c>
      <c r="L1599" s="69" t="b">
        <f t="shared" si="124"/>
        <v>1</v>
      </c>
    </row>
    <row r="1600" spans="1:12" ht="20.100000000000001" customHeight="1" thickBot="1" x14ac:dyDescent="0.3">
      <c r="A1600" s="71" t="s">
        <v>13219</v>
      </c>
      <c r="B1600" s="74" t="s">
        <v>6215</v>
      </c>
      <c r="C1600" s="74" t="s">
        <v>12883</v>
      </c>
      <c r="E1600" s="71" t="s">
        <v>2895</v>
      </c>
      <c r="F1600" s="72" t="s">
        <v>12296</v>
      </c>
      <c r="G1600" s="72" t="s">
        <v>12297</v>
      </c>
      <c r="H1600" t="str">
        <f t="shared" si="120"/>
        <v>Vxx_dcv_dp_crit</v>
      </c>
      <c r="I1600" s="69" t="str">
        <f t="shared" si="121"/>
        <v>CB_EVA_DGN</v>
      </c>
      <c r="J1600" s="72" t="str">
        <f t="shared" si="122"/>
        <v>[(Nxx_eva_cfm=Nxx_eva_eonv_pres or Nxx_eva_cfm=Nxx_eva_eonv_abst_pres_cho) and (Nbx_ign_cmd_eng_cfm=True)]</v>
      </c>
      <c r="K1600" s="69" t="b">
        <f t="shared" si="123"/>
        <v>1</v>
      </c>
      <c r="L1600" s="69" t="b">
        <f t="shared" si="124"/>
        <v>1</v>
      </c>
    </row>
    <row r="1601" spans="1:12" ht="20.100000000000001" customHeight="1" thickBot="1" x14ac:dyDescent="0.3">
      <c r="A1601" s="71" t="s">
        <v>13220</v>
      </c>
      <c r="B1601" s="72" t="s">
        <v>6210</v>
      </c>
      <c r="C1601" s="72" t="s">
        <v>12880</v>
      </c>
      <c r="E1601" s="71" t="s">
        <v>1890</v>
      </c>
      <c r="F1601" s="72" t="s">
        <v>12218</v>
      </c>
      <c r="G1601" s="72" t="s">
        <v>12219</v>
      </c>
      <c r="H1601" t="str">
        <f t="shared" si="120"/>
        <v>Vxx_delta_km_prev_diag</v>
      </c>
      <c r="I1601" s="69" t="str">
        <f t="shared" si="121"/>
        <v>AT_CAT_DGN</v>
      </c>
      <c r="J1601" s="72" t="str">
        <f t="shared" si="122"/>
        <v>[(Nxx_egt_dgn_obd_typ_cfm=Nxx_egt_dgn_obd_exo or Nxx_egt_dgn_obd_typ_cfm=Nxx_egt_dgn_obd_exo_uo2 or Nxx_egt_dgn_obd_typ_cfm=Nxx_egt_dgn_obd_cho) and (Nbx_ign_cmd_eng_cfm=False)]</v>
      </c>
      <c r="K1601" s="69" t="b">
        <f t="shared" si="123"/>
        <v>1</v>
      </c>
      <c r="L1601" s="69" t="b">
        <f t="shared" si="124"/>
        <v>1</v>
      </c>
    </row>
    <row r="1602" spans="1:12" ht="20.100000000000001" customHeight="1" thickBot="1" x14ac:dyDescent="0.3">
      <c r="A1602" s="71" t="s">
        <v>13220</v>
      </c>
      <c r="B1602" s="74" t="s">
        <v>6215</v>
      </c>
      <c r="C1602" s="74" t="s">
        <v>12883</v>
      </c>
      <c r="E1602" s="71" t="s">
        <v>3020</v>
      </c>
      <c r="F1602" s="72" t="s">
        <v>12299</v>
      </c>
      <c r="G1602" s="72" t="s">
        <v>12300</v>
      </c>
      <c r="H1602" t="str">
        <f t="shared" ref="H1602:H1665" si="125">VLOOKUP(E1602,A:C,1,FALSE)</f>
        <v>Vxx_dfctr_et_ofs_clos_frst</v>
      </c>
      <c r="I1602" s="69" t="str">
        <f t="shared" ref="I1602:I1665" si="126">VLOOKUP(E1602,A:C,2,FALSE)</f>
        <v>OU_ASO_ITO</v>
      </c>
      <c r="J1602" s="72" t="str">
        <f t="shared" ref="J1602:J1665" si="127">VLOOKUP(E1602,A:C,3,FALSE)</f>
        <v>[(Nbx_db_agk_cfm=False) and (Nxx_egr_typ_cfm=Nxx_hp_lp_egr or Nxx_egr_typ_cfm=Nxx_egr_cho) and (Nbx_ign_cmd_eng_cfm=False)]</v>
      </c>
      <c r="K1602" s="69" t="b">
        <f t="shared" ref="K1602:K1665" si="128">VLOOKUP(E1602,A:C,2,FALSE)=F1602</f>
        <v>1</v>
      </c>
      <c r="L1602" s="69" t="b">
        <f t="shared" ref="L1602:L1665" si="129">VLOOKUP(E1602,A:C,3,FALSE)=G1602</f>
        <v>1</v>
      </c>
    </row>
    <row r="1603" spans="1:12" ht="20.100000000000001" customHeight="1" thickBot="1" x14ac:dyDescent="0.3">
      <c r="A1603" s="71" t="s">
        <v>13221</v>
      </c>
      <c r="B1603" s="72" t="s">
        <v>6210</v>
      </c>
      <c r="C1603" s="72" t="s">
        <v>12880</v>
      </c>
      <c r="E1603" s="71" t="s">
        <v>3012</v>
      </c>
      <c r="F1603" s="72" t="s">
        <v>12299</v>
      </c>
      <c r="G1603" s="72" t="s">
        <v>12300</v>
      </c>
      <c r="H1603" t="str">
        <f t="shared" si="125"/>
        <v>Vxx_dfctr_et_ofs_open_frst</v>
      </c>
      <c r="I1603" s="69" t="str">
        <f t="shared" si="126"/>
        <v>OU_ASO_ITO</v>
      </c>
      <c r="J1603" s="72" t="str">
        <f t="shared" si="127"/>
        <v>[(Nbx_db_agk_cfm=False) and (Nxx_egr_typ_cfm=Nxx_hp_lp_egr or Nxx_egr_typ_cfm=Nxx_egr_cho) and (Nbx_ign_cmd_eng_cfm=False)]</v>
      </c>
      <c r="K1603" s="69" t="b">
        <f t="shared" si="128"/>
        <v>1</v>
      </c>
      <c r="L1603" s="69" t="b">
        <f t="shared" si="129"/>
        <v>1</v>
      </c>
    </row>
    <row r="1604" spans="1:12" ht="20.100000000000001" customHeight="1" thickBot="1" x14ac:dyDescent="0.3">
      <c r="A1604" s="71" t="s">
        <v>13221</v>
      </c>
      <c r="B1604" s="74" t="s">
        <v>6215</v>
      </c>
      <c r="C1604" s="74" t="s">
        <v>12883</v>
      </c>
      <c r="E1604" s="71" t="s">
        <v>3190</v>
      </c>
      <c r="F1604" s="72" t="s">
        <v>12304</v>
      </c>
      <c r="G1604" s="74" t="s">
        <v>12336</v>
      </c>
      <c r="H1604" t="str">
        <f t="shared" si="125"/>
        <v>Vxx_dfctr_ewg_dirt_clos</v>
      </c>
      <c r="I1604" s="69" t="str">
        <f t="shared" si="126"/>
        <v>OU_ASO_TCO</v>
      </c>
      <c r="J1604" s="72" t="str">
        <f t="shared" si="127"/>
        <v>[(Nxx_wg_cmd_cfm=Nxx_wg_cmd_pres or Nxx_wg_cmd_cfm=Nxx_wg_cmd_abst_pres_cho) and (Nxx_tcr_typ_cfm=Nxx_wg_pres or Nxx_tcr_typ_cfm=Nxx_wg_abst_pres_cho) and (Nbx_ign_cmd_eng_cfm=True)]</v>
      </c>
      <c r="K1604" s="69" t="b">
        <f t="shared" si="128"/>
        <v>1</v>
      </c>
      <c r="L1604" s="69" t="b">
        <f t="shared" si="129"/>
        <v>0</v>
      </c>
    </row>
    <row r="1605" spans="1:12" ht="20.100000000000001" customHeight="1" thickBot="1" x14ac:dyDescent="0.3">
      <c r="A1605" s="71" t="s">
        <v>13222</v>
      </c>
      <c r="B1605" s="72" t="s">
        <v>6210</v>
      </c>
      <c r="C1605" s="72" t="s">
        <v>12880</v>
      </c>
      <c r="E1605" s="71" t="s">
        <v>3186</v>
      </c>
      <c r="F1605" s="72" t="s">
        <v>12304</v>
      </c>
      <c r="G1605" s="74" t="s">
        <v>12336</v>
      </c>
      <c r="H1605" t="str">
        <f t="shared" si="125"/>
        <v>Vxx_dfctr_ewg_ofs_clos_frst</v>
      </c>
      <c r="I1605" s="69" t="str">
        <f t="shared" si="126"/>
        <v>OU_ASO_TCO</v>
      </c>
      <c r="J1605" s="72" t="str">
        <f t="shared" si="127"/>
        <v>[(Nxx_wg_cmd_cfm=Nxx_wg_cmd_pres or Nxx_wg_cmd_cfm=Nxx_wg_cmd_abst_pres_cho) and (Nxx_tcr_typ_cfm=Nxx_wg_pres or Nxx_tcr_typ_cfm=Nxx_wg_abst_pres_cho) and (Nbx_ign_cmd_eng_cfm=True)]</v>
      </c>
      <c r="K1605" s="69" t="b">
        <f t="shared" si="128"/>
        <v>1</v>
      </c>
      <c r="L1605" s="69" t="b">
        <f t="shared" si="129"/>
        <v>0</v>
      </c>
    </row>
    <row r="1606" spans="1:12" ht="20.100000000000001" customHeight="1" thickBot="1" x14ac:dyDescent="0.3">
      <c r="A1606" s="71" t="s">
        <v>13222</v>
      </c>
      <c r="B1606" s="74" t="s">
        <v>6215</v>
      </c>
      <c r="C1606" s="74" t="s">
        <v>12883</v>
      </c>
      <c r="E1606" s="71" t="s">
        <v>3182</v>
      </c>
      <c r="F1606" s="72" t="s">
        <v>12304</v>
      </c>
      <c r="G1606" s="74" t="s">
        <v>12336</v>
      </c>
      <c r="H1606" t="str">
        <f t="shared" si="125"/>
        <v>Vxx_dfctr_ewg_ofs_open_frst</v>
      </c>
      <c r="I1606" s="69" t="str">
        <f t="shared" si="126"/>
        <v>OU_ASO_TCO</v>
      </c>
      <c r="J1606" s="72" t="str">
        <f t="shared" si="127"/>
        <v>[(Nxx_wg_cmd_cfm=Nxx_wg_cmd_pres or Nxx_wg_cmd_cfm=Nxx_wg_cmd_abst_pres_cho) and (Nxx_tcr_typ_cfm=Nxx_wg_pres or Nxx_tcr_typ_cfm=Nxx_wg_abst_pres_cho) and (Nbx_ign_cmd_eng_cfm=True)]</v>
      </c>
      <c r="K1606" s="69" t="b">
        <f t="shared" si="128"/>
        <v>1</v>
      </c>
      <c r="L1606" s="69" t="b">
        <f t="shared" si="129"/>
        <v>0</v>
      </c>
    </row>
    <row r="1607" spans="1:12" ht="20.100000000000001" customHeight="1" thickBot="1" x14ac:dyDescent="0.3">
      <c r="A1607" s="71" t="s">
        <v>13223</v>
      </c>
      <c r="B1607" s="72" t="s">
        <v>6210</v>
      </c>
      <c r="C1607" s="72" t="s">
        <v>12880</v>
      </c>
      <c r="E1607" s="71" t="s">
        <v>2781</v>
      </c>
      <c r="F1607" s="72" t="s">
        <v>12299</v>
      </c>
      <c r="G1607" s="72" t="s">
        <v>12228</v>
      </c>
      <c r="H1607" t="str">
        <f t="shared" si="125"/>
        <v>Vxx_dfctr_it_ofs_clos_frst</v>
      </c>
      <c r="I1607" s="69" t="str">
        <f t="shared" si="126"/>
        <v>OU_ASO_ITO</v>
      </c>
      <c r="J1607" s="72" t="str">
        <f t="shared" si="127"/>
        <v>[(Nbx_ign_cmd_eng_cfm=False)]</v>
      </c>
      <c r="K1607" s="69" t="b">
        <f t="shared" si="128"/>
        <v>1</v>
      </c>
      <c r="L1607" s="69" t="b">
        <f t="shared" si="129"/>
        <v>1</v>
      </c>
    </row>
    <row r="1608" spans="1:12" ht="20.100000000000001" customHeight="1" thickBot="1" x14ac:dyDescent="0.3">
      <c r="A1608" s="71" t="s">
        <v>13223</v>
      </c>
      <c r="B1608" s="74" t="s">
        <v>6215</v>
      </c>
      <c r="C1608" s="74" t="s">
        <v>12883</v>
      </c>
      <c r="E1608" s="71" t="s">
        <v>2780</v>
      </c>
      <c r="F1608" s="72" t="s">
        <v>12299</v>
      </c>
      <c r="G1608" s="72" t="s">
        <v>12228</v>
      </c>
      <c r="H1608" t="str">
        <f t="shared" si="125"/>
        <v>Vxx_dfctr_it_ofs_open_frst</v>
      </c>
      <c r="I1608" s="69" t="str">
        <f t="shared" si="126"/>
        <v>OU_ASO_ITO</v>
      </c>
      <c r="J1608" s="72" t="str">
        <f t="shared" si="127"/>
        <v>[(Nbx_ign_cmd_eng_cfm=False)]</v>
      </c>
      <c r="K1608" s="69" t="b">
        <f t="shared" si="128"/>
        <v>1</v>
      </c>
      <c r="L1608" s="69" t="b">
        <f t="shared" si="129"/>
        <v>1</v>
      </c>
    </row>
    <row r="1609" spans="1:12" ht="20.100000000000001" customHeight="1" thickBot="1" x14ac:dyDescent="0.3">
      <c r="A1609" s="71" t="s">
        <v>13224</v>
      </c>
      <c r="B1609" s="72" t="s">
        <v>6210</v>
      </c>
      <c r="C1609" s="72" t="s">
        <v>12880</v>
      </c>
      <c r="E1609" s="71" t="s">
        <v>3774</v>
      </c>
      <c r="F1609" s="72" t="s">
        <v>12304</v>
      </c>
      <c r="G1609" s="74" t="s">
        <v>13199</v>
      </c>
      <c r="H1609" t="str">
        <f t="shared" si="125"/>
        <v>Vxx_dfctr_tcr_cutt</v>
      </c>
      <c r="I1609" s="69" t="str">
        <f t="shared" si="126"/>
        <v>OU_ASO_TCO</v>
      </c>
      <c r="J1609" s="72" t="str">
        <f t="shared" si="127"/>
        <v>[(Nxx_hpt_byp_pos_sens_cfm=Nxx_hpt_byp_pos_sens_pres or Nxx_lpt_act_elec_cfm&lt;&gt;Nxx_lpt_act_elec_abst) and (Nbx_ign_cmd_eng_cfm=False)] OR [(Nxx_hpt_byp_pos_sens_cfm&lt;&gt;Nxx_hpt_byp_pos_sens_pres and Nxx_lpt_act_elec_cfm=Nxx_lpt_act_elec_abst) and (Nbx_ign_cmd_eng_cfm=False)]</v>
      </c>
      <c r="K1609" s="69" t="b">
        <f t="shared" si="128"/>
        <v>1</v>
      </c>
      <c r="L1609" s="69" t="b">
        <f t="shared" si="129"/>
        <v>0</v>
      </c>
    </row>
    <row r="1610" spans="1:12" ht="20.100000000000001" customHeight="1" thickBot="1" x14ac:dyDescent="0.3">
      <c r="A1610" s="71" t="s">
        <v>13224</v>
      </c>
      <c r="B1610" s="74" t="s">
        <v>6215</v>
      </c>
      <c r="C1610" s="74" t="s">
        <v>12883</v>
      </c>
      <c r="E1610" s="71" t="s">
        <v>3775</v>
      </c>
      <c r="F1610" s="72" t="s">
        <v>12304</v>
      </c>
      <c r="G1610" s="72" t="s">
        <v>13199</v>
      </c>
      <c r="H1610" t="str">
        <f t="shared" si="125"/>
        <v>Vxx_dfctr_tcr_dirt_clos</v>
      </c>
      <c r="I1610" s="69" t="str">
        <f t="shared" si="126"/>
        <v>OU_ASO_TCO</v>
      </c>
      <c r="J1610" s="72" t="str">
        <f t="shared" si="127"/>
        <v>[(Nxx_hpt_byp_pos_sens_cfm&lt;&gt;Nxx_hpt_byp_pos_sens_pres and Nxx_lpt_act_elec_cfm=Nxx_lpt_act_elec_abst) and (Nbx_ign_cmd_eng_cfm=False)] OR [(Nxx_hpt_byp_pos_sens_cfm=Nxx_hpt_byp_pos_sens_pres or Nxx_lpt_act_elec_cfm&lt;&gt;Nxx_lpt_act_elec_abst) and (Nbx_ign_cmd_eng_cfm=False)]</v>
      </c>
      <c r="K1610" s="69" t="b">
        <f t="shared" si="128"/>
        <v>1</v>
      </c>
      <c r="L1610" s="69" t="b">
        <f t="shared" si="129"/>
        <v>1</v>
      </c>
    </row>
    <row r="1611" spans="1:12" ht="20.100000000000001" customHeight="1" thickBot="1" x14ac:dyDescent="0.3">
      <c r="A1611" s="71" t="s">
        <v>13225</v>
      </c>
      <c r="B1611" s="72" t="s">
        <v>6210</v>
      </c>
      <c r="C1611" s="72" t="s">
        <v>12880</v>
      </c>
      <c r="E1611" s="71" t="s">
        <v>3776</v>
      </c>
      <c r="F1611" s="72" t="s">
        <v>12304</v>
      </c>
      <c r="G1611" s="72" t="s">
        <v>13198</v>
      </c>
      <c r="H1611" t="str">
        <f t="shared" si="125"/>
        <v>Vxx_dfctr_tcr_ofs_clos_frst</v>
      </c>
      <c r="I1611" s="69" t="str">
        <f t="shared" si="126"/>
        <v>OU_ASO_TCO</v>
      </c>
      <c r="J1611" s="72" t="str">
        <f t="shared" si="127"/>
        <v>[(Nxx_hpt_byp_pos_sens_cfm=Nxx_hpt_byp_pos_sens_pres or Nxx_lpt_act_elec_cfm&lt;&gt;Nxx_lpt_act_elec_abst) and (Nbx_ign_cmd_eng_cfm=False)] OR [(Nxx_hpt_byp_pos_sens_cfm&lt;&gt;Nxx_hpt_byp_pos_sens_pres and Nxx_lpt_act_elec_cfm=Nxx_lpt_act_elec_abst) and (Nbx_ign_cmd_eng_cfm=False)]</v>
      </c>
      <c r="K1611" s="69" t="b">
        <f t="shared" si="128"/>
        <v>1</v>
      </c>
      <c r="L1611" s="69" t="b">
        <f t="shared" si="129"/>
        <v>1</v>
      </c>
    </row>
    <row r="1612" spans="1:12" ht="20.100000000000001" customHeight="1" thickBot="1" x14ac:dyDescent="0.3">
      <c r="A1612" s="71" t="s">
        <v>13225</v>
      </c>
      <c r="B1612" s="74" t="s">
        <v>6215</v>
      </c>
      <c r="C1612" s="74" t="s">
        <v>12883</v>
      </c>
      <c r="E1612" s="71" t="s">
        <v>3777</v>
      </c>
      <c r="F1612" s="72" t="s">
        <v>12304</v>
      </c>
      <c r="G1612" s="74" t="s">
        <v>13199</v>
      </c>
      <c r="H1612" t="str">
        <f t="shared" si="125"/>
        <v>Vxx_dfctr_tcr_ofs_open_frst</v>
      </c>
      <c r="I1612" s="69" t="str">
        <f t="shared" si="126"/>
        <v>OU_ASO_TCO</v>
      </c>
      <c r="J1612" s="72" t="str">
        <f t="shared" si="127"/>
        <v>[(Nxx_hpt_byp_pos_sens_cfm=Nxx_hpt_byp_pos_sens_pres or Nxx_lpt_act_elec_cfm&lt;&gt;Nxx_lpt_act_elec_abst) and (Nbx_ign_cmd_eng_cfm=False)] OR [(Nxx_hpt_byp_pos_sens_cfm&lt;&gt;Nxx_hpt_byp_pos_sens_pres and Nxx_lpt_act_elec_cfm=Nxx_lpt_act_elec_abst) and (Nbx_ign_cmd_eng_cfm=False)]</v>
      </c>
      <c r="K1612" s="69" t="b">
        <f t="shared" si="128"/>
        <v>1</v>
      </c>
      <c r="L1612" s="69" t="b">
        <f t="shared" si="129"/>
        <v>0</v>
      </c>
    </row>
    <row r="1613" spans="1:12" ht="20.100000000000001" customHeight="1" thickBot="1" x14ac:dyDescent="0.3">
      <c r="A1613" s="71" t="s">
        <v>13226</v>
      </c>
      <c r="B1613" s="72" t="s">
        <v>6210</v>
      </c>
      <c r="C1613" s="72" t="s">
        <v>12880</v>
      </c>
      <c r="E1613" s="75" t="s">
        <v>1506</v>
      </c>
      <c r="F1613" s="74" t="s">
        <v>12279</v>
      </c>
      <c r="G1613" s="74" t="s">
        <v>12280</v>
      </c>
      <c r="H1613" t="e">
        <f t="shared" si="125"/>
        <v>#N/A</v>
      </c>
      <c r="I1613" s="69" t="e">
        <f t="shared" si="126"/>
        <v>#N/A</v>
      </c>
      <c r="J1613" s="72" t="e">
        <f t="shared" si="127"/>
        <v>#N/A</v>
      </c>
      <c r="K1613" s="69" t="e">
        <f t="shared" si="128"/>
        <v>#N/A</v>
      </c>
      <c r="L1613" s="69" t="e">
        <f t="shared" si="129"/>
        <v>#N/A</v>
      </c>
    </row>
    <row r="1614" spans="1:12" ht="20.100000000000001" customHeight="1" thickBot="1" x14ac:dyDescent="0.3">
      <c r="A1614" s="71" t="s">
        <v>13226</v>
      </c>
      <c r="B1614" s="74" t="s">
        <v>6215</v>
      </c>
      <c r="C1614" s="74" t="s">
        <v>12883</v>
      </c>
      <c r="E1614" s="71" t="s">
        <v>5824</v>
      </c>
      <c r="F1614" s="72" t="s">
        <v>5300</v>
      </c>
      <c r="G1614" s="72" t="s">
        <v>12139</v>
      </c>
      <c r="H1614" t="str">
        <f t="shared" si="125"/>
        <v>Vxx_dlg_v</v>
      </c>
      <c r="I1614" s="69" t="str">
        <f t="shared" si="126"/>
        <v>BI_HVI_CHG</v>
      </c>
      <c r="J1614" s="72" t="str">
        <f t="shared" si="127"/>
        <v>[(Nxx_hv_bcb_cfm&lt;&gt;Nxx_hv_bcb_abst and Nxx_ecu_typ_cfm=Nxx_hevc) and (Nxx_hev_cfm&lt;&gt;Nxx_hev_abst)]</v>
      </c>
      <c r="K1614" s="69" t="b">
        <f t="shared" si="128"/>
        <v>1</v>
      </c>
      <c r="L1614" s="69" t="b">
        <f t="shared" si="129"/>
        <v>1</v>
      </c>
    </row>
    <row r="1615" spans="1:12" ht="20.100000000000001" customHeight="1" thickBot="1" x14ac:dyDescent="0.3">
      <c r="A1615" s="71" t="s">
        <v>13227</v>
      </c>
      <c r="B1615" s="72" t="s">
        <v>6210</v>
      </c>
      <c r="C1615" s="72" t="s">
        <v>12880</v>
      </c>
      <c r="E1615" s="71" t="s">
        <v>2404</v>
      </c>
      <c r="F1615" s="72" t="s">
        <v>13200</v>
      </c>
      <c r="G1615" s="72" t="s">
        <v>12228</v>
      </c>
      <c r="H1615" t="str">
        <f t="shared" si="125"/>
        <v>Vxx_doc_esti_mv_temp</v>
      </c>
      <c r="I1615" s="69" t="str">
        <f t="shared" si="126"/>
        <v>AT_SPV_MDL</v>
      </c>
      <c r="J1615" s="72" t="str">
        <f t="shared" si="127"/>
        <v>[(Nbx_ign_cmd_eng_cfm=False)]</v>
      </c>
      <c r="K1615" s="69" t="b">
        <f t="shared" si="128"/>
        <v>1</v>
      </c>
      <c r="L1615" s="69" t="b">
        <f t="shared" si="129"/>
        <v>1</v>
      </c>
    </row>
    <row r="1616" spans="1:12" ht="20.100000000000001" customHeight="1" thickBot="1" x14ac:dyDescent="0.3">
      <c r="A1616" s="71" t="s">
        <v>13227</v>
      </c>
      <c r="B1616" s="74" t="s">
        <v>6215</v>
      </c>
      <c r="C1616" s="74" t="s">
        <v>12883</v>
      </c>
      <c r="E1616" s="71" t="s">
        <v>5450</v>
      </c>
      <c r="F1616" s="72" t="s">
        <v>5451</v>
      </c>
      <c r="G1616" s="72" t="s">
        <v>12228</v>
      </c>
      <c r="H1616" t="str">
        <f t="shared" si="125"/>
        <v>Vxx_doc1_dtp</v>
      </c>
      <c r="I1616" s="69" t="str">
        <f t="shared" si="126"/>
        <v>IN_ATI_TDO</v>
      </c>
      <c r="J1616" s="72" t="str">
        <f t="shared" si="127"/>
        <v>[(Nbx_ign_cmd_eng_cfm=False)]</v>
      </c>
      <c r="K1616" s="69" t="b">
        <f t="shared" si="128"/>
        <v>1</v>
      </c>
      <c r="L1616" s="69" t="b">
        <f t="shared" si="129"/>
        <v>1</v>
      </c>
    </row>
    <row r="1617" spans="1:13" ht="20.100000000000001" customHeight="1" thickBot="1" x14ac:dyDescent="0.3">
      <c r="A1617" s="71" t="s">
        <v>13228</v>
      </c>
      <c r="B1617" s="72" t="s">
        <v>6210</v>
      </c>
      <c r="C1617" s="72" t="s">
        <v>12880</v>
      </c>
      <c r="E1617" s="71" t="s">
        <v>2826</v>
      </c>
      <c r="F1617" s="72" t="s">
        <v>5931</v>
      </c>
      <c r="G1617" s="74" t="s">
        <v>13229</v>
      </c>
      <c r="H1617" t="str">
        <f t="shared" si="125"/>
        <v>Vxx_doc1_utp</v>
      </c>
      <c r="I1617" s="69" t="str">
        <f t="shared" si="126"/>
        <v>IN_ATI_TBO</v>
      </c>
      <c r="J1617" s="72" t="str">
        <f t="shared" si="127"/>
        <v>[(Nbx_tbo1_info_pres_cfm=False) and (Nbx_pft_pres_cfm=True) and (Nbx_ign_cmd_eng_cfm=False)] OR [(Nbx_tbo1_info_pres_cfm=True) and (Nbx_pft_pres_cfm=True) and (Nbx_ign_cmd_eng_cfm=False)]</v>
      </c>
      <c r="K1617" s="69" t="b">
        <f t="shared" si="128"/>
        <v>1</v>
      </c>
      <c r="L1617" s="69" t="b">
        <f t="shared" si="129"/>
        <v>0</v>
      </c>
    </row>
    <row r="1618" spans="1:13" ht="20.100000000000001" customHeight="1" thickBot="1" x14ac:dyDescent="0.3">
      <c r="A1618" s="71" t="s">
        <v>13228</v>
      </c>
      <c r="B1618" s="74" t="s">
        <v>6215</v>
      </c>
      <c r="C1618" s="74" t="s">
        <v>12883</v>
      </c>
      <c r="E1618" s="73" t="s">
        <v>5986</v>
      </c>
      <c r="F1618" s="74" t="s">
        <v>5241</v>
      </c>
      <c r="G1618" s="74" t="s">
        <v>12353</v>
      </c>
      <c r="H1618" t="e">
        <f t="shared" si="125"/>
        <v>#N/A</v>
      </c>
      <c r="I1618" s="69" t="e">
        <f t="shared" si="126"/>
        <v>#N/A</v>
      </c>
      <c r="J1618" s="72" t="e">
        <f t="shared" si="127"/>
        <v>#N/A</v>
      </c>
      <c r="K1618" s="69" t="e">
        <f t="shared" si="128"/>
        <v>#N/A</v>
      </c>
      <c r="L1618" s="69" t="e">
        <f t="shared" si="129"/>
        <v>#N/A</v>
      </c>
    </row>
    <row r="1619" spans="1:13" ht="20.100000000000001" customHeight="1" thickBot="1" x14ac:dyDescent="0.3">
      <c r="A1619" s="71" t="s">
        <v>13230</v>
      </c>
      <c r="B1619" s="72" t="s">
        <v>6210</v>
      </c>
      <c r="C1619" s="72" t="s">
        <v>12880</v>
      </c>
      <c r="E1619" s="71" t="s">
        <v>4957</v>
      </c>
      <c r="F1619" s="72" t="s">
        <v>5395</v>
      </c>
      <c r="G1619" s="72" t="s">
        <v>12228</v>
      </c>
      <c r="H1619" t="str">
        <f t="shared" si="125"/>
        <v>Vxx_down_nox_dm</v>
      </c>
      <c r="I1619" s="69" t="str">
        <f t="shared" si="126"/>
        <v>IN_ATI_NOX</v>
      </c>
      <c r="J1619" s="72" t="str">
        <f t="shared" si="127"/>
        <v>[(Nbx_ign_cmd_eng_cfm=False)]</v>
      </c>
      <c r="K1619" s="69" t="b">
        <f t="shared" si="128"/>
        <v>1</v>
      </c>
      <c r="L1619" s="69" t="b">
        <f t="shared" si="129"/>
        <v>1</v>
      </c>
    </row>
    <row r="1620" spans="1:13" ht="20.100000000000001" customHeight="1" thickBot="1" x14ac:dyDescent="0.3">
      <c r="A1620" s="71" t="s">
        <v>13230</v>
      </c>
      <c r="B1620" s="74" t="s">
        <v>6215</v>
      </c>
      <c r="C1620" s="74" t="s">
        <v>12883</v>
      </c>
      <c r="E1620" s="71" t="s">
        <v>4956</v>
      </c>
      <c r="F1620" s="72" t="s">
        <v>5395</v>
      </c>
      <c r="G1620" s="72" t="s">
        <v>12228</v>
      </c>
      <c r="H1620" t="str">
        <f t="shared" si="125"/>
        <v>Vxx_down_nox_volc</v>
      </c>
      <c r="I1620" s="69" t="str">
        <f t="shared" si="126"/>
        <v>IN_ATI_NOX</v>
      </c>
      <c r="J1620" s="72" t="str">
        <f t="shared" si="127"/>
        <v>[(Nbx_ign_cmd_eng_cfm=False)]</v>
      </c>
      <c r="K1620" s="69" t="b">
        <f t="shared" si="128"/>
        <v>1</v>
      </c>
      <c r="L1620" s="69" t="b">
        <f t="shared" si="129"/>
        <v>1</v>
      </c>
    </row>
    <row r="1621" spans="1:13" ht="20.100000000000001" customHeight="1" thickBot="1" x14ac:dyDescent="0.3">
      <c r="A1621" s="71" t="s">
        <v>3697</v>
      </c>
      <c r="B1621" s="72" t="s">
        <v>12266</v>
      </c>
      <c r="C1621" s="74" t="s">
        <v>13231</v>
      </c>
      <c r="E1621" s="71" t="s">
        <v>4268</v>
      </c>
      <c r="F1621" s="72" t="s">
        <v>5779</v>
      </c>
      <c r="G1621" s="74" t="s">
        <v>12910</v>
      </c>
      <c r="H1621" t="str">
        <f t="shared" si="125"/>
        <v>Vxx_drec_ind_ctr</v>
      </c>
      <c r="I1621" s="69" t="str">
        <f t="shared" si="126"/>
        <v>VF_SAS_REC</v>
      </c>
      <c r="J1621" s="72" t="str">
        <f t="shared" si="127"/>
        <v>[(Nxx_sas_data_rec_cfm&lt;&gt;Nxx_sas_data_rec_abst) and (Nxx_spv_ecu_cfm=Nxx_spv_ecu_abst) and (Nxx_ecu_typ_cfm&lt;&gt;Nxx_hevc)]</v>
      </c>
      <c r="K1621" s="69" t="b">
        <f t="shared" si="128"/>
        <v>1</v>
      </c>
      <c r="L1621" s="69" t="b">
        <f t="shared" si="129"/>
        <v>0</v>
      </c>
    </row>
    <row r="1622" spans="1:13" ht="20.100000000000001" customHeight="1" thickBot="1" x14ac:dyDescent="0.3">
      <c r="A1622" s="71" t="s">
        <v>4501</v>
      </c>
      <c r="B1622" s="72" t="s">
        <v>12795</v>
      </c>
      <c r="C1622" s="74" t="s">
        <v>12961</v>
      </c>
      <c r="E1622" s="71" t="s">
        <v>4559</v>
      </c>
      <c r="F1622" s="72" t="s">
        <v>12256</v>
      </c>
      <c r="G1622" s="74" t="s">
        <v>12288</v>
      </c>
      <c r="H1622" t="str">
        <f t="shared" si="125"/>
        <v>Vxx_dreg_i_cor</v>
      </c>
      <c r="I1622" s="69" t="str">
        <f t="shared" si="126"/>
        <v>AT_CAT_CTL</v>
      </c>
      <c r="J1622" s="72" t="str">
        <f t="shared" si="127"/>
        <v>[(Nxx_so2up_cfm=Nxx_so2up_ego_ups_cho) and (Nbx_lbdw_pres_cfm=True) and (Nbx_ign_cmd_eng_cfm=True)] OR [(Nxx_so2up_cfm=Nxx_so2up_ups) and (Nbx_lbdw_pres_cfm=True) and (Nbx_ign_cmd_eng_cfm=True)]</v>
      </c>
      <c r="K1622" s="69" t="b">
        <f t="shared" si="128"/>
        <v>1</v>
      </c>
      <c r="L1622" s="69" t="b">
        <f t="shared" si="129"/>
        <v>0</v>
      </c>
    </row>
    <row r="1623" spans="1:13" ht="20.100000000000001" customHeight="1" thickBot="1" x14ac:dyDescent="0.3">
      <c r="A1623" s="71" t="s">
        <v>3704</v>
      </c>
      <c r="B1623" s="72" t="s">
        <v>12266</v>
      </c>
      <c r="C1623" s="74" t="s">
        <v>13232</v>
      </c>
      <c r="E1623" s="71" t="s">
        <v>794</v>
      </c>
      <c r="F1623" s="72" t="s">
        <v>12167</v>
      </c>
      <c r="G1623" s="72" t="s">
        <v>12792</v>
      </c>
      <c r="H1623" t="str">
        <f t="shared" si="125"/>
        <v>Vxx_driv_pwt_sp</v>
      </c>
      <c r="I1623" s="69" t="str">
        <f t="shared" si="126"/>
        <v>PC_DRV_DIT</v>
      </c>
      <c r="J1623" s="72" t="str">
        <f t="shared" si="127"/>
        <v>[(Nxx_spv_ecu_cfm=Nxx_spv_ecu_abst) and (Nxx_ecu_typ_cfm=Nxx_ecm or Nxx_ecu_typ_cfm=Nxx_ptcu)] OR [(Nxx_ecu_typ_cfm=Nxx_hevc)]</v>
      </c>
      <c r="K1623" s="69" t="b">
        <f t="shared" si="128"/>
        <v>1</v>
      </c>
      <c r="L1623" s="69" t="b">
        <f t="shared" si="129"/>
        <v>1</v>
      </c>
    </row>
    <row r="1624" spans="1:13" ht="20.100000000000001" customHeight="1" thickBot="1" x14ac:dyDescent="0.3">
      <c r="A1624" s="71" t="s">
        <v>4818</v>
      </c>
      <c r="B1624" s="72" t="s">
        <v>12795</v>
      </c>
      <c r="C1624" s="74" t="s">
        <v>12935</v>
      </c>
      <c r="E1624" s="71" t="s">
        <v>3609</v>
      </c>
      <c r="F1624" s="72" t="s">
        <v>13202</v>
      </c>
      <c r="G1624" s="74" t="s">
        <v>13205</v>
      </c>
      <c r="H1624" t="str">
        <f t="shared" si="125"/>
        <v>Vxx_dspl_eco_acel</v>
      </c>
      <c r="I1624" s="69" t="str">
        <f t="shared" si="126"/>
        <v>PC_DRC_DRS</v>
      </c>
      <c r="J1624" s="72" t="str">
        <f t="shared" si="127"/>
        <v>[(Nxx_eco_mon_cfm=Nxx_eco_mon_abst) and (Nxx_ecu_typ_cfm=Nxx_hevc or Nxx_spv_ecu_cfm=Nxx_spv_ecu_abst) and (Nxx_ecu_typ_cfm&lt;&gt;Nxx_atcu)] OR [(Nxx_nis_cfm=Nxx_nis_pres) and (Nxx_eco_mon_cfm&lt;&gt;Nxx_eco_mon_abst) and (Nxx_ecu_typ_cfm=Nxx_hevc or Nxx_spv_ecu_cfm=Nxx_spv_ecu_abst) and (Nxx_ecu_typ_cfm&lt;&gt;Nxx_atcu)] OR [(Nxx_nis_cfm&lt;&gt;Nxx_nis_pres) and (Nxx_eco_mon_cfm&lt;&gt;Nxx_eco_mon_abst) and (Nxx_ecu_typ_cfm=Nxx_hevc or Nxx_spv_ecu_cfm=Nxx_spv_ecu_abst) and (Nxx_ecu_typ_cfm&lt;&gt;Nxx_atcu)]</v>
      </c>
      <c r="K1624" s="69" t="b">
        <f t="shared" si="128"/>
        <v>1</v>
      </c>
      <c r="L1624" s="69" t="b">
        <f t="shared" si="129"/>
        <v>0</v>
      </c>
    </row>
    <row r="1625" spans="1:13" ht="20.100000000000001" customHeight="1" thickBot="1" x14ac:dyDescent="0.3">
      <c r="A1625" s="71" t="s">
        <v>4797</v>
      </c>
      <c r="B1625" s="72" t="s">
        <v>12795</v>
      </c>
      <c r="C1625" s="74" t="s">
        <v>12810</v>
      </c>
      <c r="E1625" s="71" t="s">
        <v>3613</v>
      </c>
      <c r="F1625" s="72" t="s">
        <v>13202</v>
      </c>
      <c r="G1625" s="74" t="s">
        <v>13233</v>
      </c>
      <c r="H1625" t="str">
        <f t="shared" si="125"/>
        <v>Vxx_dspl_eco_ant</v>
      </c>
      <c r="I1625" s="69" t="str">
        <f t="shared" si="126"/>
        <v>PC_DRC_DRS</v>
      </c>
      <c r="J1625" s="72" t="str">
        <f t="shared" si="127"/>
        <v>[(Nxx_nis_cfm=Nxx_nis_pres) and (Nxx_eco_mon_cfm&lt;&gt;Nxx_eco_mon_abst) and (Nxx_ecu_typ_cfm=Nxx_hevc or Nxx_spv_ecu_cfm=Nxx_spv_ecu_abst) and (Nxx_ecu_typ_cfm&lt;&gt;Nxx_atcu)] OR [(Nxx_eco_mon_cfm=Nxx_eco_mon_abst) and (Nxx_ecu_typ_cfm=Nxx_hevc or Nxx_spv_ecu_cfm=Nxx_spv_ecu_abst) and (Nxx_ecu_typ_cfm&lt;&gt;Nxx_atcu)] OR [(Nxx_nis_cfm&lt;&gt;Nxx_nis_pres) and (Nxx_eco_mon_cfm&lt;&gt;Nxx_eco_mon_abst) and (Nxx_ecu_typ_cfm=Nxx_hevc or Nxx_spv_ecu_cfm=Nxx_spv_ecu_abst) and (Nxx_ecu_typ_cfm&lt;&gt;Nxx_atcu)]</v>
      </c>
      <c r="K1625" s="69" t="b">
        <f t="shared" si="128"/>
        <v>1</v>
      </c>
      <c r="L1625" s="69" t="b">
        <f t="shared" si="129"/>
        <v>0</v>
      </c>
    </row>
    <row r="1626" spans="1:13" ht="20.100000000000001" customHeight="1" thickBot="1" x14ac:dyDescent="0.3">
      <c r="A1626" s="71" t="s">
        <v>4798</v>
      </c>
      <c r="B1626" s="72" t="s">
        <v>12795</v>
      </c>
      <c r="C1626" s="74" t="s">
        <v>12810</v>
      </c>
      <c r="E1626" s="71" t="s">
        <v>3617</v>
      </c>
      <c r="F1626" s="72" t="s">
        <v>13202</v>
      </c>
      <c r="G1626" s="74" t="s">
        <v>13234</v>
      </c>
      <c r="H1626" t="str">
        <f t="shared" si="125"/>
        <v>Vxx_dspl_eco_free_shf</v>
      </c>
      <c r="I1626" s="69" t="str">
        <f t="shared" si="126"/>
        <v>PC_DRC_DRS</v>
      </c>
      <c r="J1626" s="72" t="str">
        <f t="shared" si="127"/>
        <v>[(Nxx_nis_cfm=Nxx_nis_pres) and (Nxx_eco_mon_cfm&lt;&gt;Nxx_eco_mon_abst) and (Nxx_ecu_typ_cfm=Nxx_hevc or Nxx_spv_ecu_cfm=Nxx_spv_ecu_abst) and (Nxx_ecu_typ_cfm&lt;&gt;Nxx_atcu)] OR [(Nxx_eco_mon_cfm=Nxx_eco_mon_abst) and (Nxx_ecu_typ_cfm=Nxx_hevc or Nxx_spv_ecu_cfm=Nxx_spv_ecu_abst) and (Nxx_ecu_typ_cfm&lt;&gt;Nxx_atcu)] OR [(Nxx_nis_cfm&lt;&gt;Nxx_nis_pres) and (Nxx_eco_mon_cfm&lt;&gt;Nxx_eco_mon_abst) and (Nxx_ecu_typ_cfm=Nxx_hevc or Nxx_spv_ecu_cfm=Nxx_spv_ecu_abst) and (Nxx_ecu_typ_cfm&lt;&gt;Nxx_atcu)]</v>
      </c>
      <c r="K1626" s="69" t="b">
        <f t="shared" si="128"/>
        <v>1</v>
      </c>
      <c r="L1626" s="69" t="b">
        <f t="shared" si="129"/>
        <v>0</v>
      </c>
    </row>
    <row r="1627" spans="1:13" ht="20.100000000000001" customHeight="1" thickBot="1" x14ac:dyDescent="0.3">
      <c r="A1627" s="71" t="s">
        <v>4507</v>
      </c>
      <c r="B1627" s="72" t="s">
        <v>12795</v>
      </c>
      <c r="C1627" s="74" t="s">
        <v>12265</v>
      </c>
      <c r="E1627" s="71" t="s">
        <v>3621</v>
      </c>
      <c r="F1627" s="72" t="s">
        <v>13202</v>
      </c>
      <c r="G1627" s="74" t="s">
        <v>13235</v>
      </c>
      <c r="H1627" t="str">
        <f t="shared" si="125"/>
        <v>Vxx_dspl_eco_mon</v>
      </c>
      <c r="I1627" s="69" t="str">
        <f t="shared" si="126"/>
        <v>PC_DRC_DRS</v>
      </c>
      <c r="J1627" s="72" t="str">
        <f t="shared" si="127"/>
        <v>[(Nxx_nis_cfm&lt;&gt;Nxx_nis_pres) and (Nxx_eco_mon_cfm&lt;&gt;Nxx_eco_mon_abst) and (Nxx_ecu_typ_cfm=Nxx_hevc or Nxx_spv_ecu_cfm=Nxx_spv_ecu_abst) and (Nxx_ecu_typ_cfm&lt;&gt;Nxx_atcu)] OR [(Nxx_nis_cfm=Nxx_nis_pres) and (Nxx_eco_mon_cfm&lt;&gt;Nxx_eco_mon_abst) and (Nxx_ecu_typ_cfm=Nxx_hevc or Nxx_spv_ecu_cfm=Nxx_spv_ecu_abst) and (Nxx_ecu_typ_cfm&lt;&gt;Nxx_atcu)] OR [(Nxx_eco_mon_cfm=Nxx_eco_mon_abst) and (Nxx_ecu_typ_cfm=Nxx_hevc or Nxx_spv_ecu_cfm=Nxx_spv_ecu_abst) and (Nxx_ecu_typ_cfm&lt;&gt;Nxx_atcu)]</v>
      </c>
      <c r="K1627" s="69" t="b">
        <f t="shared" si="128"/>
        <v>1</v>
      </c>
      <c r="L1627" s="69" t="b">
        <f t="shared" si="129"/>
        <v>0</v>
      </c>
    </row>
    <row r="1628" spans="1:13" ht="20.100000000000001" customHeight="1" thickBot="1" x14ac:dyDescent="0.3">
      <c r="A1628" s="71" t="s">
        <v>4497</v>
      </c>
      <c r="B1628" s="72" t="s">
        <v>12795</v>
      </c>
      <c r="C1628" s="72" t="s">
        <v>12796</v>
      </c>
      <c r="E1628" s="71" t="s">
        <v>2963</v>
      </c>
      <c r="F1628" s="72" t="s">
        <v>12260</v>
      </c>
      <c r="G1628" s="72" t="s">
        <v>13206</v>
      </c>
      <c r="H1628" t="str">
        <f t="shared" si="125"/>
        <v>Vxx_dspl_vs_fac</v>
      </c>
      <c r="I1628" s="69" t="str">
        <f t="shared" si="126"/>
        <v>IN_VFI_VSI</v>
      </c>
      <c r="J1628" s="72" t="str">
        <f t="shared" si="127"/>
        <v>[(Nxx_itl_dspl_vs_cfm&lt;&gt;Nxx_itl_dspl_vs_abst) and (Nxx_mux_dspl_vs_cfm&lt;&gt;Nxx_mux_dspl_vs_pres) and (Nbx_db_agk_cfm=False) and (Nxx_ecu_typ_cfm&lt;&gt;Nxx_atcu)]</v>
      </c>
      <c r="K1628" s="69" t="b">
        <f t="shared" si="128"/>
        <v>1</v>
      </c>
      <c r="L1628" s="69" t="b">
        <f t="shared" si="129"/>
        <v>1</v>
      </c>
    </row>
    <row r="1629" spans="1:13" ht="20.100000000000001" customHeight="1" thickBot="1" x14ac:dyDescent="0.3">
      <c r="A1629" s="71" t="s">
        <v>4781</v>
      </c>
      <c r="B1629" s="72" t="s">
        <v>12266</v>
      </c>
      <c r="C1629" s="74" t="s">
        <v>12773</v>
      </c>
      <c r="E1629" s="71" t="s">
        <v>2966</v>
      </c>
      <c r="F1629" s="72" t="s">
        <v>12260</v>
      </c>
      <c r="G1629" s="72" t="s">
        <v>13206</v>
      </c>
      <c r="H1629" t="str">
        <f t="shared" si="125"/>
        <v>Vxx_dspl_vs_ofs</v>
      </c>
      <c r="I1629" s="69" t="str">
        <f t="shared" si="126"/>
        <v>IN_VFI_VSI</v>
      </c>
      <c r="J1629" s="72" t="str">
        <f t="shared" si="127"/>
        <v>[(Nxx_itl_dspl_vs_cfm&lt;&gt;Nxx_itl_dspl_vs_abst) and (Nxx_mux_dspl_vs_cfm&lt;&gt;Nxx_mux_dspl_vs_pres) and (Nbx_db_agk_cfm=False) and (Nxx_ecu_typ_cfm&lt;&gt;Nxx_atcu)]</v>
      </c>
      <c r="K1629" s="69" t="b">
        <f t="shared" si="128"/>
        <v>1</v>
      </c>
      <c r="L1629" s="69" t="b">
        <f t="shared" si="129"/>
        <v>1</v>
      </c>
    </row>
    <row r="1630" spans="1:13" ht="20.100000000000001" customHeight="1" thickBot="1" x14ac:dyDescent="0.3">
      <c r="A1630" s="71" t="s">
        <v>3418</v>
      </c>
      <c r="B1630" s="72" t="s">
        <v>12426</v>
      </c>
      <c r="C1630" s="72" t="s">
        <v>13236</v>
      </c>
      <c r="E1630" s="71" t="s">
        <v>2641</v>
      </c>
      <c r="F1630" s="72" t="s">
        <v>12135</v>
      </c>
      <c r="G1630" s="74" t="s">
        <v>12148</v>
      </c>
      <c r="H1630" t="str">
        <f t="shared" si="125"/>
        <v>Vxx_eal</v>
      </c>
      <c r="I1630" s="69" t="str">
        <f t="shared" si="126"/>
        <v>IN_ASI_IAF</v>
      </c>
      <c r="J1630" s="72" t="str">
        <f t="shared" si="127"/>
        <v>[(Nbx_ign_cmd_eng_cfm=True)]</v>
      </c>
      <c r="K1630" s="69" t="b">
        <f t="shared" si="128"/>
        <v>1</v>
      </c>
      <c r="L1630" s="69" t="b">
        <f t="shared" si="129"/>
        <v>0</v>
      </c>
    </row>
    <row r="1631" spans="1:13" ht="20.100000000000001" customHeight="1" thickBot="1" x14ac:dyDescent="0.3">
      <c r="A1631" s="71" t="s">
        <v>3385</v>
      </c>
      <c r="B1631" s="72" t="s">
        <v>12426</v>
      </c>
      <c r="C1631" s="72" t="s">
        <v>13236</v>
      </c>
      <c r="E1631" s="71" t="s">
        <v>2641</v>
      </c>
      <c r="F1631" s="74" t="s">
        <v>12163</v>
      </c>
      <c r="G1631" s="74" t="s">
        <v>12749</v>
      </c>
      <c r="H1631" t="str">
        <f t="shared" si="125"/>
        <v>Vxx_eal</v>
      </c>
      <c r="I1631" s="69" t="str">
        <f t="shared" si="126"/>
        <v>IN_ASI_IAF</v>
      </c>
      <c r="J1631" s="72" t="str">
        <f t="shared" si="127"/>
        <v>[(Nbx_ign_cmd_eng_cfm=True)]</v>
      </c>
      <c r="K1631" s="69" t="b">
        <f t="shared" si="128"/>
        <v>0</v>
      </c>
      <c r="L1631" s="69" t="b">
        <f t="shared" si="129"/>
        <v>0</v>
      </c>
    </row>
    <row r="1632" spans="1:13" ht="20.100000000000001" customHeight="1" thickBot="1" x14ac:dyDescent="0.3">
      <c r="A1632" s="71" t="s">
        <v>3463</v>
      </c>
      <c r="B1632" s="74" t="s">
        <v>13237</v>
      </c>
      <c r="C1632" s="74" t="s">
        <v>12287</v>
      </c>
      <c r="E1632" s="71" t="s">
        <v>5477</v>
      </c>
      <c r="F1632" s="72" t="s">
        <v>5478</v>
      </c>
      <c r="G1632" s="74" t="s">
        <v>13238</v>
      </c>
      <c r="H1632" t="str">
        <f t="shared" si="125"/>
        <v>Vxx_ecrk_cpt_tqe_sp</v>
      </c>
      <c r="I1632" s="69" t="str">
        <f t="shared" si="126"/>
        <v>TQ_SET_FTR</v>
      </c>
      <c r="J1632" s="72" t="str">
        <f t="shared" si="127"/>
        <v>[(Nxx_emot_loc_cfm&lt;&gt;Nxx_emot_loc_crk and Nxx_emot_2_loc_cfm&lt;&gt;Nxx_emot_loc_crk) and (Nxx_hev_cfm&lt;&gt;Nxx_hev_abst) and (Nxx_ecu_typ_cfm=Nxx_hevc or Nxx_spv_ecu_cfm=Nxx_spv_ecu_abst) and (Nxx_ecu_typ_cfm&lt;&gt;Nxx_atcu)] OR [(Nxx_emot_loc_cfm=Nxx_emot_loc_crk or Nxx_emot_2_loc_cfm=Nxx_emot_loc_crk) and (Nxx_hev_cfm&lt;&gt;Nxx_hev_abst) and (Nxx_ecu_typ_cfm=Nxx_hevc or Nxx_spv_ecu_cfm=Nxx_spv_ecu_abst) and (Nxx_ecu_typ_cfm&lt;&gt;Nxx_atcu)] OR [(Nxx_hev_cfm=Nxx_hev_abst) and (Nxx_ecu_typ_cfm=Nxx_hevc or Nxx_spv_ecu_cfm=Nxx_spv_ecu_abst) and (Nxx_ecu_typ_cfm&lt;&gt;Nxx_atcu)]</v>
      </c>
      <c r="K1632" s="69" t="b">
        <f t="shared" si="128"/>
        <v>1</v>
      </c>
      <c r="L1632" s="69" t="b">
        <f t="shared" si="129"/>
        <v>0</v>
      </c>
      <c r="M1632" t="e">
        <f>VLOOKUP(E1632,#REF!,1,FALSE)</f>
        <v>#REF!</v>
      </c>
    </row>
    <row r="1633" spans="1:13" ht="20.100000000000001" customHeight="1" thickBot="1" x14ac:dyDescent="0.3">
      <c r="A1633" s="71" t="s">
        <v>3238</v>
      </c>
      <c r="B1633" s="72" t="s">
        <v>12573</v>
      </c>
      <c r="C1633" s="72" t="s">
        <v>13239</v>
      </c>
      <c r="E1633" s="71" t="s">
        <v>13208</v>
      </c>
      <c r="F1633" s="72" t="s">
        <v>6210</v>
      </c>
      <c r="G1633" s="72" t="s">
        <v>12880</v>
      </c>
      <c r="H1633" t="str">
        <f t="shared" si="125"/>
        <v>Vxx_ecu_nr_1</v>
      </c>
      <c r="I1633" s="69" t="str">
        <f t="shared" si="126"/>
        <v>DG_DGT_ASW</v>
      </c>
      <c r="J1633" s="72" t="str">
        <f t="shared" si="127"/>
        <v>[(Nbx_udsp_cfm=True) and (Nxx_obd_typ_cfm=Nxx_obd_typ_pass) and (Nxx_ecu_typ_cfm&lt;&gt;Nxx_atcu)]</v>
      </c>
      <c r="K1633" s="69" t="b">
        <f t="shared" si="128"/>
        <v>1</v>
      </c>
      <c r="L1633" s="69" t="b">
        <f t="shared" si="129"/>
        <v>1</v>
      </c>
      <c r="M1633" t="e">
        <f>VLOOKUP(E1633,#REF!,1,FALSE)</f>
        <v>#REF!</v>
      </c>
    </row>
    <row r="1634" spans="1:13" ht="20.100000000000001" customHeight="1" thickBot="1" x14ac:dyDescent="0.3">
      <c r="A1634" s="73" t="s">
        <v>5934</v>
      </c>
      <c r="B1634" s="74" t="s">
        <v>5935</v>
      </c>
      <c r="C1634" s="74" t="s">
        <v>12605</v>
      </c>
      <c r="E1634" s="71" t="s">
        <v>13208</v>
      </c>
      <c r="F1634" s="74" t="s">
        <v>6215</v>
      </c>
      <c r="G1634" s="74" t="s">
        <v>12883</v>
      </c>
      <c r="H1634" t="str">
        <f t="shared" si="125"/>
        <v>Vxx_ecu_nr_1</v>
      </c>
      <c r="I1634" s="69" t="str">
        <f t="shared" si="126"/>
        <v>DG_DGT_ASW</v>
      </c>
      <c r="J1634" s="72" t="str">
        <f t="shared" si="127"/>
        <v>[(Nbx_udsp_cfm=True) and (Nxx_obd_typ_cfm=Nxx_obd_typ_pass) and (Nxx_ecu_typ_cfm&lt;&gt;Nxx_atcu)]</v>
      </c>
      <c r="K1634" s="69" t="b">
        <f t="shared" si="128"/>
        <v>0</v>
      </c>
      <c r="L1634" s="69" t="b">
        <f t="shared" si="129"/>
        <v>0</v>
      </c>
      <c r="M1634" t="e">
        <f>VLOOKUP(E1634,#REF!,1,FALSE)</f>
        <v>#REF!</v>
      </c>
    </row>
    <row r="1635" spans="1:13" ht="20.100000000000001" customHeight="1" thickBot="1" x14ac:dyDescent="0.3">
      <c r="A1635" s="71" t="s">
        <v>4668</v>
      </c>
      <c r="B1635" s="72" t="s">
        <v>12268</v>
      </c>
      <c r="C1635" s="74" t="s">
        <v>12270</v>
      </c>
      <c r="E1635" s="71" t="s">
        <v>13209</v>
      </c>
      <c r="F1635" s="72" t="s">
        <v>6210</v>
      </c>
      <c r="G1635" s="72" t="s">
        <v>12880</v>
      </c>
      <c r="H1635" t="str">
        <f t="shared" si="125"/>
        <v>Vxx_ecu_nr_10</v>
      </c>
      <c r="I1635" s="69" t="str">
        <f t="shared" si="126"/>
        <v>DG_DGT_ASW</v>
      </c>
      <c r="J1635" s="72" t="str">
        <f t="shared" si="127"/>
        <v>[(Nbx_udsp_cfm=True) and (Nxx_obd_typ_cfm=Nxx_obd_typ_pass) and (Nxx_ecu_typ_cfm&lt;&gt;Nxx_atcu)]</v>
      </c>
      <c r="K1635" s="69" t="b">
        <f t="shared" si="128"/>
        <v>1</v>
      </c>
      <c r="L1635" s="69" t="b">
        <f t="shared" si="129"/>
        <v>1</v>
      </c>
    </row>
    <row r="1636" spans="1:13" ht="20.100000000000001" customHeight="1" thickBot="1" x14ac:dyDescent="0.3">
      <c r="A1636" s="71" t="s">
        <v>2659</v>
      </c>
      <c r="B1636" s="72" t="s">
        <v>12268</v>
      </c>
      <c r="C1636" s="74" t="s">
        <v>12303</v>
      </c>
      <c r="E1636" s="71" t="s">
        <v>13209</v>
      </c>
      <c r="F1636" s="74" t="s">
        <v>6215</v>
      </c>
      <c r="G1636" s="74" t="s">
        <v>12883</v>
      </c>
      <c r="H1636" t="str">
        <f t="shared" si="125"/>
        <v>Vxx_ecu_nr_10</v>
      </c>
      <c r="I1636" s="69" t="str">
        <f t="shared" si="126"/>
        <v>DG_DGT_ASW</v>
      </c>
      <c r="J1636" s="72" t="str">
        <f t="shared" si="127"/>
        <v>[(Nbx_udsp_cfm=True) and (Nxx_obd_typ_cfm=Nxx_obd_typ_pass) and (Nxx_ecu_typ_cfm&lt;&gt;Nxx_atcu)]</v>
      </c>
      <c r="K1636" s="69" t="b">
        <f t="shared" si="128"/>
        <v>0</v>
      </c>
      <c r="L1636" s="69" t="b">
        <f t="shared" si="129"/>
        <v>0</v>
      </c>
    </row>
    <row r="1637" spans="1:13" ht="20.100000000000001" customHeight="1" thickBot="1" x14ac:dyDescent="0.3">
      <c r="A1637" s="71" t="s">
        <v>2665</v>
      </c>
      <c r="B1637" s="72" t="s">
        <v>12268</v>
      </c>
      <c r="C1637" s="72" t="s">
        <v>12303</v>
      </c>
      <c r="E1637" s="71" t="s">
        <v>13210</v>
      </c>
      <c r="F1637" s="72" t="s">
        <v>6210</v>
      </c>
      <c r="G1637" s="72" t="s">
        <v>12880</v>
      </c>
      <c r="H1637" t="str">
        <f t="shared" si="125"/>
        <v>Vxx_ecu_nr_11</v>
      </c>
      <c r="I1637" s="69" t="str">
        <f t="shared" si="126"/>
        <v>DG_DGT_ASW</v>
      </c>
      <c r="J1637" s="72" t="str">
        <f t="shared" si="127"/>
        <v>[(Nbx_udsp_cfm=True) and (Nxx_obd_typ_cfm=Nxx_obd_typ_pass) and (Nxx_ecu_typ_cfm&lt;&gt;Nxx_atcu)]</v>
      </c>
      <c r="K1637" s="69" t="b">
        <f t="shared" si="128"/>
        <v>1</v>
      </c>
      <c r="L1637" s="69" t="b">
        <f t="shared" si="129"/>
        <v>1</v>
      </c>
      <c r="M1637" t="e">
        <f>VLOOKUP(E1637,#REF!,1,FALSE)</f>
        <v>#REF!</v>
      </c>
    </row>
    <row r="1638" spans="1:13" ht="20.100000000000001" customHeight="1" thickBot="1" x14ac:dyDescent="0.3">
      <c r="A1638" s="71" t="s">
        <v>2875</v>
      </c>
      <c r="B1638" s="72" t="s">
        <v>12274</v>
      </c>
      <c r="C1638" s="72" t="s">
        <v>12275</v>
      </c>
      <c r="E1638" s="71" t="s">
        <v>13210</v>
      </c>
      <c r="F1638" s="74" t="s">
        <v>6215</v>
      </c>
      <c r="G1638" s="74" t="s">
        <v>12883</v>
      </c>
      <c r="H1638" t="str">
        <f t="shared" si="125"/>
        <v>Vxx_ecu_nr_11</v>
      </c>
      <c r="I1638" s="69" t="str">
        <f t="shared" si="126"/>
        <v>DG_DGT_ASW</v>
      </c>
      <c r="J1638" s="72" t="str">
        <f t="shared" si="127"/>
        <v>[(Nbx_udsp_cfm=True) and (Nxx_obd_typ_cfm=Nxx_obd_typ_pass) and (Nxx_ecu_typ_cfm&lt;&gt;Nxx_atcu)]</v>
      </c>
      <c r="K1638" s="69" t="b">
        <f t="shared" si="128"/>
        <v>0</v>
      </c>
      <c r="L1638" s="69" t="b">
        <f t="shared" si="129"/>
        <v>0</v>
      </c>
      <c r="M1638" t="e">
        <f>VLOOKUP(E1638,#REF!,1,FALSE)</f>
        <v>#REF!</v>
      </c>
    </row>
    <row r="1639" spans="1:13" ht="20.100000000000001" customHeight="1" thickBot="1" x14ac:dyDescent="0.3">
      <c r="A1639" s="71" t="s">
        <v>1137</v>
      </c>
      <c r="B1639" s="72" t="s">
        <v>5258</v>
      </c>
      <c r="C1639" s="74" t="s">
        <v>12172</v>
      </c>
      <c r="E1639" s="71" t="s">
        <v>13211</v>
      </c>
      <c r="F1639" s="72" t="s">
        <v>6210</v>
      </c>
      <c r="G1639" s="72" t="s">
        <v>12880</v>
      </c>
      <c r="H1639" t="str">
        <f t="shared" si="125"/>
        <v>Vxx_ecu_nr_12</v>
      </c>
      <c r="I1639" s="69" t="str">
        <f t="shared" si="126"/>
        <v>DG_DGT_ASW</v>
      </c>
      <c r="J1639" s="72" t="str">
        <f t="shared" si="127"/>
        <v>[(Nbx_udsp_cfm=True) and (Nxx_obd_typ_cfm=Nxx_obd_typ_pass) and (Nxx_ecu_typ_cfm&lt;&gt;Nxx_atcu)]</v>
      </c>
      <c r="K1639" s="69" t="b">
        <f t="shared" si="128"/>
        <v>1</v>
      </c>
      <c r="L1639" s="69" t="b">
        <f t="shared" si="129"/>
        <v>1</v>
      </c>
      <c r="M1639" t="e">
        <f>VLOOKUP(E1639,#REF!,1,FALSE)</f>
        <v>#REF!</v>
      </c>
    </row>
    <row r="1640" spans="1:13" ht="20.100000000000001" customHeight="1" thickBot="1" x14ac:dyDescent="0.3">
      <c r="A1640" s="71" t="s">
        <v>4554</v>
      </c>
      <c r="B1640" s="72" t="s">
        <v>5677</v>
      </c>
      <c r="C1640" s="72" t="s">
        <v>13240</v>
      </c>
      <c r="E1640" s="71" t="s">
        <v>13211</v>
      </c>
      <c r="F1640" s="74" t="s">
        <v>6215</v>
      </c>
      <c r="G1640" s="74" t="s">
        <v>12883</v>
      </c>
      <c r="H1640" t="str">
        <f t="shared" si="125"/>
        <v>Vxx_ecu_nr_12</v>
      </c>
      <c r="I1640" s="69" t="str">
        <f t="shared" si="126"/>
        <v>DG_DGT_ASW</v>
      </c>
      <c r="J1640" s="72" t="str">
        <f t="shared" si="127"/>
        <v>[(Nbx_udsp_cfm=True) and (Nxx_obd_typ_cfm=Nxx_obd_typ_pass) and (Nxx_ecu_typ_cfm&lt;&gt;Nxx_atcu)]</v>
      </c>
      <c r="K1640" s="69" t="b">
        <f t="shared" si="128"/>
        <v>0</v>
      </c>
      <c r="L1640" s="69" t="b">
        <f t="shared" si="129"/>
        <v>0</v>
      </c>
    </row>
    <row r="1641" spans="1:13" ht="20.100000000000001" customHeight="1" thickBot="1" x14ac:dyDescent="0.3">
      <c r="A1641" s="71" t="s">
        <v>1748</v>
      </c>
      <c r="B1641" s="72" t="s">
        <v>12142</v>
      </c>
      <c r="C1641" s="72" t="s">
        <v>12143</v>
      </c>
      <c r="E1641" s="71" t="s">
        <v>13212</v>
      </c>
      <c r="F1641" s="72" t="s">
        <v>6210</v>
      </c>
      <c r="G1641" s="72" t="s">
        <v>12880</v>
      </c>
      <c r="H1641" t="str">
        <f t="shared" si="125"/>
        <v>Vxx_ecu_nr_13</v>
      </c>
      <c r="I1641" s="69" t="str">
        <f t="shared" si="126"/>
        <v>DG_DGT_ASW</v>
      </c>
      <c r="J1641" s="72" t="str">
        <f t="shared" si="127"/>
        <v>[(Nbx_udsp_cfm=True) and (Nxx_obd_typ_cfm=Nxx_obd_typ_pass) and (Nxx_ecu_typ_cfm&lt;&gt;Nxx_atcu)]</v>
      </c>
      <c r="K1641" s="69" t="b">
        <f t="shared" si="128"/>
        <v>1</v>
      </c>
      <c r="L1641" s="69" t="b">
        <f t="shared" si="129"/>
        <v>1</v>
      </c>
      <c r="M1641" t="e">
        <f>VLOOKUP(E1641,#REF!,1,FALSE)</f>
        <v>#REF!</v>
      </c>
    </row>
    <row r="1642" spans="1:13" ht="20.100000000000001" customHeight="1" thickBot="1" x14ac:dyDescent="0.3">
      <c r="A1642" s="71" t="s">
        <v>5713</v>
      </c>
      <c r="B1642" s="72" t="s">
        <v>5710</v>
      </c>
      <c r="C1642" s="72" t="s">
        <v>12194</v>
      </c>
      <c r="E1642" s="71" t="s">
        <v>13212</v>
      </c>
      <c r="F1642" s="74" t="s">
        <v>6215</v>
      </c>
      <c r="G1642" s="74" t="s">
        <v>12883</v>
      </c>
      <c r="H1642" t="str">
        <f t="shared" si="125"/>
        <v>Vxx_ecu_nr_13</v>
      </c>
      <c r="I1642" s="69" t="str">
        <f t="shared" si="126"/>
        <v>DG_DGT_ASW</v>
      </c>
      <c r="J1642" s="72" t="str">
        <f t="shared" si="127"/>
        <v>[(Nbx_udsp_cfm=True) and (Nxx_obd_typ_cfm=Nxx_obd_typ_pass) and (Nxx_ecu_typ_cfm&lt;&gt;Nxx_atcu)]</v>
      </c>
      <c r="K1642" s="69" t="b">
        <f t="shared" si="128"/>
        <v>0</v>
      </c>
      <c r="L1642" s="69" t="b">
        <f t="shared" si="129"/>
        <v>0</v>
      </c>
      <c r="M1642" t="e">
        <f>VLOOKUP(E1642,#REF!,1,FALSE)</f>
        <v>#REF!</v>
      </c>
    </row>
    <row r="1643" spans="1:13" ht="20.100000000000001" customHeight="1" thickBot="1" x14ac:dyDescent="0.3">
      <c r="A1643" s="71" t="s">
        <v>5774</v>
      </c>
      <c r="B1643" s="72" t="s">
        <v>5771</v>
      </c>
      <c r="C1643" s="72" t="s">
        <v>12194</v>
      </c>
      <c r="E1643" s="71" t="s">
        <v>13213</v>
      </c>
      <c r="F1643" s="72" t="s">
        <v>6210</v>
      </c>
      <c r="G1643" s="72" t="s">
        <v>12880</v>
      </c>
      <c r="H1643" t="str">
        <f t="shared" si="125"/>
        <v>Vxx_ecu_nr_14</v>
      </c>
      <c r="I1643" s="69" t="str">
        <f t="shared" si="126"/>
        <v>DG_DGT_ASW</v>
      </c>
      <c r="J1643" s="72" t="str">
        <f t="shared" si="127"/>
        <v>[(Nbx_udsp_cfm=True) and (Nxx_obd_typ_cfm=Nxx_obd_typ_pass) and (Nxx_ecu_typ_cfm&lt;&gt;Nxx_atcu)]</v>
      </c>
      <c r="K1643" s="69" t="b">
        <f t="shared" si="128"/>
        <v>1</v>
      </c>
      <c r="L1643" s="69" t="b">
        <f t="shared" si="129"/>
        <v>1</v>
      </c>
    </row>
    <row r="1644" spans="1:13" ht="20.100000000000001" customHeight="1" thickBot="1" x14ac:dyDescent="0.3">
      <c r="A1644" s="71" t="s">
        <v>5759</v>
      </c>
      <c r="B1644" s="72" t="s">
        <v>5751</v>
      </c>
      <c r="C1644" s="72" t="s">
        <v>12194</v>
      </c>
      <c r="E1644" s="71" t="s">
        <v>13213</v>
      </c>
      <c r="F1644" s="74" t="s">
        <v>6215</v>
      </c>
      <c r="G1644" s="74" t="s">
        <v>12883</v>
      </c>
      <c r="H1644" t="str">
        <f t="shared" si="125"/>
        <v>Vxx_ecu_nr_14</v>
      </c>
      <c r="I1644" s="69" t="str">
        <f t="shared" si="126"/>
        <v>DG_DGT_ASW</v>
      </c>
      <c r="J1644" s="72" t="str">
        <f t="shared" si="127"/>
        <v>[(Nbx_udsp_cfm=True) and (Nxx_obd_typ_cfm=Nxx_obd_typ_pass) and (Nxx_ecu_typ_cfm&lt;&gt;Nxx_atcu)]</v>
      </c>
      <c r="K1644" s="69" t="b">
        <f t="shared" si="128"/>
        <v>0</v>
      </c>
      <c r="L1644" s="69" t="b">
        <f t="shared" si="129"/>
        <v>0</v>
      </c>
    </row>
    <row r="1645" spans="1:13" ht="20.100000000000001" customHeight="1" thickBot="1" x14ac:dyDescent="0.3">
      <c r="A1645" s="71" t="s">
        <v>5767</v>
      </c>
      <c r="B1645" s="72" t="s">
        <v>5751</v>
      </c>
      <c r="C1645" s="72" t="s">
        <v>12194</v>
      </c>
      <c r="E1645" s="71" t="s">
        <v>13214</v>
      </c>
      <c r="F1645" s="72" t="s">
        <v>6210</v>
      </c>
      <c r="G1645" s="72" t="s">
        <v>12880</v>
      </c>
      <c r="H1645" t="str">
        <f t="shared" si="125"/>
        <v>Vxx_ecu_nr_15</v>
      </c>
      <c r="I1645" s="69" t="str">
        <f t="shared" si="126"/>
        <v>DG_DGT_ASW</v>
      </c>
      <c r="J1645" s="72" t="str">
        <f t="shared" si="127"/>
        <v>[(Nbx_udsp_cfm=True) and (Nxx_obd_typ_cfm=Nxx_obd_typ_pass) and (Nxx_ecu_typ_cfm&lt;&gt;Nxx_atcu)]</v>
      </c>
      <c r="K1645" s="69" t="b">
        <f t="shared" si="128"/>
        <v>1</v>
      </c>
      <c r="L1645" s="69" t="b">
        <f t="shared" si="129"/>
        <v>1</v>
      </c>
    </row>
    <row r="1646" spans="1:13" ht="20.100000000000001" customHeight="1" thickBot="1" x14ac:dyDescent="0.3">
      <c r="A1646" s="71" t="s">
        <v>5712</v>
      </c>
      <c r="B1646" s="72" t="s">
        <v>5710</v>
      </c>
      <c r="C1646" s="72" t="s">
        <v>12194</v>
      </c>
      <c r="E1646" s="71" t="s">
        <v>13214</v>
      </c>
      <c r="F1646" s="74" t="s">
        <v>6215</v>
      </c>
      <c r="G1646" s="74" t="s">
        <v>12883</v>
      </c>
      <c r="H1646" t="str">
        <f t="shared" si="125"/>
        <v>Vxx_ecu_nr_15</v>
      </c>
      <c r="I1646" s="69" t="str">
        <f t="shared" si="126"/>
        <v>DG_DGT_ASW</v>
      </c>
      <c r="J1646" s="72" t="str">
        <f t="shared" si="127"/>
        <v>[(Nbx_udsp_cfm=True) and (Nxx_obd_typ_cfm=Nxx_obd_typ_pass) and (Nxx_ecu_typ_cfm&lt;&gt;Nxx_atcu)]</v>
      </c>
      <c r="K1646" s="69" t="b">
        <f t="shared" si="128"/>
        <v>0</v>
      </c>
      <c r="L1646" s="69" t="b">
        <f t="shared" si="129"/>
        <v>0</v>
      </c>
    </row>
    <row r="1647" spans="1:13" ht="20.100000000000001" customHeight="1" thickBot="1" x14ac:dyDescent="0.3">
      <c r="A1647" s="71" t="s">
        <v>5758</v>
      </c>
      <c r="B1647" s="72" t="s">
        <v>5751</v>
      </c>
      <c r="C1647" s="72" t="s">
        <v>12194</v>
      </c>
      <c r="E1647" s="71" t="s">
        <v>13217</v>
      </c>
      <c r="F1647" s="72" t="s">
        <v>6210</v>
      </c>
      <c r="G1647" s="72" t="s">
        <v>12880</v>
      </c>
      <c r="H1647" t="str">
        <f t="shared" si="125"/>
        <v>Vxx_ecu_nr_16</v>
      </c>
      <c r="I1647" s="69" t="str">
        <f t="shared" si="126"/>
        <v>DG_DGT_ASW</v>
      </c>
      <c r="J1647" s="72" t="str">
        <f t="shared" si="127"/>
        <v>[(Nbx_udsp_cfm=True) and (Nxx_obd_typ_cfm=Nxx_obd_typ_pass) and (Nxx_ecu_typ_cfm&lt;&gt;Nxx_atcu)]</v>
      </c>
      <c r="K1647" s="69" t="b">
        <f t="shared" si="128"/>
        <v>1</v>
      </c>
      <c r="L1647" s="69" t="b">
        <f t="shared" si="129"/>
        <v>1</v>
      </c>
    </row>
    <row r="1648" spans="1:13" ht="20.100000000000001" customHeight="1" thickBot="1" x14ac:dyDescent="0.3">
      <c r="A1648" s="71" t="s">
        <v>5773</v>
      </c>
      <c r="B1648" s="72" t="s">
        <v>5771</v>
      </c>
      <c r="C1648" s="72" t="s">
        <v>12194</v>
      </c>
      <c r="E1648" s="71" t="s">
        <v>13217</v>
      </c>
      <c r="F1648" s="74" t="s">
        <v>6215</v>
      </c>
      <c r="G1648" s="74" t="s">
        <v>12883</v>
      </c>
      <c r="H1648" t="str">
        <f t="shared" si="125"/>
        <v>Vxx_ecu_nr_16</v>
      </c>
      <c r="I1648" s="69" t="str">
        <f t="shared" si="126"/>
        <v>DG_DGT_ASW</v>
      </c>
      <c r="J1648" s="72" t="str">
        <f t="shared" si="127"/>
        <v>[(Nbx_udsp_cfm=True) and (Nxx_obd_typ_cfm=Nxx_obd_typ_pass) and (Nxx_ecu_typ_cfm&lt;&gt;Nxx_atcu)]</v>
      </c>
      <c r="K1648" s="69" t="b">
        <f t="shared" si="128"/>
        <v>0</v>
      </c>
      <c r="L1648" s="69" t="b">
        <f t="shared" si="129"/>
        <v>0</v>
      </c>
    </row>
    <row r="1649" spans="1:12" ht="20.100000000000001" customHeight="1" thickBot="1" x14ac:dyDescent="0.3">
      <c r="A1649" s="71" t="s">
        <v>5711</v>
      </c>
      <c r="B1649" s="72" t="s">
        <v>5710</v>
      </c>
      <c r="C1649" s="72" t="s">
        <v>13241</v>
      </c>
      <c r="E1649" s="71" t="s">
        <v>13218</v>
      </c>
      <c r="F1649" s="72" t="s">
        <v>6210</v>
      </c>
      <c r="G1649" s="72" t="s">
        <v>12880</v>
      </c>
      <c r="H1649" t="str">
        <f t="shared" si="125"/>
        <v>Vxx_ecu_nr_17</v>
      </c>
      <c r="I1649" s="69" t="str">
        <f t="shared" si="126"/>
        <v>DG_DGT_ASW</v>
      </c>
      <c r="J1649" s="72" t="str">
        <f t="shared" si="127"/>
        <v>[(Nbx_udsp_cfm=True) and (Nxx_obd_typ_cfm=Nxx_obd_typ_pass) and (Nxx_ecu_typ_cfm&lt;&gt;Nxx_atcu)]</v>
      </c>
      <c r="K1649" s="69" t="b">
        <f t="shared" si="128"/>
        <v>1</v>
      </c>
      <c r="L1649" s="69" t="b">
        <f t="shared" si="129"/>
        <v>1</v>
      </c>
    </row>
    <row r="1650" spans="1:12" ht="20.100000000000001" customHeight="1" thickBot="1" x14ac:dyDescent="0.3">
      <c r="A1650" s="71" t="s">
        <v>5772</v>
      </c>
      <c r="B1650" s="72" t="s">
        <v>5771</v>
      </c>
      <c r="C1650" s="74" t="s">
        <v>13242</v>
      </c>
      <c r="E1650" s="71" t="s">
        <v>13218</v>
      </c>
      <c r="F1650" s="74" t="s">
        <v>6215</v>
      </c>
      <c r="G1650" s="74" t="s">
        <v>12883</v>
      </c>
      <c r="H1650" t="str">
        <f t="shared" si="125"/>
        <v>Vxx_ecu_nr_17</v>
      </c>
      <c r="I1650" s="69" t="str">
        <f t="shared" si="126"/>
        <v>DG_DGT_ASW</v>
      </c>
      <c r="J1650" s="72" t="str">
        <f t="shared" si="127"/>
        <v>[(Nbx_udsp_cfm=True) and (Nxx_obd_typ_cfm=Nxx_obd_typ_pass) and (Nxx_ecu_typ_cfm&lt;&gt;Nxx_atcu)]</v>
      </c>
      <c r="K1650" s="69" t="b">
        <f t="shared" si="128"/>
        <v>0</v>
      </c>
      <c r="L1650" s="69" t="b">
        <f t="shared" si="129"/>
        <v>0</v>
      </c>
    </row>
    <row r="1651" spans="1:12" ht="20.100000000000001" customHeight="1" thickBot="1" x14ac:dyDescent="0.3">
      <c r="A1651" s="71" t="s">
        <v>5765</v>
      </c>
      <c r="B1651" s="72" t="s">
        <v>5751</v>
      </c>
      <c r="C1651" s="72" t="s">
        <v>13241</v>
      </c>
      <c r="E1651" s="71" t="s">
        <v>13219</v>
      </c>
      <c r="F1651" s="72" t="s">
        <v>6210</v>
      </c>
      <c r="G1651" s="72" t="s">
        <v>12880</v>
      </c>
      <c r="H1651" t="str">
        <f t="shared" si="125"/>
        <v>Vxx_ecu_nr_18</v>
      </c>
      <c r="I1651" s="69" t="str">
        <f t="shared" si="126"/>
        <v>DG_DGT_ASW</v>
      </c>
      <c r="J1651" s="72" t="str">
        <f t="shared" si="127"/>
        <v>[(Nbx_udsp_cfm=True) and (Nxx_obd_typ_cfm=Nxx_obd_typ_pass) and (Nxx_ecu_typ_cfm&lt;&gt;Nxx_atcu)]</v>
      </c>
      <c r="K1651" s="69" t="b">
        <f t="shared" si="128"/>
        <v>1</v>
      </c>
      <c r="L1651" s="69" t="b">
        <f t="shared" si="129"/>
        <v>1</v>
      </c>
    </row>
    <row r="1652" spans="1:12" ht="20.100000000000001" customHeight="1" thickBot="1" x14ac:dyDescent="0.3">
      <c r="A1652" s="73" t="s">
        <v>5381</v>
      </c>
      <c r="B1652" s="74" t="s">
        <v>5380</v>
      </c>
      <c r="C1652" s="74" t="s">
        <v>13243</v>
      </c>
      <c r="E1652" s="71" t="s">
        <v>13219</v>
      </c>
      <c r="F1652" s="74" t="s">
        <v>6215</v>
      </c>
      <c r="G1652" s="74" t="s">
        <v>12883</v>
      </c>
      <c r="H1652" t="str">
        <f t="shared" si="125"/>
        <v>Vxx_ecu_nr_18</v>
      </c>
      <c r="I1652" s="69" t="str">
        <f t="shared" si="126"/>
        <v>DG_DGT_ASW</v>
      </c>
      <c r="J1652" s="72" t="str">
        <f t="shared" si="127"/>
        <v>[(Nbx_udsp_cfm=True) and (Nxx_obd_typ_cfm=Nxx_obd_typ_pass) and (Nxx_ecu_typ_cfm&lt;&gt;Nxx_atcu)]</v>
      </c>
      <c r="K1652" s="69" t="b">
        <f t="shared" si="128"/>
        <v>0</v>
      </c>
      <c r="L1652" s="69" t="b">
        <f t="shared" si="129"/>
        <v>0</v>
      </c>
    </row>
    <row r="1653" spans="1:12" ht="20.100000000000001" customHeight="1" thickBot="1" x14ac:dyDescent="0.3">
      <c r="A1653" s="71" t="s">
        <v>5762</v>
      </c>
      <c r="B1653" s="72" t="s">
        <v>5751</v>
      </c>
      <c r="C1653" s="72" t="s">
        <v>13242</v>
      </c>
      <c r="E1653" s="71" t="s">
        <v>13220</v>
      </c>
      <c r="F1653" s="72" t="s">
        <v>6210</v>
      </c>
      <c r="G1653" s="72" t="s">
        <v>12880</v>
      </c>
      <c r="H1653" t="str">
        <f t="shared" si="125"/>
        <v>Vxx_ecu_nr_19</v>
      </c>
      <c r="I1653" s="69" t="str">
        <f t="shared" si="126"/>
        <v>DG_DGT_ASW</v>
      </c>
      <c r="J1653" s="72" t="str">
        <f t="shared" si="127"/>
        <v>[(Nbx_udsp_cfm=True) and (Nxx_obd_typ_cfm=Nxx_obd_typ_pass) and (Nxx_ecu_typ_cfm&lt;&gt;Nxx_atcu)]</v>
      </c>
      <c r="K1653" s="69" t="b">
        <f t="shared" si="128"/>
        <v>1</v>
      </c>
      <c r="L1653" s="69" t="b">
        <f t="shared" si="129"/>
        <v>1</v>
      </c>
    </row>
    <row r="1654" spans="1:12" ht="20.100000000000001" customHeight="1" thickBot="1" x14ac:dyDescent="0.3">
      <c r="A1654" s="71" t="s">
        <v>5764</v>
      </c>
      <c r="B1654" s="72" t="s">
        <v>5751</v>
      </c>
      <c r="C1654" s="72" t="s">
        <v>13241</v>
      </c>
      <c r="E1654" s="71" t="s">
        <v>13220</v>
      </c>
      <c r="F1654" s="74" t="s">
        <v>6215</v>
      </c>
      <c r="G1654" s="74" t="s">
        <v>12883</v>
      </c>
      <c r="H1654" t="str">
        <f t="shared" si="125"/>
        <v>Vxx_ecu_nr_19</v>
      </c>
      <c r="I1654" s="69" t="str">
        <f t="shared" si="126"/>
        <v>DG_DGT_ASW</v>
      </c>
      <c r="J1654" s="72" t="str">
        <f t="shared" si="127"/>
        <v>[(Nbx_udsp_cfm=True) and (Nxx_obd_typ_cfm=Nxx_obd_typ_pass) and (Nxx_ecu_typ_cfm&lt;&gt;Nxx_atcu)]</v>
      </c>
      <c r="K1654" s="69" t="b">
        <f t="shared" si="128"/>
        <v>0</v>
      </c>
      <c r="L1654" s="69" t="b">
        <f t="shared" si="129"/>
        <v>0</v>
      </c>
    </row>
    <row r="1655" spans="1:12" ht="20.100000000000001" customHeight="1" thickBot="1" x14ac:dyDescent="0.3">
      <c r="A1655" s="71" t="s">
        <v>5709</v>
      </c>
      <c r="B1655" s="72" t="s">
        <v>5710</v>
      </c>
      <c r="C1655" s="74" t="s">
        <v>13241</v>
      </c>
      <c r="E1655" s="71" t="s">
        <v>13221</v>
      </c>
      <c r="F1655" s="72" t="s">
        <v>6210</v>
      </c>
      <c r="G1655" s="72" t="s">
        <v>12880</v>
      </c>
      <c r="H1655" t="str">
        <f t="shared" si="125"/>
        <v>Vxx_ecu_nr_2</v>
      </c>
      <c r="I1655" s="69" t="str">
        <f t="shared" si="126"/>
        <v>DG_DGT_ASW</v>
      </c>
      <c r="J1655" s="72" t="str">
        <f t="shared" si="127"/>
        <v>[(Nbx_udsp_cfm=True) and (Nxx_obd_typ_cfm=Nxx_obd_typ_pass) and (Nxx_ecu_typ_cfm&lt;&gt;Nxx_atcu)]</v>
      </c>
      <c r="K1655" s="69" t="b">
        <f t="shared" si="128"/>
        <v>1</v>
      </c>
      <c r="L1655" s="69" t="b">
        <f t="shared" si="129"/>
        <v>1</v>
      </c>
    </row>
    <row r="1656" spans="1:12" ht="20.100000000000001" customHeight="1" thickBot="1" x14ac:dyDescent="0.3">
      <c r="A1656" s="71" t="s">
        <v>5769</v>
      </c>
      <c r="B1656" s="72" t="s">
        <v>5751</v>
      </c>
      <c r="C1656" s="72" t="s">
        <v>13242</v>
      </c>
      <c r="E1656" s="71" t="s">
        <v>13221</v>
      </c>
      <c r="F1656" s="74" t="s">
        <v>6215</v>
      </c>
      <c r="G1656" s="74" t="s">
        <v>12883</v>
      </c>
      <c r="H1656" t="str">
        <f t="shared" si="125"/>
        <v>Vxx_ecu_nr_2</v>
      </c>
      <c r="I1656" s="69" t="str">
        <f t="shared" si="126"/>
        <v>DG_DGT_ASW</v>
      </c>
      <c r="J1656" s="72" t="str">
        <f t="shared" si="127"/>
        <v>[(Nbx_udsp_cfm=True) and (Nxx_obd_typ_cfm=Nxx_obd_typ_pass) and (Nxx_ecu_typ_cfm&lt;&gt;Nxx_atcu)]</v>
      </c>
      <c r="K1656" s="69" t="b">
        <f t="shared" si="128"/>
        <v>0</v>
      </c>
      <c r="L1656" s="69" t="b">
        <f t="shared" si="129"/>
        <v>0</v>
      </c>
    </row>
    <row r="1657" spans="1:12" ht="20.100000000000001" customHeight="1" thickBot="1" x14ac:dyDescent="0.3">
      <c r="A1657" s="71" t="s">
        <v>5770</v>
      </c>
      <c r="B1657" s="72" t="s">
        <v>5771</v>
      </c>
      <c r="C1657" s="74" t="s">
        <v>13241</v>
      </c>
      <c r="E1657" s="71" t="s">
        <v>13222</v>
      </c>
      <c r="F1657" s="72" t="s">
        <v>6210</v>
      </c>
      <c r="G1657" s="72" t="s">
        <v>12880</v>
      </c>
      <c r="H1657" t="str">
        <f t="shared" si="125"/>
        <v>Vxx_ecu_nr_20</v>
      </c>
      <c r="I1657" s="69" t="str">
        <f t="shared" si="126"/>
        <v>DG_DGT_ASW</v>
      </c>
      <c r="J1657" s="72" t="str">
        <f t="shared" si="127"/>
        <v>[(Nbx_udsp_cfm=True) and (Nxx_obd_typ_cfm=Nxx_obd_typ_pass) and (Nxx_ecu_typ_cfm&lt;&gt;Nxx_atcu)]</v>
      </c>
      <c r="K1657" s="69" t="b">
        <f t="shared" si="128"/>
        <v>1</v>
      </c>
      <c r="L1657" s="69" t="b">
        <f t="shared" si="129"/>
        <v>1</v>
      </c>
    </row>
    <row r="1658" spans="1:12" ht="20.100000000000001" customHeight="1" thickBot="1" x14ac:dyDescent="0.3">
      <c r="A1658" s="71" t="s">
        <v>5760</v>
      </c>
      <c r="B1658" s="72" t="s">
        <v>5751</v>
      </c>
      <c r="C1658" s="72" t="s">
        <v>12194</v>
      </c>
      <c r="E1658" s="71" t="s">
        <v>13222</v>
      </c>
      <c r="F1658" s="74" t="s">
        <v>6215</v>
      </c>
      <c r="G1658" s="74" t="s">
        <v>12883</v>
      </c>
      <c r="H1658" t="str">
        <f t="shared" si="125"/>
        <v>Vxx_ecu_nr_20</v>
      </c>
      <c r="I1658" s="69" t="str">
        <f t="shared" si="126"/>
        <v>DG_DGT_ASW</v>
      </c>
      <c r="J1658" s="72" t="str">
        <f t="shared" si="127"/>
        <v>[(Nbx_udsp_cfm=True) and (Nxx_obd_typ_cfm=Nxx_obd_typ_pass) and (Nxx_ecu_typ_cfm&lt;&gt;Nxx_atcu)]</v>
      </c>
      <c r="K1658" s="69" t="b">
        <f t="shared" si="128"/>
        <v>0</v>
      </c>
      <c r="L1658" s="69" t="b">
        <f t="shared" si="129"/>
        <v>0</v>
      </c>
    </row>
    <row r="1659" spans="1:12" ht="20.100000000000001" customHeight="1" thickBot="1" x14ac:dyDescent="0.3">
      <c r="A1659" s="73" t="s">
        <v>5383</v>
      </c>
      <c r="B1659" s="74" t="s">
        <v>5380</v>
      </c>
      <c r="C1659" s="74" t="s">
        <v>13243</v>
      </c>
      <c r="E1659" s="71" t="s">
        <v>13223</v>
      </c>
      <c r="F1659" s="72" t="s">
        <v>6210</v>
      </c>
      <c r="G1659" s="72" t="s">
        <v>12880</v>
      </c>
      <c r="H1659" t="str">
        <f t="shared" si="125"/>
        <v>Vxx_ecu_nr_3</v>
      </c>
      <c r="I1659" s="69" t="str">
        <f t="shared" si="126"/>
        <v>DG_DGT_ASW</v>
      </c>
      <c r="J1659" s="72" t="str">
        <f t="shared" si="127"/>
        <v>[(Nbx_udsp_cfm=True) and (Nxx_obd_typ_cfm=Nxx_obd_typ_pass) and (Nxx_ecu_typ_cfm&lt;&gt;Nxx_atcu)]</v>
      </c>
      <c r="K1659" s="69" t="b">
        <f t="shared" si="128"/>
        <v>1</v>
      </c>
      <c r="L1659" s="69" t="b">
        <f t="shared" si="129"/>
        <v>1</v>
      </c>
    </row>
    <row r="1660" spans="1:12" ht="20.100000000000001" customHeight="1" thickBot="1" x14ac:dyDescent="0.3">
      <c r="A1660" s="71" t="s">
        <v>1972</v>
      </c>
      <c r="B1660" s="72" t="s">
        <v>5478</v>
      </c>
      <c r="C1660" s="72" t="s">
        <v>12350</v>
      </c>
      <c r="E1660" s="71" t="s">
        <v>13223</v>
      </c>
      <c r="F1660" s="74" t="s">
        <v>6215</v>
      </c>
      <c r="G1660" s="74" t="s">
        <v>12883</v>
      </c>
      <c r="H1660" t="str">
        <f t="shared" si="125"/>
        <v>Vxx_ecu_nr_3</v>
      </c>
      <c r="I1660" s="69" t="str">
        <f t="shared" si="126"/>
        <v>DG_DGT_ASW</v>
      </c>
      <c r="J1660" s="72" t="str">
        <f t="shared" si="127"/>
        <v>[(Nbx_udsp_cfm=True) and (Nxx_obd_typ_cfm=Nxx_obd_typ_pass) and (Nxx_ecu_typ_cfm&lt;&gt;Nxx_atcu)]</v>
      </c>
      <c r="K1660" s="69" t="b">
        <f t="shared" si="128"/>
        <v>0</v>
      </c>
      <c r="L1660" s="69" t="b">
        <f t="shared" si="129"/>
        <v>0</v>
      </c>
    </row>
    <row r="1661" spans="1:12" ht="20.100000000000001" customHeight="1" thickBot="1" x14ac:dyDescent="0.3">
      <c r="A1661" s="71" t="s">
        <v>2784</v>
      </c>
      <c r="B1661" s="72" t="s">
        <v>5370</v>
      </c>
      <c r="C1661" s="72" t="s">
        <v>12228</v>
      </c>
      <c r="E1661" s="71" t="s">
        <v>13224</v>
      </c>
      <c r="F1661" s="72" t="s">
        <v>6210</v>
      </c>
      <c r="G1661" s="72" t="s">
        <v>12880</v>
      </c>
      <c r="H1661" t="str">
        <f t="shared" si="125"/>
        <v>Vxx_ecu_nr_4</v>
      </c>
      <c r="I1661" s="69" t="str">
        <f t="shared" si="126"/>
        <v>DG_DGT_ASW</v>
      </c>
      <c r="J1661" s="72" t="str">
        <f t="shared" si="127"/>
        <v>[(Nbx_udsp_cfm=True) and (Nxx_obd_typ_cfm=Nxx_obd_typ_pass) and (Nxx_ecu_typ_cfm&lt;&gt;Nxx_atcu)]</v>
      </c>
      <c r="K1661" s="69" t="b">
        <f t="shared" si="128"/>
        <v>1</v>
      </c>
      <c r="L1661" s="69" t="b">
        <f t="shared" si="129"/>
        <v>1</v>
      </c>
    </row>
    <row r="1662" spans="1:12" ht="20.100000000000001" customHeight="1" thickBot="1" x14ac:dyDescent="0.3">
      <c r="A1662" s="71" t="s">
        <v>2681</v>
      </c>
      <c r="B1662" s="72" t="s">
        <v>12281</v>
      </c>
      <c r="C1662" s="72" t="s">
        <v>12228</v>
      </c>
      <c r="E1662" s="71" t="s">
        <v>13224</v>
      </c>
      <c r="F1662" s="74" t="s">
        <v>6215</v>
      </c>
      <c r="G1662" s="74" t="s">
        <v>12883</v>
      </c>
      <c r="H1662" t="str">
        <f t="shared" si="125"/>
        <v>Vxx_ecu_nr_4</v>
      </c>
      <c r="I1662" s="69" t="str">
        <f t="shared" si="126"/>
        <v>DG_DGT_ASW</v>
      </c>
      <c r="J1662" s="72" t="str">
        <f t="shared" si="127"/>
        <v>[(Nbx_udsp_cfm=True) and (Nxx_obd_typ_cfm=Nxx_obd_typ_pass) and (Nxx_ecu_typ_cfm&lt;&gt;Nxx_atcu)]</v>
      </c>
      <c r="K1662" s="69" t="b">
        <f t="shared" si="128"/>
        <v>0</v>
      </c>
      <c r="L1662" s="69" t="b">
        <f t="shared" si="129"/>
        <v>0</v>
      </c>
    </row>
    <row r="1663" spans="1:12" ht="20.100000000000001" customHeight="1" thickBot="1" x14ac:dyDescent="0.3">
      <c r="A1663" s="71" t="s">
        <v>13244</v>
      </c>
      <c r="B1663" s="72" t="s">
        <v>12281</v>
      </c>
      <c r="C1663" s="72" t="s">
        <v>12228</v>
      </c>
      <c r="E1663" s="71" t="s">
        <v>13225</v>
      </c>
      <c r="F1663" s="72" t="s">
        <v>6210</v>
      </c>
      <c r="G1663" s="72" t="s">
        <v>12880</v>
      </c>
      <c r="H1663" t="str">
        <f t="shared" si="125"/>
        <v>Vxx_ecu_nr_5</v>
      </c>
      <c r="I1663" s="69" t="str">
        <f t="shared" si="126"/>
        <v>DG_DGT_ASW</v>
      </c>
      <c r="J1663" s="72" t="str">
        <f t="shared" si="127"/>
        <v>[(Nbx_udsp_cfm=True) and (Nxx_obd_typ_cfm=Nxx_obd_typ_pass) and (Nxx_ecu_typ_cfm&lt;&gt;Nxx_atcu)]</v>
      </c>
      <c r="K1663" s="69" t="b">
        <f t="shared" si="128"/>
        <v>1</v>
      </c>
      <c r="L1663" s="69" t="b">
        <f t="shared" si="129"/>
        <v>1</v>
      </c>
    </row>
    <row r="1664" spans="1:12" ht="20.100000000000001" customHeight="1" thickBot="1" x14ac:dyDescent="0.3">
      <c r="A1664" s="71" t="s">
        <v>13245</v>
      </c>
      <c r="B1664" s="72" t="s">
        <v>12281</v>
      </c>
      <c r="C1664" s="72" t="s">
        <v>12228</v>
      </c>
      <c r="E1664" s="71" t="s">
        <v>13225</v>
      </c>
      <c r="F1664" s="74" t="s">
        <v>6215</v>
      </c>
      <c r="G1664" s="74" t="s">
        <v>12883</v>
      </c>
      <c r="H1664" t="str">
        <f t="shared" si="125"/>
        <v>Vxx_ecu_nr_5</v>
      </c>
      <c r="I1664" s="69" t="str">
        <f t="shared" si="126"/>
        <v>DG_DGT_ASW</v>
      </c>
      <c r="J1664" s="72" t="str">
        <f t="shared" si="127"/>
        <v>[(Nbx_udsp_cfm=True) and (Nxx_obd_typ_cfm=Nxx_obd_typ_pass) and (Nxx_ecu_typ_cfm&lt;&gt;Nxx_atcu)]</v>
      </c>
      <c r="K1664" s="69" t="b">
        <f t="shared" si="128"/>
        <v>0</v>
      </c>
      <c r="L1664" s="69" t="b">
        <f t="shared" si="129"/>
        <v>0</v>
      </c>
    </row>
    <row r="1665" spans="1:12" ht="20.100000000000001" customHeight="1" thickBot="1" x14ac:dyDescent="0.3">
      <c r="A1665" s="71" t="s">
        <v>13246</v>
      </c>
      <c r="B1665" s="72" t="s">
        <v>12281</v>
      </c>
      <c r="C1665" s="72" t="s">
        <v>12228</v>
      </c>
      <c r="E1665" s="71" t="s">
        <v>13226</v>
      </c>
      <c r="F1665" s="72" t="s">
        <v>6210</v>
      </c>
      <c r="G1665" s="72" t="s">
        <v>12880</v>
      </c>
      <c r="H1665" t="str">
        <f t="shared" si="125"/>
        <v>Vxx_ecu_nr_6</v>
      </c>
      <c r="I1665" s="69" t="str">
        <f t="shared" si="126"/>
        <v>DG_DGT_ASW</v>
      </c>
      <c r="J1665" s="72" t="str">
        <f t="shared" si="127"/>
        <v>[(Nbx_udsp_cfm=True) and (Nxx_obd_typ_cfm=Nxx_obd_typ_pass) and (Nxx_ecu_typ_cfm&lt;&gt;Nxx_atcu)]</v>
      </c>
      <c r="K1665" s="69" t="b">
        <f t="shared" si="128"/>
        <v>1</v>
      </c>
      <c r="L1665" s="69" t="b">
        <f t="shared" si="129"/>
        <v>1</v>
      </c>
    </row>
    <row r="1666" spans="1:12" ht="20.100000000000001" customHeight="1" thickBot="1" x14ac:dyDescent="0.3">
      <c r="A1666" s="71" t="s">
        <v>13247</v>
      </c>
      <c r="B1666" s="72" t="s">
        <v>12281</v>
      </c>
      <c r="C1666" s="72" t="s">
        <v>12228</v>
      </c>
      <c r="E1666" s="71" t="s">
        <v>13226</v>
      </c>
      <c r="F1666" s="74" t="s">
        <v>6215</v>
      </c>
      <c r="G1666" s="74" t="s">
        <v>12883</v>
      </c>
      <c r="H1666" t="str">
        <f t="shared" ref="H1666:H1729" si="130">VLOOKUP(E1666,A:C,1,FALSE)</f>
        <v>Vxx_ecu_nr_6</v>
      </c>
      <c r="I1666" s="69" t="str">
        <f t="shared" ref="I1666:I1729" si="131">VLOOKUP(E1666,A:C,2,FALSE)</f>
        <v>DG_DGT_ASW</v>
      </c>
      <c r="J1666" s="72" t="str">
        <f t="shared" ref="J1666:J1729" si="132">VLOOKUP(E1666,A:C,3,FALSE)</f>
        <v>[(Nbx_udsp_cfm=True) and (Nxx_obd_typ_cfm=Nxx_obd_typ_pass) and (Nxx_ecu_typ_cfm&lt;&gt;Nxx_atcu)]</v>
      </c>
      <c r="K1666" s="69" t="b">
        <f t="shared" ref="K1666:K1729" si="133">VLOOKUP(E1666,A:C,2,FALSE)=F1666</f>
        <v>0</v>
      </c>
      <c r="L1666" s="69" t="b">
        <f t="shared" ref="L1666:L1729" si="134">VLOOKUP(E1666,A:C,3,FALSE)=G1666</f>
        <v>0</v>
      </c>
    </row>
    <row r="1667" spans="1:12" ht="20.100000000000001" customHeight="1" thickBot="1" x14ac:dyDescent="0.3">
      <c r="A1667" s="71" t="s">
        <v>13248</v>
      </c>
      <c r="B1667" s="72" t="s">
        <v>12281</v>
      </c>
      <c r="C1667" s="72" t="s">
        <v>12228</v>
      </c>
      <c r="E1667" s="71" t="s">
        <v>13227</v>
      </c>
      <c r="F1667" s="72" t="s">
        <v>6210</v>
      </c>
      <c r="G1667" s="72" t="s">
        <v>12880</v>
      </c>
      <c r="H1667" t="str">
        <f t="shared" si="130"/>
        <v>Vxx_ecu_nr_7</v>
      </c>
      <c r="I1667" s="69" t="str">
        <f t="shared" si="131"/>
        <v>DG_DGT_ASW</v>
      </c>
      <c r="J1667" s="72" t="str">
        <f t="shared" si="132"/>
        <v>[(Nbx_udsp_cfm=True) and (Nxx_obd_typ_cfm=Nxx_obd_typ_pass) and (Nxx_ecu_typ_cfm&lt;&gt;Nxx_atcu)]</v>
      </c>
      <c r="K1667" s="69" t="b">
        <f t="shared" si="133"/>
        <v>1</v>
      </c>
      <c r="L1667" s="69" t="b">
        <f t="shared" si="134"/>
        <v>1</v>
      </c>
    </row>
    <row r="1668" spans="1:12" ht="20.100000000000001" customHeight="1" thickBot="1" x14ac:dyDescent="0.3">
      <c r="A1668" s="71" t="s">
        <v>13249</v>
      </c>
      <c r="B1668" s="72" t="s">
        <v>12281</v>
      </c>
      <c r="C1668" s="72" t="s">
        <v>12228</v>
      </c>
      <c r="E1668" s="71" t="s">
        <v>13227</v>
      </c>
      <c r="F1668" s="74" t="s">
        <v>6215</v>
      </c>
      <c r="G1668" s="74" t="s">
        <v>12883</v>
      </c>
      <c r="H1668" t="str">
        <f t="shared" si="130"/>
        <v>Vxx_ecu_nr_7</v>
      </c>
      <c r="I1668" s="69" t="str">
        <f t="shared" si="131"/>
        <v>DG_DGT_ASW</v>
      </c>
      <c r="J1668" s="72" t="str">
        <f t="shared" si="132"/>
        <v>[(Nbx_udsp_cfm=True) and (Nxx_obd_typ_cfm=Nxx_obd_typ_pass) and (Nxx_ecu_typ_cfm&lt;&gt;Nxx_atcu)]</v>
      </c>
      <c r="K1668" s="69" t="b">
        <f t="shared" si="133"/>
        <v>0</v>
      </c>
      <c r="L1668" s="69" t="b">
        <f t="shared" si="134"/>
        <v>0</v>
      </c>
    </row>
    <row r="1669" spans="1:12" ht="20.100000000000001" customHeight="1" thickBot="1" x14ac:dyDescent="0.3">
      <c r="A1669" s="71" t="s">
        <v>2551</v>
      </c>
      <c r="B1669" s="72" t="s">
        <v>13250</v>
      </c>
      <c r="C1669" s="72" t="s">
        <v>12228</v>
      </c>
      <c r="E1669" s="71" t="s">
        <v>13228</v>
      </c>
      <c r="F1669" s="72" t="s">
        <v>6210</v>
      </c>
      <c r="G1669" s="72" t="s">
        <v>12880</v>
      </c>
      <c r="H1669" t="str">
        <f t="shared" si="130"/>
        <v>Vxx_ecu_nr_8</v>
      </c>
      <c r="I1669" s="69" t="str">
        <f t="shared" si="131"/>
        <v>DG_DGT_ASW</v>
      </c>
      <c r="J1669" s="72" t="str">
        <f t="shared" si="132"/>
        <v>[(Nbx_udsp_cfm=True) and (Nxx_obd_typ_cfm=Nxx_obd_typ_pass) and (Nxx_ecu_typ_cfm&lt;&gt;Nxx_atcu)]</v>
      </c>
      <c r="K1669" s="69" t="b">
        <f t="shared" si="133"/>
        <v>1</v>
      </c>
      <c r="L1669" s="69" t="b">
        <f t="shared" si="134"/>
        <v>1</v>
      </c>
    </row>
    <row r="1670" spans="1:12" ht="20.100000000000001" customHeight="1" thickBot="1" x14ac:dyDescent="0.3">
      <c r="A1670" s="71" t="s">
        <v>1353</v>
      </c>
      <c r="B1670" s="72" t="s">
        <v>12268</v>
      </c>
      <c r="C1670" s="72" t="s">
        <v>12228</v>
      </c>
      <c r="E1670" s="71" t="s">
        <v>13228</v>
      </c>
      <c r="F1670" s="74" t="s">
        <v>6215</v>
      </c>
      <c r="G1670" s="74" t="s">
        <v>12883</v>
      </c>
      <c r="H1670" t="str">
        <f t="shared" si="130"/>
        <v>Vxx_ecu_nr_8</v>
      </c>
      <c r="I1670" s="69" t="str">
        <f t="shared" si="131"/>
        <v>DG_DGT_ASW</v>
      </c>
      <c r="J1670" s="72" t="str">
        <f t="shared" si="132"/>
        <v>[(Nbx_udsp_cfm=True) and (Nxx_obd_typ_cfm=Nxx_obd_typ_pass) and (Nxx_ecu_typ_cfm&lt;&gt;Nxx_atcu)]</v>
      </c>
      <c r="K1670" s="69" t="b">
        <f t="shared" si="133"/>
        <v>0</v>
      </c>
      <c r="L1670" s="69" t="b">
        <f t="shared" si="134"/>
        <v>0</v>
      </c>
    </row>
    <row r="1671" spans="1:12" ht="20.100000000000001" customHeight="1" thickBot="1" x14ac:dyDescent="0.3">
      <c r="A1671" s="71" t="s">
        <v>2786</v>
      </c>
      <c r="B1671" s="72" t="s">
        <v>12281</v>
      </c>
      <c r="C1671" s="72" t="s">
        <v>12228</v>
      </c>
      <c r="E1671" s="71" t="s">
        <v>13230</v>
      </c>
      <c r="F1671" s="72" t="s">
        <v>6210</v>
      </c>
      <c r="G1671" s="72" t="s">
        <v>12880</v>
      </c>
      <c r="H1671" t="str">
        <f t="shared" si="130"/>
        <v>Vxx_ecu_nr_9</v>
      </c>
      <c r="I1671" s="69" t="str">
        <f t="shared" si="131"/>
        <v>DG_DGT_ASW</v>
      </c>
      <c r="J1671" s="72" t="str">
        <f t="shared" si="132"/>
        <v>[(Nbx_udsp_cfm=True) and (Nxx_obd_typ_cfm=Nxx_obd_typ_pass) and (Nxx_ecu_typ_cfm&lt;&gt;Nxx_atcu)]</v>
      </c>
      <c r="K1671" s="69" t="b">
        <f t="shared" si="133"/>
        <v>1</v>
      </c>
      <c r="L1671" s="69" t="b">
        <f t="shared" si="134"/>
        <v>1</v>
      </c>
    </row>
    <row r="1672" spans="1:12" ht="20.100000000000001" customHeight="1" thickBot="1" x14ac:dyDescent="0.3">
      <c r="A1672" s="71" t="s">
        <v>2556</v>
      </c>
      <c r="B1672" s="72" t="s">
        <v>12281</v>
      </c>
      <c r="C1672" s="72" t="s">
        <v>12228</v>
      </c>
      <c r="E1672" s="71" t="s">
        <v>13230</v>
      </c>
      <c r="F1672" s="74" t="s">
        <v>6215</v>
      </c>
      <c r="G1672" s="74" t="s">
        <v>12883</v>
      </c>
      <c r="H1672" t="str">
        <f t="shared" si="130"/>
        <v>Vxx_ecu_nr_9</v>
      </c>
      <c r="I1672" s="69" t="str">
        <f t="shared" si="131"/>
        <v>DG_DGT_ASW</v>
      </c>
      <c r="J1672" s="72" t="str">
        <f t="shared" si="132"/>
        <v>[(Nbx_udsp_cfm=True) and (Nxx_obd_typ_cfm=Nxx_obd_typ_pass) and (Nxx_ecu_typ_cfm&lt;&gt;Nxx_atcu)]</v>
      </c>
      <c r="K1672" s="69" t="b">
        <f t="shared" si="133"/>
        <v>0</v>
      </c>
      <c r="L1672" s="69" t="b">
        <f t="shared" si="134"/>
        <v>0</v>
      </c>
    </row>
    <row r="1673" spans="1:12" ht="20.100000000000001" customHeight="1" thickBot="1" x14ac:dyDescent="0.3">
      <c r="A1673" s="71" t="s">
        <v>2555</v>
      </c>
      <c r="B1673" s="72" t="s">
        <v>12281</v>
      </c>
      <c r="C1673" s="72" t="s">
        <v>12228</v>
      </c>
      <c r="E1673" s="71" t="s">
        <v>3697</v>
      </c>
      <c r="F1673" s="72" t="s">
        <v>12266</v>
      </c>
      <c r="G1673" s="74" t="s">
        <v>12958</v>
      </c>
      <c r="H1673" t="str">
        <f t="shared" si="130"/>
        <v>Vxx_eem_alt_crt</v>
      </c>
      <c r="I1673" s="69" t="str">
        <f t="shared" si="131"/>
        <v>IN_VFI_EEI</v>
      </c>
      <c r="J1673" s="72" t="str">
        <f t="shared" si="132"/>
        <v>[(Nxx_ecu_typ_cfm=Nxx_hevc) and (Nxx_ecu_typ_cfm&lt;&gt;Nxx_atcu)] OR [(Nxx_hev_cfm=Nxx_hev_abst and Nxx_alt_lin_cmd_cfm=Nxx_alt_lin_cmd_abst) and (Nxx_ecu_typ_cfm&lt;&gt;Nxx_hevc) and (Nxx_ecu_typ_cfm&lt;&gt;Nxx_atcu)] OR [(Nxx_alt_lin_cmd_cfm&lt;&gt;Nxx_alt_lin_cmd_abst) and (Nxx_hev_cfm&lt;&gt;Nxx_hev_abst or Nxx_alt_lin_cmd_cfm&lt;&gt;Nxx_alt_lin_cmd_abst) and (Nxx_ecu_typ_cfm&lt;&gt;Nxx_hevc) and (Nxx_ecu_typ_cfm&lt;&gt;Nxx_atcu)] OR [(Nxx_alt_lin_cmd_cfm=Nxx_alt_lin_cmd_abst) and (Nxx_hev_cfm&lt;&gt;Nxx_hev_abst or Nxx_alt_lin_cmd_cfm&lt;&gt;Nxx_alt_lin_cmd_abst) and (Nxx_ecu_typ_cfm&lt;&gt;Nxx_hevc) and (Nxx_ecu_typ_cfm&lt;&gt;Nxx_atcu)]</v>
      </c>
      <c r="K1673" s="69" t="b">
        <f t="shared" si="133"/>
        <v>1</v>
      </c>
      <c r="L1673" s="69" t="b">
        <f t="shared" si="134"/>
        <v>0</v>
      </c>
    </row>
    <row r="1674" spans="1:12" ht="20.100000000000001" customHeight="1" thickBot="1" x14ac:dyDescent="0.3">
      <c r="A1674" s="71" t="s">
        <v>2518</v>
      </c>
      <c r="B1674" s="72" t="s">
        <v>12281</v>
      </c>
      <c r="C1674" s="72" t="s">
        <v>12228</v>
      </c>
      <c r="E1674" s="71" t="s">
        <v>4501</v>
      </c>
      <c r="F1674" s="72" t="s">
        <v>12795</v>
      </c>
      <c r="G1674" s="72" t="s">
        <v>12961</v>
      </c>
      <c r="H1674" t="str">
        <f t="shared" si="130"/>
        <v>Vxx_eem_alt_pow</v>
      </c>
      <c r="I1674" s="69" t="str">
        <f t="shared" si="131"/>
        <v>VF_EEM_SYS</v>
      </c>
      <c r="J1674" s="72" t="str">
        <f t="shared" si="132"/>
        <v>[(Nxx_alt_lin_cmd_cfm=Nxx_alt_lin_cmd_abst) and (Nxx_ecu_typ_cfm=Nxx_hevc or Nxx_spv_ecu_cfm=Nxx_spv_ecu_abst) and (Nxx_ecu_typ_cfm&lt;&gt;Nxx_atcu)] OR [(Nxx_alt_lin_cmd_cfm&lt;&gt;Nxx_alt_lin_cmd_abst) and (Nxx_ecu_typ_cfm=Nxx_hevc or Nxx_spv_ecu_cfm=Nxx_spv_ecu_abst) and (Nxx_ecu_typ_cfm&lt;&gt;Nxx_atcu)]</v>
      </c>
      <c r="K1674" s="69" t="b">
        <f t="shared" si="133"/>
        <v>1</v>
      </c>
      <c r="L1674" s="69" t="b">
        <f t="shared" si="134"/>
        <v>1</v>
      </c>
    </row>
    <row r="1675" spans="1:12" ht="20.100000000000001" customHeight="1" thickBot="1" x14ac:dyDescent="0.3">
      <c r="A1675" s="71" t="s">
        <v>2783</v>
      </c>
      <c r="B1675" s="72" t="s">
        <v>12281</v>
      </c>
      <c r="C1675" s="72" t="s">
        <v>12228</v>
      </c>
      <c r="E1675" s="71" t="s">
        <v>3704</v>
      </c>
      <c r="F1675" s="72" t="s">
        <v>12266</v>
      </c>
      <c r="G1675" s="74" t="s">
        <v>13251</v>
      </c>
      <c r="H1675" t="str">
        <f t="shared" si="130"/>
        <v>Vxx_eem_alt_pwm</v>
      </c>
      <c r="I1675" s="69" t="str">
        <f t="shared" si="131"/>
        <v>IN_VFI_EEI</v>
      </c>
      <c r="J1675" s="72" t="str">
        <f t="shared" si="132"/>
        <v>[(Nxx_hev_cfm=Nxx_hev_abst and Nxx_alt_lin_cmd_cfm=Nxx_alt_lin_cmd_abst) and (Nxx_ecu_typ_cfm&lt;&gt;Nxx_hevc) and (Nxx_ecu_typ_cfm&lt;&gt;Nxx_atcu)] OR [(Nxx_alt_lin_cmd_cfm=Nxx_alt_lin_cmd_abst) and (Nxx_hev_cfm&lt;&gt;Nxx_hev_abst or Nxx_alt_lin_cmd_cfm&lt;&gt;Nxx_alt_lin_cmd_abst) and (Nxx_ecu_typ_cfm&lt;&gt;Nxx_hevc) and (Nxx_ecu_typ_cfm&lt;&gt;Nxx_atcu)] OR [(Nxx_ecu_typ_cfm=Nxx_hevc) and (Nxx_ecu_typ_cfm&lt;&gt;Nxx_atcu)] OR [(Nxx_alt_lin_cmd_cfm&lt;&gt;Nxx_alt_lin_cmd_abst) and (Nxx_hev_cfm&lt;&gt;Nxx_hev_abst or Nxx_alt_lin_cmd_cfm&lt;&gt;Nxx_alt_lin_cmd_abst) and (Nxx_ecu_typ_cfm&lt;&gt;Nxx_hevc) and (Nxx_ecu_typ_cfm&lt;&gt;Nxx_atcu)]</v>
      </c>
      <c r="K1675" s="69" t="b">
        <f t="shared" si="133"/>
        <v>1</v>
      </c>
      <c r="L1675" s="69" t="b">
        <f t="shared" si="134"/>
        <v>0</v>
      </c>
    </row>
    <row r="1676" spans="1:12" ht="20.100000000000001" customHeight="1" thickBot="1" x14ac:dyDescent="0.3">
      <c r="A1676" s="71" t="s">
        <v>2520</v>
      </c>
      <c r="B1676" s="72" t="s">
        <v>12281</v>
      </c>
      <c r="C1676" s="72" t="s">
        <v>12228</v>
      </c>
      <c r="E1676" s="71" t="s">
        <v>4818</v>
      </c>
      <c r="F1676" s="72" t="s">
        <v>12795</v>
      </c>
      <c r="G1676" s="74" t="s">
        <v>12961</v>
      </c>
      <c r="H1676" t="str">
        <f t="shared" si="130"/>
        <v>Vxx_eem_alt_pwm_cs</v>
      </c>
      <c r="I1676" s="69" t="str">
        <f t="shared" si="131"/>
        <v>VF_EEM_SYS</v>
      </c>
      <c r="J1676" s="72" t="str">
        <f t="shared" si="132"/>
        <v>[(Nxx_alt_lin_cmd_cfm&lt;&gt;Nxx_alt_lin_cmd_abst) and (Nxx_ecu_typ_cfm=Nxx_hevc or Nxx_spv_ecu_cfm=Nxx_spv_ecu_abst) and (Nxx_ecu_typ_cfm&lt;&gt;Nxx_atcu)] OR [(Nxx_alt_lin_cmd_cfm=Nxx_alt_lin_cmd_abst) and (Nxx_ecu_typ_cfm=Nxx_hevc or Nxx_spv_ecu_cfm=Nxx_spv_ecu_abst) and (Nxx_ecu_typ_cfm&lt;&gt;Nxx_atcu)]</v>
      </c>
      <c r="K1676" s="69" t="b">
        <f t="shared" si="133"/>
        <v>1</v>
      </c>
      <c r="L1676" s="69" t="b">
        <f t="shared" si="134"/>
        <v>0</v>
      </c>
    </row>
    <row r="1677" spans="1:12" ht="20.100000000000001" customHeight="1" thickBot="1" x14ac:dyDescent="0.3">
      <c r="A1677" s="71" t="s">
        <v>13252</v>
      </c>
      <c r="B1677" s="72" t="s">
        <v>12281</v>
      </c>
      <c r="C1677" s="72" t="s">
        <v>12228</v>
      </c>
      <c r="E1677" s="71" t="s">
        <v>4797</v>
      </c>
      <c r="F1677" s="72" t="s">
        <v>12795</v>
      </c>
      <c r="G1677" s="72" t="s">
        <v>12810</v>
      </c>
      <c r="H1677" t="str">
        <f t="shared" si="130"/>
        <v>Vxx_eem_dcdc_crt_cs</v>
      </c>
      <c r="I1677" s="69" t="str">
        <f t="shared" si="131"/>
        <v>VF_EEM_SYS</v>
      </c>
      <c r="J1677" s="72" t="str">
        <f t="shared" si="132"/>
        <v>[(Nxx_alt_lin_cmd_cfm&lt;&gt;Nxx_alt_lin_cmd_abst) and (Nxx_ecu_typ_cfm=Nxx_hevc or Nxx_spv_ecu_cfm=Nxx_spv_ecu_abst) and (Nxx_ecu_typ_cfm&lt;&gt;Nxx_atcu)] OR [(Nxx_hev_cfm&lt;&gt;Nxx_hev_abst) and (Nxx_ecu_typ_cfm=Nxx_hevc or Nxx_spv_ecu_cfm=Nxx_spv_ecu_abst) and (Nxx_ecu_typ_cfm&lt;&gt;Nxx_atcu)]</v>
      </c>
      <c r="K1677" s="69" t="b">
        <f t="shared" si="133"/>
        <v>1</v>
      </c>
      <c r="L1677" s="69" t="b">
        <f t="shared" si="134"/>
        <v>1</v>
      </c>
    </row>
    <row r="1678" spans="1:12" ht="20.100000000000001" customHeight="1" thickBot="1" x14ac:dyDescent="0.3">
      <c r="A1678" s="71" t="s">
        <v>13253</v>
      </c>
      <c r="B1678" s="72" t="s">
        <v>12281</v>
      </c>
      <c r="C1678" s="72" t="s">
        <v>12228</v>
      </c>
      <c r="E1678" s="71" t="s">
        <v>4798</v>
      </c>
      <c r="F1678" s="72" t="s">
        <v>12795</v>
      </c>
      <c r="G1678" s="74" t="s">
        <v>12781</v>
      </c>
      <c r="H1678" t="str">
        <f t="shared" si="130"/>
        <v>Vxx_eem_dcdc_max_crt_cs</v>
      </c>
      <c r="I1678" s="69" t="str">
        <f t="shared" si="131"/>
        <v>VF_EEM_SYS</v>
      </c>
      <c r="J1678" s="72" t="str">
        <f t="shared" si="132"/>
        <v>[(Nxx_alt_lin_cmd_cfm&lt;&gt;Nxx_alt_lin_cmd_abst) and (Nxx_ecu_typ_cfm=Nxx_hevc or Nxx_spv_ecu_cfm=Nxx_spv_ecu_abst) and (Nxx_ecu_typ_cfm&lt;&gt;Nxx_atcu)] OR [(Nxx_hev_cfm&lt;&gt;Nxx_hev_abst) and (Nxx_ecu_typ_cfm=Nxx_hevc or Nxx_spv_ecu_cfm=Nxx_spv_ecu_abst) and (Nxx_ecu_typ_cfm&lt;&gt;Nxx_atcu)]</v>
      </c>
      <c r="K1678" s="69" t="b">
        <f t="shared" si="133"/>
        <v>1</v>
      </c>
      <c r="L1678" s="69" t="b">
        <f t="shared" si="134"/>
        <v>0</v>
      </c>
    </row>
    <row r="1679" spans="1:12" ht="20.100000000000001" customHeight="1" thickBot="1" x14ac:dyDescent="0.3">
      <c r="A1679" s="71" t="s">
        <v>2526</v>
      </c>
      <c r="B1679" s="72" t="s">
        <v>12268</v>
      </c>
      <c r="C1679" s="72" t="s">
        <v>12228</v>
      </c>
      <c r="E1679" s="71" t="s">
        <v>4507</v>
      </c>
      <c r="F1679" s="72" t="s">
        <v>12795</v>
      </c>
      <c r="G1679" s="72" t="s">
        <v>12265</v>
      </c>
      <c r="H1679" t="str">
        <f t="shared" si="130"/>
        <v>Vxx_eem_dcdc_pwm</v>
      </c>
      <c r="I1679" s="69" t="str">
        <f t="shared" si="131"/>
        <v>VF_EEM_SYS</v>
      </c>
      <c r="J1679" s="72" t="str">
        <f t="shared" si="132"/>
        <v>[(Nxx_hev_cfm&lt;&gt;Nxx_hev_abst) and (Nxx_ecu_typ_cfm=Nxx_hevc or Nxx_spv_ecu_cfm=Nxx_spv_ecu_abst) and (Nxx_ecu_typ_cfm&lt;&gt;Nxx_atcu)] OR [(Nxx_hev_cfm=Nxx_hev_abst) and (Nxx_ecu_typ_cfm=Nxx_hevc or Nxx_spv_ecu_cfm=Nxx_spv_ecu_abst) and (Nxx_ecu_typ_cfm&lt;&gt;Nxx_atcu)]</v>
      </c>
      <c r="K1679" s="69" t="b">
        <f t="shared" si="133"/>
        <v>1</v>
      </c>
      <c r="L1679" s="69" t="b">
        <f t="shared" si="134"/>
        <v>1</v>
      </c>
    </row>
    <row r="1680" spans="1:12" ht="20.100000000000001" customHeight="1" thickBot="1" x14ac:dyDescent="0.3">
      <c r="A1680" s="71" t="s">
        <v>2519</v>
      </c>
      <c r="B1680" s="72" t="s">
        <v>12268</v>
      </c>
      <c r="C1680" s="72" t="s">
        <v>12228</v>
      </c>
      <c r="E1680" s="71" t="s">
        <v>4497</v>
      </c>
      <c r="F1680" s="72" t="s">
        <v>12795</v>
      </c>
      <c r="G1680" s="74" t="s">
        <v>12811</v>
      </c>
      <c r="H1680" t="str">
        <f t="shared" si="130"/>
        <v>Vxx_eem_min_sail_is</v>
      </c>
      <c r="I1680" s="69" t="str">
        <f t="shared" si="131"/>
        <v>VF_EEM_SYS</v>
      </c>
      <c r="J1680" s="72" t="str">
        <f t="shared" si="132"/>
        <v>[(Nxx_sail_is_itl_cfm=Nxx_sail_is_itl_abst) and (Nxx_ecu_typ_cfm=Nxx_hevc or Nxx_spv_ecu_cfm=Nxx_spv_ecu_abst) and (Nxx_ecu_typ_cfm&lt;&gt;Nxx_atcu)] OR [(Nxx_sail_is_itl_cfm&lt;&gt;Nxx_sail_is_itl_abst) and (Nxx_ecu_typ_cfm=Nxx_hevc or Nxx_spv_ecu_cfm=Nxx_spv_ecu_abst) and (Nxx_ecu_typ_cfm&lt;&gt;Nxx_atcu)]</v>
      </c>
      <c r="K1680" s="69" t="b">
        <f t="shared" si="133"/>
        <v>1</v>
      </c>
      <c r="L1680" s="69" t="b">
        <f t="shared" si="134"/>
        <v>0</v>
      </c>
    </row>
    <row r="1681" spans="1:13" ht="20.100000000000001" customHeight="1" thickBot="1" x14ac:dyDescent="0.3">
      <c r="A1681" s="71" t="s">
        <v>1694</v>
      </c>
      <c r="B1681" s="72" t="s">
        <v>12224</v>
      </c>
      <c r="C1681" s="72" t="s">
        <v>12295</v>
      </c>
      <c r="E1681" s="71" t="s">
        <v>4781</v>
      </c>
      <c r="F1681" s="72" t="s">
        <v>12266</v>
      </c>
      <c r="G1681" s="72" t="s">
        <v>12773</v>
      </c>
      <c r="H1681" t="str">
        <f t="shared" si="130"/>
        <v>Vxx_eem_vb</v>
      </c>
      <c r="I1681" s="69" t="str">
        <f t="shared" si="131"/>
        <v>IN_VFI_EEI</v>
      </c>
      <c r="J1681" s="72" t="str">
        <f t="shared" si="132"/>
        <v>[(Nxx_hev_cfm&lt;&gt;Nxx_hev_abst or Nxx_alt_lin_cmd_cfm&lt;&gt;Nxx_alt_lin_cmd_abst) and (Nxx_ecu_typ_cfm&lt;&gt;Nxx_hevc) and (Nxx_ecu_typ_cfm&lt;&gt;Nxx_atcu)] OR [(Nxx_ecu_typ_cfm=Nxx_hevc) and (Nxx_ecu_typ_cfm&lt;&gt;Nxx_atcu)]</v>
      </c>
      <c r="K1681" s="69" t="b">
        <f t="shared" si="133"/>
        <v>1</v>
      </c>
      <c r="L1681" s="69" t="b">
        <f t="shared" si="134"/>
        <v>1</v>
      </c>
    </row>
    <row r="1682" spans="1:13" ht="20.100000000000001" customHeight="1" thickBot="1" x14ac:dyDescent="0.3">
      <c r="A1682" s="71" t="s">
        <v>2078</v>
      </c>
      <c r="B1682" s="72" t="s">
        <v>13254</v>
      </c>
      <c r="C1682" s="72" t="s">
        <v>13255</v>
      </c>
      <c r="E1682" s="71" t="s">
        <v>3418</v>
      </c>
      <c r="F1682" s="72" t="s">
        <v>12426</v>
      </c>
      <c r="G1682" s="72" t="s">
        <v>13236</v>
      </c>
      <c r="H1682" t="str">
        <f t="shared" si="130"/>
        <v>Vxx_efi_purg_ff</v>
      </c>
      <c r="I1682" s="69" t="str">
        <f t="shared" si="131"/>
        <v>OU_ATO_EFI</v>
      </c>
      <c r="J1682" s="72" t="str">
        <f t="shared" si="132"/>
        <v>[(Nxx_efi_inj_pres_cfm&lt;&gt;Nxx_efi_inj_abst) and (Nbx_ign_cmd_eng_cfm=False)]</v>
      </c>
      <c r="K1682" s="69" t="b">
        <f t="shared" si="133"/>
        <v>1</v>
      </c>
      <c r="L1682" s="69" t="b">
        <f t="shared" si="134"/>
        <v>1</v>
      </c>
    </row>
    <row r="1683" spans="1:13" ht="20.100000000000001" customHeight="1" thickBot="1" x14ac:dyDescent="0.3">
      <c r="A1683" s="71" t="s">
        <v>920</v>
      </c>
      <c r="B1683" s="72" t="s">
        <v>12231</v>
      </c>
      <c r="C1683" s="74" t="s">
        <v>12801</v>
      </c>
      <c r="E1683" s="71" t="s">
        <v>3385</v>
      </c>
      <c r="F1683" s="72" t="s">
        <v>12426</v>
      </c>
      <c r="G1683" s="72" t="s">
        <v>13236</v>
      </c>
      <c r="H1683" t="str">
        <f t="shared" si="130"/>
        <v>Vxx_efi_purg_fwe</v>
      </c>
      <c r="I1683" s="69" t="str">
        <f t="shared" si="131"/>
        <v>OU_ATO_EFI</v>
      </c>
      <c r="J1683" s="72" t="str">
        <f t="shared" si="132"/>
        <v>[(Nxx_efi_inj_pres_cfm&lt;&gt;Nxx_efi_inj_abst) and (Nbx_ign_cmd_eng_cfm=False)]</v>
      </c>
      <c r="K1683" s="69" t="b">
        <f t="shared" si="133"/>
        <v>1</v>
      </c>
      <c r="L1683" s="69" t="b">
        <f t="shared" si="134"/>
        <v>1</v>
      </c>
      <c r="M1683" t="e">
        <f>VLOOKUP(E1683,#REF!,1,FALSE)</f>
        <v>#REF!</v>
      </c>
    </row>
    <row r="1684" spans="1:13" ht="20.100000000000001" customHeight="1" thickBot="1" x14ac:dyDescent="0.3">
      <c r="A1684" s="71" t="s">
        <v>920</v>
      </c>
      <c r="B1684" s="74" t="s">
        <v>12590</v>
      </c>
      <c r="C1684" s="74" t="s">
        <v>12295</v>
      </c>
      <c r="E1684" s="71" t="s">
        <v>3463</v>
      </c>
      <c r="F1684" s="72" t="s">
        <v>13237</v>
      </c>
      <c r="G1684" s="72" t="s">
        <v>12287</v>
      </c>
      <c r="H1684" t="str">
        <f t="shared" si="130"/>
        <v>Vxx_efp_fbk_pwm</v>
      </c>
      <c r="I1684" s="69" t="str">
        <f t="shared" si="131"/>
        <v>BO_CBO_FLO</v>
      </c>
      <c r="J1684" s="72" t="str">
        <f t="shared" si="132"/>
        <v>[()]</v>
      </c>
      <c r="K1684" s="69" t="b">
        <f t="shared" si="133"/>
        <v>1</v>
      </c>
      <c r="L1684" s="69" t="b">
        <f t="shared" si="134"/>
        <v>1</v>
      </c>
    </row>
    <row r="1685" spans="1:13" ht="20.100000000000001" customHeight="1" thickBot="1" x14ac:dyDescent="0.3">
      <c r="A1685" s="71" t="s">
        <v>3761</v>
      </c>
      <c r="B1685" s="72" t="s">
        <v>12296</v>
      </c>
      <c r="C1685" s="72" t="s">
        <v>12297</v>
      </c>
      <c r="E1685" s="71" t="s">
        <v>3238</v>
      </c>
      <c r="F1685" s="72" t="s">
        <v>12573</v>
      </c>
      <c r="G1685" s="74" t="s">
        <v>12574</v>
      </c>
      <c r="H1685" t="str">
        <f t="shared" si="130"/>
        <v>Vxx_efv_ti</v>
      </c>
      <c r="I1685" s="69" t="str">
        <f t="shared" si="131"/>
        <v>OU_CBO_INJ</v>
      </c>
      <c r="J1685" s="72" t="str">
        <f t="shared" si="132"/>
        <v>[(Nbx_gdi_cfm=False) and (Nbx_ign_cmd_eng_cfm=True)]</v>
      </c>
      <c r="K1685" s="69" t="b">
        <f t="shared" si="133"/>
        <v>1</v>
      </c>
      <c r="L1685" s="69" t="b">
        <f t="shared" si="134"/>
        <v>0</v>
      </c>
    </row>
    <row r="1686" spans="1:13" ht="20.100000000000001" customHeight="1" thickBot="1" x14ac:dyDescent="0.3">
      <c r="A1686" s="71" t="s">
        <v>3762</v>
      </c>
      <c r="B1686" s="72" t="s">
        <v>12296</v>
      </c>
      <c r="C1686" s="72" t="s">
        <v>12297</v>
      </c>
      <c r="E1686" s="71" t="s">
        <v>5934</v>
      </c>
      <c r="F1686" s="72" t="s">
        <v>5935</v>
      </c>
      <c r="G1686" s="74" t="s">
        <v>12635</v>
      </c>
      <c r="H1686" t="str">
        <f t="shared" si="130"/>
        <v>Vxx_egaf_tot</v>
      </c>
      <c r="I1686" s="69" t="str">
        <f t="shared" si="131"/>
        <v>CB_RIC_UEG</v>
      </c>
      <c r="J1686" s="72" t="str">
        <f t="shared" si="132"/>
        <v>[(Nxx_so2up_cfm&lt;&gt;Nxx_so2up_ego) and (Nbx_ign_cmd_eng_cfm=True)]</v>
      </c>
      <c r="K1686" s="69" t="b">
        <f t="shared" si="133"/>
        <v>1</v>
      </c>
      <c r="L1686" s="69" t="b">
        <f t="shared" si="134"/>
        <v>0</v>
      </c>
      <c r="M1686" t="e">
        <f>VLOOKUP(E1686,#REF!,1,FALSE)</f>
        <v>#REF!</v>
      </c>
    </row>
    <row r="1687" spans="1:13" ht="20.100000000000001" customHeight="1" thickBot="1" x14ac:dyDescent="0.3">
      <c r="A1687" s="71" t="s">
        <v>4993</v>
      </c>
      <c r="B1687" s="72" t="s">
        <v>12296</v>
      </c>
      <c r="C1687" s="72" t="s">
        <v>12297</v>
      </c>
      <c r="E1687" s="71" t="s">
        <v>4668</v>
      </c>
      <c r="F1687" s="72" t="s">
        <v>12268</v>
      </c>
      <c r="G1687" s="72" t="s">
        <v>12270</v>
      </c>
      <c r="H1687" t="str">
        <f t="shared" si="130"/>
        <v>Vxx_egr_byp_2_pwm</v>
      </c>
      <c r="I1687" s="69" t="str">
        <f t="shared" si="131"/>
        <v>AS_EGR_CTL</v>
      </c>
      <c r="J1687" s="72" t="str">
        <f t="shared" si="132"/>
        <v>[(Nxx_egr_byp2_pres_cfm&lt;&gt;Nxx_egr_byp2_abst) and (Nxx_egr_byp_pres_cfm&lt;&gt;Nxx_egr_byp_abst) and (Nbx_ign_cmd_eng_cfm=False)] OR [(Nxx_egr_byp2_pres_cfm=Nxx_egr_byp2_abst) and (Nxx_egr_byp_pres_cfm&lt;&gt;Nxx_egr_byp_abst) and (Nbx_ign_cmd_eng_cfm=False)]</v>
      </c>
      <c r="K1687" s="69" t="b">
        <f t="shared" si="133"/>
        <v>1</v>
      </c>
      <c r="L1687" s="69" t="b">
        <f t="shared" si="134"/>
        <v>1</v>
      </c>
    </row>
    <row r="1688" spans="1:13" ht="20.100000000000001" customHeight="1" thickBot="1" x14ac:dyDescent="0.3">
      <c r="A1688" s="71" t="s">
        <v>4992</v>
      </c>
      <c r="B1688" s="72" t="s">
        <v>12296</v>
      </c>
      <c r="C1688" s="72" t="s">
        <v>12297</v>
      </c>
      <c r="E1688" s="71" t="s">
        <v>2659</v>
      </c>
      <c r="F1688" s="72" t="s">
        <v>12268</v>
      </c>
      <c r="G1688" s="72" t="s">
        <v>12303</v>
      </c>
      <c r="H1688" t="str">
        <f t="shared" si="130"/>
        <v>Vxx_egr_byp_pwm</v>
      </c>
      <c r="I1688" s="69" t="str">
        <f t="shared" si="131"/>
        <v>AS_EGR_CTL</v>
      </c>
      <c r="J1688" s="72" t="str">
        <f t="shared" si="132"/>
        <v>[(Nxx_egr_byp_pres_cfm=Nxx_egr_byp_abst) and (Nbx_ign_cmd_eng_cfm=False)] OR [(Nxx_egr_byp_pres_cfm&lt;&gt;Nxx_egr_byp_abst) and (Nbx_ign_cmd_eng_cfm=False)]</v>
      </c>
      <c r="K1688" s="69" t="b">
        <f t="shared" si="133"/>
        <v>1</v>
      </c>
      <c r="L1688" s="69" t="b">
        <f t="shared" si="134"/>
        <v>1</v>
      </c>
    </row>
    <row r="1689" spans="1:13" ht="20.100000000000001" customHeight="1" thickBot="1" x14ac:dyDescent="0.3">
      <c r="A1689" s="71" t="s">
        <v>2699</v>
      </c>
      <c r="B1689" s="72" t="s">
        <v>13256</v>
      </c>
      <c r="C1689" s="72" t="s">
        <v>12228</v>
      </c>
      <c r="E1689" s="71" t="s">
        <v>2665</v>
      </c>
      <c r="F1689" s="72" t="s">
        <v>12268</v>
      </c>
      <c r="G1689" s="74" t="s">
        <v>12269</v>
      </c>
      <c r="H1689" t="str">
        <f t="shared" si="130"/>
        <v>Vxx_egr_byp_veh_dist</v>
      </c>
      <c r="I1689" s="69" t="str">
        <f t="shared" si="131"/>
        <v>AS_EGR_CTL</v>
      </c>
      <c r="J1689" s="72" t="str">
        <f t="shared" si="132"/>
        <v>[(Nxx_egr_byp_pres_cfm=Nxx_egr_byp_abst) and (Nbx_ign_cmd_eng_cfm=False)] OR [(Nxx_egr_byp_pres_cfm&lt;&gt;Nxx_egr_byp_abst) and (Nbx_ign_cmd_eng_cfm=False)]</v>
      </c>
      <c r="K1689" s="69" t="b">
        <f t="shared" si="133"/>
        <v>1</v>
      </c>
      <c r="L1689" s="69" t="b">
        <f t="shared" si="134"/>
        <v>0</v>
      </c>
    </row>
    <row r="1690" spans="1:13" ht="20.100000000000001" customHeight="1" thickBot="1" x14ac:dyDescent="0.3">
      <c r="A1690" s="71" t="s">
        <v>2168</v>
      </c>
      <c r="B1690" s="72" t="s">
        <v>12224</v>
      </c>
      <c r="C1690" s="74" t="s">
        <v>13154</v>
      </c>
      <c r="E1690" s="71" t="s">
        <v>2875</v>
      </c>
      <c r="F1690" s="72" t="s">
        <v>12274</v>
      </c>
      <c r="G1690" s="72" t="s">
        <v>12275</v>
      </c>
      <c r="H1690" t="str">
        <f t="shared" si="130"/>
        <v>Vxx_egr_hp_lp_pr_dly</v>
      </c>
      <c r="I1690" s="69" t="str">
        <f t="shared" si="131"/>
        <v>AS_SPV_COO</v>
      </c>
      <c r="J1690" s="72" t="str">
        <f t="shared" si="132"/>
        <v>[(Nxx_egr_typ_cfm=Nxx_hp_lp_egr or Nxx_egr_typ_cfm=Nxx_egr_cho) and (Nbx_ign_cmd_eng_cfm=False)] OR [(Nxx_egr_typ_cfm&lt;&gt;Nxx_hp_lp_egr and Nxx_egr_typ_cfm&lt;&gt;Nxx_egr_cho) and (Nbx_ign_cmd_eng_cfm=False)]</v>
      </c>
      <c r="K1690" s="69" t="b">
        <f t="shared" si="133"/>
        <v>1</v>
      </c>
      <c r="L1690" s="69" t="b">
        <f t="shared" si="134"/>
        <v>1</v>
      </c>
    </row>
    <row r="1691" spans="1:13" ht="20.100000000000001" customHeight="1" thickBot="1" x14ac:dyDescent="0.3">
      <c r="A1691" s="71" t="s">
        <v>2172</v>
      </c>
      <c r="B1691" s="72" t="s">
        <v>12224</v>
      </c>
      <c r="C1691" s="74" t="s">
        <v>12225</v>
      </c>
      <c r="E1691" s="71" t="s">
        <v>1137</v>
      </c>
      <c r="F1691" s="72" t="s">
        <v>5258</v>
      </c>
      <c r="G1691" s="74" t="s">
        <v>12924</v>
      </c>
      <c r="H1691" t="str">
        <f t="shared" si="130"/>
        <v>Vxx_el_csm_ctr</v>
      </c>
      <c r="I1691" s="69" t="str">
        <f t="shared" si="131"/>
        <v>SM_ISR_SPT</v>
      </c>
      <c r="J1691" s="72" t="str">
        <f t="shared" si="132"/>
        <v>[(Nxx_hev_cfm&lt;&gt;Nxx_hev_pres or Nxx_hv_lv_cfm&lt;&gt;Nxx_hv) and (Nxx_ecu_typ_cfm=Nxx_ecm or Nxx_ecu_typ_cfm=Nxx_ptcu) and (Nxx_ecu_typ_cfm&lt;&gt;Nxx_atcu)] OR [(Nxx_hev_cfm=Nxx_hev_pres and Nxx_hv_lv_cfm=Nxx_hv) and (Nxx_ecu_typ_cfm=Nxx_ecm or Nxx_ecu_typ_cfm=Nxx_ptcu) and (Nxx_ecu_typ_cfm&lt;&gt;Nxx_atcu)]</v>
      </c>
      <c r="K1691" s="69" t="b">
        <f t="shared" si="133"/>
        <v>1</v>
      </c>
      <c r="L1691" s="69" t="b">
        <f t="shared" si="134"/>
        <v>0</v>
      </c>
    </row>
    <row r="1692" spans="1:13" ht="20.100000000000001" customHeight="1" thickBot="1" x14ac:dyDescent="0.3">
      <c r="A1692" s="71" t="s">
        <v>2176</v>
      </c>
      <c r="B1692" s="72" t="s">
        <v>12224</v>
      </c>
      <c r="C1692" s="74" t="s">
        <v>13257</v>
      </c>
      <c r="E1692" s="71" t="s">
        <v>4554</v>
      </c>
      <c r="F1692" s="72" t="s">
        <v>5677</v>
      </c>
      <c r="G1692" s="74" t="s">
        <v>13258</v>
      </c>
      <c r="H1692" t="str">
        <f t="shared" si="130"/>
        <v>Vxx_el_csm_epow</v>
      </c>
      <c r="I1692" s="69" t="str">
        <f t="shared" si="131"/>
        <v>IN_VFI_EMI</v>
      </c>
      <c r="J1692" s="72" t="str">
        <f t="shared" si="132"/>
        <v>[(Nxx_esm_cfm=Nxx_esm_abst) and (Nxx_ecu_typ_cfm&lt;&gt;Nxx_atcu)] OR [(Nxx_esm_cfm&lt;&gt;Nxx_esm_abst) and (Nxx_ecu_typ_cfm&lt;&gt;Nxx_atcu)]</v>
      </c>
      <c r="K1692" s="69" t="b">
        <f t="shared" si="133"/>
        <v>1</v>
      </c>
      <c r="L1692" s="69" t="b">
        <f t="shared" si="134"/>
        <v>0</v>
      </c>
    </row>
    <row r="1693" spans="1:13" ht="20.100000000000001" customHeight="1" thickBot="1" x14ac:dyDescent="0.3">
      <c r="A1693" s="73" t="s">
        <v>5481</v>
      </c>
      <c r="B1693" s="74" t="s">
        <v>5478</v>
      </c>
      <c r="C1693" s="74" t="s">
        <v>13259</v>
      </c>
      <c r="E1693" s="71" t="s">
        <v>1748</v>
      </c>
      <c r="F1693" s="72" t="s">
        <v>12142</v>
      </c>
      <c r="G1693" s="72" t="s">
        <v>12143</v>
      </c>
      <c r="H1693" t="str">
        <f t="shared" si="130"/>
        <v>Vxx_emcu_ecu_stt</v>
      </c>
      <c r="I1693" s="69" t="str">
        <f t="shared" si="131"/>
        <v>CM_MUX_SER</v>
      </c>
      <c r="J1693" s="72" t="str">
        <f t="shared" si="132"/>
        <v>[(Nbx_can_vers_2_cfm=True) and (Nxx_ecu_typ_cfm=Nxx_ecm or Nxx_ecu_typ_cfm=Nxx_ptcu and Nxx_spv_ecu_cfm=Nxx_spv_ecu_abst)]</v>
      </c>
      <c r="K1693" s="69" t="b">
        <f t="shared" si="133"/>
        <v>1</v>
      </c>
      <c r="L1693" s="69" t="b">
        <f t="shared" si="134"/>
        <v>1</v>
      </c>
    </row>
    <row r="1694" spans="1:13" ht="20.100000000000001" customHeight="1" thickBot="1" x14ac:dyDescent="0.3">
      <c r="A1694" s="71" t="s">
        <v>5752</v>
      </c>
      <c r="B1694" s="72" t="s">
        <v>5751</v>
      </c>
      <c r="C1694" s="72" t="s">
        <v>13242</v>
      </c>
      <c r="E1694" s="71" t="s">
        <v>5713</v>
      </c>
      <c r="F1694" s="72" t="s">
        <v>5710</v>
      </c>
      <c r="G1694" s="72" t="s">
        <v>12194</v>
      </c>
      <c r="H1694" t="str">
        <f t="shared" si="130"/>
        <v>Vxx_emot_1_avl_tq_chg_th_lim</v>
      </c>
      <c r="I1694" s="69" t="str">
        <f t="shared" si="131"/>
        <v>HV_LIM_GEN</v>
      </c>
      <c r="J1694" s="72" t="str">
        <f t="shared" si="132"/>
        <v>[(Nxx_spv_ecu_cfm=Nxx_spv_ecu_abst or Nxx_ecu_typ_cfm=Nxx_hevc) and (Nxx_ecu_typ_cfm&lt;&gt;Nxx_atcu) and (Nxx_hev_cfm&lt;&gt;Nxx_hev_abst)]</v>
      </c>
      <c r="K1694" s="69" t="b">
        <f t="shared" si="133"/>
        <v>1</v>
      </c>
      <c r="L1694" s="69" t="b">
        <f t="shared" si="134"/>
        <v>1</v>
      </c>
    </row>
    <row r="1695" spans="1:13" ht="20.100000000000001" customHeight="1" thickBot="1" x14ac:dyDescent="0.3">
      <c r="A1695" s="71" t="s">
        <v>5766</v>
      </c>
      <c r="B1695" s="72" t="s">
        <v>5751</v>
      </c>
      <c r="C1695" s="72" t="s">
        <v>12194</v>
      </c>
      <c r="E1695" s="71" t="s">
        <v>5774</v>
      </c>
      <c r="F1695" s="72" t="s">
        <v>5771</v>
      </c>
      <c r="G1695" s="72" t="s">
        <v>12194</v>
      </c>
      <c r="H1695" t="str">
        <f t="shared" si="130"/>
        <v>Vxx_emot_1_avl_tq_dchg_th_lim</v>
      </c>
      <c r="I1695" s="69" t="str">
        <f t="shared" si="131"/>
        <v>HV_LIM_MOT</v>
      </c>
      <c r="J1695" s="72" t="str">
        <f t="shared" si="132"/>
        <v>[(Nxx_spv_ecu_cfm=Nxx_spv_ecu_abst or Nxx_ecu_typ_cfm=Nxx_hevc) and (Nxx_ecu_typ_cfm&lt;&gt;Nxx_atcu) and (Nxx_hev_cfm&lt;&gt;Nxx_hev_abst)]</v>
      </c>
      <c r="K1695" s="69" t="b">
        <f t="shared" si="133"/>
        <v>1</v>
      </c>
      <c r="L1695" s="69" t="b">
        <f t="shared" si="134"/>
        <v>1</v>
      </c>
    </row>
    <row r="1696" spans="1:13" ht="20.100000000000001" customHeight="1" thickBot="1" x14ac:dyDescent="0.3">
      <c r="A1696" s="71" t="s">
        <v>613</v>
      </c>
      <c r="B1696" s="72" t="s">
        <v>5952</v>
      </c>
      <c r="C1696" s="72" t="s">
        <v>12164</v>
      </c>
      <c r="E1696" s="71" t="s">
        <v>5759</v>
      </c>
      <c r="F1696" s="72" t="s">
        <v>5751</v>
      </c>
      <c r="G1696" s="72" t="s">
        <v>12194</v>
      </c>
      <c r="H1696" t="str">
        <f t="shared" si="130"/>
        <v>Vxx_emot_1_temp</v>
      </c>
      <c r="I1696" s="69" t="str">
        <f t="shared" si="131"/>
        <v>IN_HVI_INV</v>
      </c>
      <c r="J1696" s="72" t="str">
        <f t="shared" si="132"/>
        <v>[(Nxx_spv_ecu_cfm=Nxx_spv_ecu_abst or Nxx_ecu_typ_cfm=Nxx_hevc) and (Nxx_ecu_typ_cfm&lt;&gt;Nxx_atcu) and (Nxx_hev_cfm&lt;&gt;Nxx_hev_abst)]</v>
      </c>
      <c r="K1696" s="69" t="b">
        <f t="shared" si="133"/>
        <v>1</v>
      </c>
      <c r="L1696" s="69" t="b">
        <f t="shared" si="134"/>
        <v>1</v>
      </c>
    </row>
    <row r="1697" spans="1:12" ht="20.100000000000001" customHeight="1" thickBot="1" x14ac:dyDescent="0.3">
      <c r="A1697" s="71" t="s">
        <v>613</v>
      </c>
      <c r="B1697" s="74" t="s">
        <v>12231</v>
      </c>
      <c r="C1697" s="74" t="s">
        <v>12801</v>
      </c>
      <c r="E1697" s="71" t="s">
        <v>5767</v>
      </c>
      <c r="F1697" s="72" t="s">
        <v>5751</v>
      </c>
      <c r="G1697" s="72" t="s">
        <v>12194</v>
      </c>
      <c r="H1697" t="str">
        <f t="shared" si="130"/>
        <v>Vxx_emot_1_tq_max_chg</v>
      </c>
      <c r="I1697" s="69" t="str">
        <f t="shared" si="131"/>
        <v>IN_HVI_INV</v>
      </c>
      <c r="J1697" s="72" t="str">
        <f t="shared" si="132"/>
        <v>[(Nxx_spv_ecu_cfm=Nxx_spv_ecu_abst or Nxx_ecu_typ_cfm=Nxx_hevc) and (Nxx_ecu_typ_cfm&lt;&gt;Nxx_atcu) and (Nxx_hev_cfm&lt;&gt;Nxx_hev_abst)]</v>
      </c>
      <c r="K1697" s="69" t="b">
        <f t="shared" si="133"/>
        <v>1</v>
      </c>
      <c r="L1697" s="69" t="b">
        <f t="shared" si="134"/>
        <v>1</v>
      </c>
    </row>
    <row r="1698" spans="1:12" ht="20.100000000000001" customHeight="1" thickBot="1" x14ac:dyDescent="0.3">
      <c r="A1698" s="71" t="s">
        <v>613</v>
      </c>
      <c r="B1698" s="74" t="s">
        <v>13260</v>
      </c>
      <c r="C1698" s="74" t="s">
        <v>13261</v>
      </c>
      <c r="E1698" s="71" t="s">
        <v>5712</v>
      </c>
      <c r="F1698" s="72" t="s">
        <v>5710</v>
      </c>
      <c r="G1698" s="72" t="s">
        <v>12194</v>
      </c>
      <c r="H1698" t="str">
        <f t="shared" si="130"/>
        <v>Vxx_emot_1_tq_max_chg_lim</v>
      </c>
      <c r="I1698" s="69" t="str">
        <f t="shared" si="131"/>
        <v>HV_LIM_GEN</v>
      </c>
      <c r="J1698" s="72" t="str">
        <f t="shared" si="132"/>
        <v>[(Nxx_spv_ecu_cfm=Nxx_spv_ecu_abst or Nxx_ecu_typ_cfm=Nxx_hevc) and (Nxx_ecu_typ_cfm&lt;&gt;Nxx_atcu) and (Nxx_hev_cfm&lt;&gt;Nxx_hev_abst)]</v>
      </c>
      <c r="K1698" s="69" t="b">
        <f t="shared" si="133"/>
        <v>1</v>
      </c>
      <c r="L1698" s="69" t="b">
        <f t="shared" si="134"/>
        <v>1</v>
      </c>
    </row>
    <row r="1699" spans="1:12" ht="20.100000000000001" customHeight="1" thickBot="1" x14ac:dyDescent="0.3">
      <c r="A1699" s="71" t="s">
        <v>3019</v>
      </c>
      <c r="B1699" s="72" t="s">
        <v>12460</v>
      </c>
      <c r="C1699" s="72" t="s">
        <v>12300</v>
      </c>
      <c r="E1699" s="71" t="s">
        <v>5758</v>
      </c>
      <c r="F1699" s="72" t="s">
        <v>5751</v>
      </c>
      <c r="G1699" s="72" t="s">
        <v>12194</v>
      </c>
      <c r="H1699" t="str">
        <f t="shared" si="130"/>
        <v>Vxx_emot_1_tq_max_dchg</v>
      </c>
      <c r="I1699" s="69" t="str">
        <f t="shared" si="131"/>
        <v>IN_HVI_INV</v>
      </c>
      <c r="J1699" s="72" t="str">
        <f t="shared" si="132"/>
        <v>[(Nxx_spv_ecu_cfm=Nxx_spv_ecu_abst or Nxx_ecu_typ_cfm=Nxx_hevc) and (Nxx_ecu_typ_cfm&lt;&gt;Nxx_atcu) and (Nxx_hev_cfm&lt;&gt;Nxx_hev_abst)]</v>
      </c>
      <c r="K1699" s="69" t="b">
        <f t="shared" si="133"/>
        <v>1</v>
      </c>
      <c r="L1699" s="69" t="b">
        <f t="shared" si="134"/>
        <v>1</v>
      </c>
    </row>
    <row r="1700" spans="1:12" ht="20.100000000000001" customHeight="1" thickBot="1" x14ac:dyDescent="0.3">
      <c r="A1700" s="71" t="s">
        <v>3055</v>
      </c>
      <c r="B1700" s="72" t="s">
        <v>13262</v>
      </c>
      <c r="C1700" s="72" t="s">
        <v>12300</v>
      </c>
      <c r="E1700" s="71" t="s">
        <v>5773</v>
      </c>
      <c r="F1700" s="72" t="s">
        <v>5771</v>
      </c>
      <c r="G1700" s="72" t="s">
        <v>12194</v>
      </c>
      <c r="H1700" t="str">
        <f t="shared" si="130"/>
        <v>Vxx_emot_1_tq_max_dchg_lim</v>
      </c>
      <c r="I1700" s="69" t="str">
        <f t="shared" si="131"/>
        <v>HV_LIM_MOT</v>
      </c>
      <c r="J1700" s="72" t="str">
        <f t="shared" si="132"/>
        <v>[(Nxx_spv_ecu_cfm=Nxx_spv_ecu_abst or Nxx_ecu_typ_cfm=Nxx_hevc) and (Nxx_ecu_typ_cfm&lt;&gt;Nxx_atcu) and (Nxx_hev_cfm&lt;&gt;Nxx_hev_abst)]</v>
      </c>
      <c r="K1700" s="69" t="b">
        <f t="shared" si="133"/>
        <v>1</v>
      </c>
      <c r="L1700" s="69" t="b">
        <f t="shared" si="134"/>
        <v>1</v>
      </c>
    </row>
    <row r="1701" spans="1:12" ht="20.100000000000001" customHeight="1" thickBot="1" x14ac:dyDescent="0.3">
      <c r="A1701" s="71" t="s">
        <v>1354</v>
      </c>
      <c r="B1701" s="72" t="s">
        <v>12268</v>
      </c>
      <c r="C1701" s="74" t="s">
        <v>12275</v>
      </c>
      <c r="E1701" s="71" t="s">
        <v>5711</v>
      </c>
      <c r="F1701" s="72" t="s">
        <v>5710</v>
      </c>
      <c r="G1701" s="74" t="s">
        <v>13242</v>
      </c>
      <c r="H1701" t="str">
        <f t="shared" si="130"/>
        <v>Vxx_emot_2_avl_tq_chg_th_lim</v>
      </c>
      <c r="I1701" s="69" t="str">
        <f t="shared" si="131"/>
        <v>HV_LIM_GEN</v>
      </c>
      <c r="J1701" s="72" t="str">
        <f t="shared" si="132"/>
        <v>[(Nxx_emot_2_loc_cfm=Nxx_emot_loc_abst) and (Nxx_spv_ecu_cfm=Nxx_spv_ecu_abst or Nxx_ecu_typ_cfm=Nxx_hevc) and (Nxx_ecu_typ_cfm&lt;&gt;Nxx_atcu) and (Nxx_hev_cfm&lt;&gt;Nxx_hev_abst)] OR [(Nxx_emot_2_loc_cfm&lt;&gt;Nxx_emot_loc_abst) and (Nxx_spv_ecu_cfm=Nxx_spv_ecu_abst or Nxx_ecu_typ_cfm=Nxx_hevc) and (Nxx_ecu_typ_cfm&lt;&gt;Nxx_atcu) and (Nxx_hev_cfm&lt;&gt;Nxx_hev_abst)]</v>
      </c>
      <c r="K1701" s="69" t="b">
        <f t="shared" si="133"/>
        <v>1</v>
      </c>
      <c r="L1701" s="69" t="b">
        <f t="shared" si="134"/>
        <v>0</v>
      </c>
    </row>
    <row r="1702" spans="1:12" ht="20.100000000000001" customHeight="1" thickBot="1" x14ac:dyDescent="0.3">
      <c r="A1702" s="71" t="s">
        <v>3018</v>
      </c>
      <c r="B1702" s="72" t="s">
        <v>12299</v>
      </c>
      <c r="C1702" s="72" t="s">
        <v>12300</v>
      </c>
      <c r="E1702" s="71" t="s">
        <v>5772</v>
      </c>
      <c r="F1702" s="72" t="s">
        <v>5771</v>
      </c>
      <c r="G1702" s="74" t="s">
        <v>13241</v>
      </c>
      <c r="H1702" t="str">
        <f t="shared" si="130"/>
        <v>Vxx_emot_2_avl_tq_dchg_th_lim</v>
      </c>
      <c r="I1702" s="69" t="str">
        <f t="shared" si="131"/>
        <v>HV_LIM_MOT</v>
      </c>
      <c r="J1702" s="72" t="str">
        <f t="shared" si="132"/>
        <v>[(Nxx_emot_2_loc_cfm&lt;&gt;Nxx_emot_loc_abst) and (Nxx_spv_ecu_cfm=Nxx_spv_ecu_abst or Nxx_ecu_typ_cfm=Nxx_hevc) and (Nxx_ecu_typ_cfm&lt;&gt;Nxx_atcu) and (Nxx_hev_cfm&lt;&gt;Nxx_hev_abst)] OR [(Nxx_emot_2_loc_cfm=Nxx_emot_loc_abst) and (Nxx_spv_ecu_cfm=Nxx_spv_ecu_abst or Nxx_ecu_typ_cfm=Nxx_hevc) and (Nxx_ecu_typ_cfm&lt;&gt;Nxx_atcu) and (Nxx_hev_cfm&lt;&gt;Nxx_hev_abst)]</v>
      </c>
      <c r="K1702" s="69" t="b">
        <f t="shared" si="133"/>
        <v>1</v>
      </c>
      <c r="L1702" s="69" t="b">
        <f t="shared" si="134"/>
        <v>0</v>
      </c>
    </row>
    <row r="1703" spans="1:12" ht="20.100000000000001" customHeight="1" thickBot="1" x14ac:dyDescent="0.3">
      <c r="A1703" s="71" t="s">
        <v>3017</v>
      </c>
      <c r="B1703" s="72" t="s">
        <v>12299</v>
      </c>
      <c r="C1703" s="72" t="s">
        <v>12300</v>
      </c>
      <c r="E1703" s="71" t="s">
        <v>5765</v>
      </c>
      <c r="F1703" s="72" t="s">
        <v>5751</v>
      </c>
      <c r="G1703" s="72" t="s">
        <v>13241</v>
      </c>
      <c r="H1703" t="str">
        <f t="shared" si="130"/>
        <v>Vxx_emot_2_spd</v>
      </c>
      <c r="I1703" s="69" t="str">
        <f t="shared" si="131"/>
        <v>IN_HVI_INV</v>
      </c>
      <c r="J1703" s="72" t="str">
        <f t="shared" si="132"/>
        <v>[(Nxx_emot_2_loc_cfm=Nxx_emot_loc_abst) and (Nxx_spv_ecu_cfm=Nxx_spv_ecu_abst or Nxx_ecu_typ_cfm=Nxx_hevc) and (Nxx_ecu_typ_cfm&lt;&gt;Nxx_atcu) and (Nxx_hev_cfm&lt;&gt;Nxx_hev_abst)] OR [(Nxx_emot_2_loc_cfm&lt;&gt;Nxx_emot_loc_abst) and (Nxx_spv_ecu_cfm=Nxx_spv_ecu_abst or Nxx_ecu_typ_cfm=Nxx_hevc) and (Nxx_ecu_typ_cfm&lt;&gt;Nxx_atcu) and (Nxx_hev_cfm&lt;&gt;Nxx_hev_abst)]</v>
      </c>
      <c r="K1703" s="69" t="b">
        <f t="shared" si="133"/>
        <v>1</v>
      </c>
      <c r="L1703" s="69" t="b">
        <f t="shared" si="134"/>
        <v>1</v>
      </c>
    </row>
    <row r="1704" spans="1:12" ht="20.100000000000001" customHeight="1" thickBot="1" x14ac:dyDescent="0.3">
      <c r="A1704" s="71" t="s">
        <v>3016</v>
      </c>
      <c r="B1704" s="72" t="s">
        <v>12299</v>
      </c>
      <c r="C1704" s="72" t="s">
        <v>12300</v>
      </c>
      <c r="E1704" s="71" t="s">
        <v>5381</v>
      </c>
      <c r="F1704" s="72" t="s">
        <v>5380</v>
      </c>
      <c r="G1704" s="72" t="s">
        <v>13243</v>
      </c>
      <c r="H1704" t="str">
        <f t="shared" si="130"/>
        <v>Vxx_emot_2_spd_sp</v>
      </c>
      <c r="I1704" s="69" t="str">
        <f t="shared" si="131"/>
        <v>AG_SCM_CTL</v>
      </c>
      <c r="J1704" s="72" t="str">
        <f t="shared" si="132"/>
        <v>[(Nxx_ag_typ_cfm&lt;&gt;Nxx_ag_lbx) and (Nxx_ecu_typ_cfm=Nxx_hevc)] OR [(Nxx_ag_typ_cfm=Nxx_ag_lbx) and (Nxx_ecu_typ_cfm=Nxx_hevc)]</v>
      </c>
      <c r="K1704" s="69" t="b">
        <f t="shared" si="133"/>
        <v>1</v>
      </c>
      <c r="L1704" s="69" t="b">
        <f t="shared" si="134"/>
        <v>1</v>
      </c>
    </row>
    <row r="1705" spans="1:12" ht="20.100000000000001" customHeight="1" thickBot="1" x14ac:dyDescent="0.3">
      <c r="A1705" s="71" t="s">
        <v>3031</v>
      </c>
      <c r="B1705" s="72" t="s">
        <v>12299</v>
      </c>
      <c r="C1705" s="72" t="s">
        <v>12300</v>
      </c>
      <c r="E1705" s="71" t="s">
        <v>5762</v>
      </c>
      <c r="F1705" s="72" t="s">
        <v>5751</v>
      </c>
      <c r="G1705" s="72" t="s">
        <v>13242</v>
      </c>
      <c r="H1705" t="str">
        <f t="shared" si="130"/>
        <v>Vxx_emot_2_temp</v>
      </c>
      <c r="I1705" s="69" t="str">
        <f t="shared" si="131"/>
        <v>IN_HVI_INV</v>
      </c>
      <c r="J1705" s="72" t="str">
        <f t="shared" si="132"/>
        <v>[(Nxx_emot_2_loc_cfm&lt;&gt;Nxx_emot_loc_abst) and (Nxx_spv_ecu_cfm=Nxx_spv_ecu_abst or Nxx_ecu_typ_cfm=Nxx_hevc) and (Nxx_ecu_typ_cfm&lt;&gt;Nxx_atcu) and (Nxx_hev_cfm&lt;&gt;Nxx_hev_abst)] OR [(Nxx_emot_2_loc_cfm=Nxx_emot_loc_abst) and (Nxx_spv_ecu_cfm=Nxx_spv_ecu_abst or Nxx_ecu_typ_cfm=Nxx_hevc) and (Nxx_ecu_typ_cfm&lt;&gt;Nxx_atcu) and (Nxx_hev_cfm&lt;&gt;Nxx_hev_abst)]</v>
      </c>
      <c r="K1705" s="69" t="b">
        <f t="shared" si="133"/>
        <v>1</v>
      </c>
      <c r="L1705" s="69" t="b">
        <f t="shared" si="134"/>
        <v>1</v>
      </c>
    </row>
    <row r="1706" spans="1:12" ht="20.100000000000001" customHeight="1" thickBot="1" x14ac:dyDescent="0.3">
      <c r="A1706" s="71" t="s">
        <v>3027</v>
      </c>
      <c r="B1706" s="72" t="s">
        <v>12299</v>
      </c>
      <c r="C1706" s="72" t="s">
        <v>12300</v>
      </c>
      <c r="E1706" s="71" t="s">
        <v>5764</v>
      </c>
      <c r="F1706" s="72" t="s">
        <v>5751</v>
      </c>
      <c r="G1706" s="74" t="s">
        <v>13242</v>
      </c>
      <c r="H1706" t="str">
        <f t="shared" si="130"/>
        <v>Vxx_emot_2_tq_max_chg</v>
      </c>
      <c r="I1706" s="69" t="str">
        <f t="shared" si="131"/>
        <v>IN_HVI_INV</v>
      </c>
      <c r="J1706" s="72" t="str">
        <f t="shared" si="132"/>
        <v>[(Nxx_emot_2_loc_cfm=Nxx_emot_loc_abst) and (Nxx_spv_ecu_cfm=Nxx_spv_ecu_abst or Nxx_ecu_typ_cfm=Nxx_hevc) and (Nxx_ecu_typ_cfm&lt;&gt;Nxx_atcu) and (Nxx_hev_cfm&lt;&gt;Nxx_hev_abst)] OR [(Nxx_emot_2_loc_cfm&lt;&gt;Nxx_emot_loc_abst) and (Nxx_spv_ecu_cfm=Nxx_spv_ecu_abst or Nxx_ecu_typ_cfm=Nxx_hevc) and (Nxx_ecu_typ_cfm&lt;&gt;Nxx_atcu) and (Nxx_hev_cfm&lt;&gt;Nxx_hev_abst)]</v>
      </c>
      <c r="K1706" s="69" t="b">
        <f t="shared" si="133"/>
        <v>1</v>
      </c>
      <c r="L1706" s="69" t="b">
        <f t="shared" si="134"/>
        <v>0</v>
      </c>
    </row>
    <row r="1707" spans="1:12" ht="20.100000000000001" customHeight="1" thickBot="1" x14ac:dyDescent="0.3">
      <c r="A1707" s="71" t="s">
        <v>3015</v>
      </c>
      <c r="B1707" s="72" t="s">
        <v>12666</v>
      </c>
      <c r="C1707" s="72" t="s">
        <v>12667</v>
      </c>
      <c r="E1707" s="71" t="s">
        <v>5709</v>
      </c>
      <c r="F1707" s="72" t="s">
        <v>5710</v>
      </c>
      <c r="G1707" s="72" t="s">
        <v>13241</v>
      </c>
      <c r="H1707" t="str">
        <f t="shared" si="130"/>
        <v>Vxx_emot_2_tq_max_chg_lim</v>
      </c>
      <c r="I1707" s="69" t="str">
        <f t="shared" si="131"/>
        <v>HV_LIM_GEN</v>
      </c>
      <c r="J1707" s="72" t="str">
        <f t="shared" si="132"/>
        <v>[(Nxx_emot_2_loc_cfm=Nxx_emot_loc_abst) and (Nxx_spv_ecu_cfm=Nxx_spv_ecu_abst or Nxx_ecu_typ_cfm=Nxx_hevc) and (Nxx_ecu_typ_cfm&lt;&gt;Nxx_atcu) and (Nxx_hev_cfm&lt;&gt;Nxx_hev_abst)] OR [(Nxx_emot_2_loc_cfm&lt;&gt;Nxx_emot_loc_abst) and (Nxx_spv_ecu_cfm=Nxx_spv_ecu_abst or Nxx_ecu_typ_cfm=Nxx_hevc) and (Nxx_ecu_typ_cfm&lt;&gt;Nxx_atcu) and (Nxx_hev_cfm&lt;&gt;Nxx_hev_abst)]</v>
      </c>
      <c r="K1707" s="69" t="b">
        <f t="shared" si="133"/>
        <v>1</v>
      </c>
      <c r="L1707" s="69" t="b">
        <f t="shared" si="134"/>
        <v>1</v>
      </c>
    </row>
    <row r="1708" spans="1:12" ht="20.100000000000001" customHeight="1" thickBot="1" x14ac:dyDescent="0.3">
      <c r="A1708" s="71" t="s">
        <v>3015</v>
      </c>
      <c r="B1708" s="74" t="s">
        <v>12299</v>
      </c>
      <c r="C1708" s="74" t="s">
        <v>12300</v>
      </c>
      <c r="E1708" s="71" t="s">
        <v>5769</v>
      </c>
      <c r="F1708" s="72" t="s">
        <v>5751</v>
      </c>
      <c r="G1708" s="74" t="s">
        <v>13241</v>
      </c>
      <c r="H1708" t="str">
        <f t="shared" si="130"/>
        <v>Vxx_emot_2_tq_max_dchg</v>
      </c>
      <c r="I1708" s="69" t="str">
        <f t="shared" si="131"/>
        <v>IN_HVI_INV</v>
      </c>
      <c r="J1708" s="72" t="str">
        <f t="shared" si="132"/>
        <v>[(Nxx_emot_2_loc_cfm&lt;&gt;Nxx_emot_loc_abst) and (Nxx_spv_ecu_cfm=Nxx_spv_ecu_abst or Nxx_ecu_typ_cfm=Nxx_hevc) and (Nxx_ecu_typ_cfm&lt;&gt;Nxx_atcu) and (Nxx_hev_cfm&lt;&gt;Nxx_hev_abst)] OR [(Nxx_emot_2_loc_cfm=Nxx_emot_loc_abst) and (Nxx_spv_ecu_cfm=Nxx_spv_ecu_abst or Nxx_ecu_typ_cfm=Nxx_hevc) and (Nxx_ecu_typ_cfm&lt;&gt;Nxx_atcu) and (Nxx_hev_cfm&lt;&gt;Nxx_hev_abst)]</v>
      </c>
      <c r="K1708" s="69" t="b">
        <f t="shared" si="133"/>
        <v>1</v>
      </c>
      <c r="L1708" s="69" t="b">
        <f t="shared" si="134"/>
        <v>0</v>
      </c>
    </row>
    <row r="1709" spans="1:12" ht="20.100000000000001" customHeight="1" thickBot="1" x14ac:dyDescent="0.3">
      <c r="A1709" s="71" t="s">
        <v>3059</v>
      </c>
      <c r="B1709" s="72" t="s">
        <v>12268</v>
      </c>
      <c r="C1709" s="74" t="s">
        <v>12275</v>
      </c>
      <c r="E1709" s="71" t="s">
        <v>5770</v>
      </c>
      <c r="F1709" s="72" t="s">
        <v>5771</v>
      </c>
      <c r="G1709" s="74" t="s">
        <v>13242</v>
      </c>
      <c r="H1709" t="str">
        <f t="shared" si="130"/>
        <v>Vxx_emot_2_tq_max_dchg_lim</v>
      </c>
      <c r="I1709" s="69" t="str">
        <f t="shared" si="131"/>
        <v>HV_LIM_MOT</v>
      </c>
      <c r="J1709" s="72" t="str">
        <f t="shared" si="132"/>
        <v>[(Nxx_emot_2_loc_cfm=Nxx_emot_loc_abst) and (Nxx_spv_ecu_cfm=Nxx_spv_ecu_abst or Nxx_ecu_typ_cfm=Nxx_hevc) and (Nxx_ecu_typ_cfm&lt;&gt;Nxx_atcu) and (Nxx_hev_cfm&lt;&gt;Nxx_hev_abst)] OR [(Nxx_emot_2_loc_cfm&lt;&gt;Nxx_emot_loc_abst) and (Nxx_spv_ecu_cfm=Nxx_spv_ecu_abst or Nxx_ecu_typ_cfm=Nxx_hevc) and (Nxx_ecu_typ_cfm&lt;&gt;Nxx_atcu) and (Nxx_hev_cfm&lt;&gt;Nxx_hev_abst)]</v>
      </c>
      <c r="K1709" s="69" t="b">
        <f t="shared" si="133"/>
        <v>1</v>
      </c>
      <c r="L1709" s="69" t="b">
        <f t="shared" si="134"/>
        <v>0</v>
      </c>
    </row>
    <row r="1710" spans="1:12" ht="20.100000000000001" customHeight="1" thickBot="1" x14ac:dyDescent="0.3">
      <c r="A1710" s="71" t="s">
        <v>3014</v>
      </c>
      <c r="B1710" s="72" t="s">
        <v>12299</v>
      </c>
      <c r="C1710" s="72" t="s">
        <v>12300</v>
      </c>
      <c r="E1710" s="71" t="s">
        <v>5760</v>
      </c>
      <c r="F1710" s="72" t="s">
        <v>5751</v>
      </c>
      <c r="G1710" s="72" t="s">
        <v>12194</v>
      </c>
      <c r="H1710" t="str">
        <f t="shared" si="130"/>
        <v>Vxx_emot_spd</v>
      </c>
      <c r="I1710" s="69" t="str">
        <f t="shared" si="131"/>
        <v>IN_HVI_INV</v>
      </c>
      <c r="J1710" s="72" t="str">
        <f t="shared" si="132"/>
        <v>[(Nxx_spv_ecu_cfm=Nxx_spv_ecu_abst or Nxx_ecu_typ_cfm=Nxx_hevc) and (Nxx_ecu_typ_cfm&lt;&gt;Nxx_atcu) and (Nxx_hev_cfm&lt;&gt;Nxx_hev_abst)]</v>
      </c>
      <c r="K1710" s="69" t="b">
        <f t="shared" si="133"/>
        <v>1</v>
      </c>
      <c r="L1710" s="69" t="b">
        <f t="shared" si="134"/>
        <v>1</v>
      </c>
    </row>
    <row r="1711" spans="1:12" ht="20.100000000000001" customHeight="1" thickBot="1" x14ac:dyDescent="0.3">
      <c r="A1711" s="71" t="s">
        <v>3013</v>
      </c>
      <c r="B1711" s="72" t="s">
        <v>12299</v>
      </c>
      <c r="C1711" s="72" t="s">
        <v>12300</v>
      </c>
      <c r="E1711" s="71" t="s">
        <v>5383</v>
      </c>
      <c r="F1711" s="72" t="s">
        <v>5380</v>
      </c>
      <c r="G1711" s="74" t="s">
        <v>12798</v>
      </c>
      <c r="H1711" t="str">
        <f t="shared" si="130"/>
        <v>Vxx_emot_spd_sp</v>
      </c>
      <c r="I1711" s="69" t="str">
        <f t="shared" si="131"/>
        <v>AG_SCM_CTL</v>
      </c>
      <c r="J1711" s="72" t="str">
        <f t="shared" si="132"/>
        <v>[(Nxx_ag_typ_cfm&lt;&gt;Nxx_ag_lbx) and (Nxx_ecu_typ_cfm=Nxx_hevc)] OR [(Nxx_ag_typ_cfm=Nxx_ag_lbx) and (Nxx_ecu_typ_cfm=Nxx_hevc)]</v>
      </c>
      <c r="K1711" s="69" t="b">
        <f t="shared" si="133"/>
        <v>1</v>
      </c>
      <c r="L1711" s="69" t="b">
        <f t="shared" si="134"/>
        <v>0</v>
      </c>
    </row>
    <row r="1712" spans="1:12" ht="20.100000000000001" customHeight="1" thickBot="1" x14ac:dyDescent="0.3">
      <c r="A1712" s="71" t="s">
        <v>3030</v>
      </c>
      <c r="B1712" s="72" t="s">
        <v>13262</v>
      </c>
      <c r="C1712" s="72" t="s">
        <v>12300</v>
      </c>
      <c r="E1712" s="71" t="s">
        <v>1972</v>
      </c>
      <c r="F1712" s="72" t="s">
        <v>5478</v>
      </c>
      <c r="G1712" s="72" t="s">
        <v>12350</v>
      </c>
      <c r="H1712" t="str">
        <f t="shared" si="130"/>
        <v>Vxx_emot_tqe_sp</v>
      </c>
      <c r="I1712" s="69" t="str">
        <f t="shared" si="131"/>
        <v>TQ_SET_FTR</v>
      </c>
      <c r="J1712" s="72" t="str">
        <f t="shared" si="132"/>
        <v>[(Nxx_hev_cfm&lt;&gt;Nxx_hev_abst) and (Nxx_ecu_typ_cfm=Nxx_hevc or Nxx_spv_ecu_cfm=Nxx_spv_ecu_abst) and (Nxx_ecu_typ_cfm&lt;&gt;Nxx_atcu)]</v>
      </c>
      <c r="K1712" s="69" t="b">
        <f t="shared" si="133"/>
        <v>1</v>
      </c>
      <c r="L1712" s="69" t="b">
        <f t="shared" si="134"/>
        <v>1</v>
      </c>
    </row>
    <row r="1713" spans="1:13" ht="20.100000000000001" customHeight="1" thickBot="1" x14ac:dyDescent="0.3">
      <c r="A1713" s="71" t="s">
        <v>5309</v>
      </c>
      <c r="B1713" s="72" t="s">
        <v>5310</v>
      </c>
      <c r="C1713" s="72" t="s">
        <v>12829</v>
      </c>
      <c r="E1713" s="71" t="s">
        <v>2784</v>
      </c>
      <c r="F1713" s="72" t="s">
        <v>5370</v>
      </c>
      <c r="G1713" s="72" t="s">
        <v>12228</v>
      </c>
      <c r="H1713" t="str">
        <f t="shared" si="130"/>
        <v>Vxx_emtv_abs_psn</v>
      </c>
      <c r="I1713" s="69" t="str">
        <f t="shared" si="131"/>
        <v>IN_ASI_EGR</v>
      </c>
      <c r="J1713" s="72" t="str">
        <f t="shared" si="132"/>
        <v>[(Nbx_ign_cmd_eng_cfm=False)]</v>
      </c>
      <c r="K1713" s="69" t="b">
        <f t="shared" si="133"/>
        <v>1</v>
      </c>
      <c r="L1713" s="69" t="b">
        <f t="shared" si="134"/>
        <v>1</v>
      </c>
    </row>
    <row r="1714" spans="1:13" ht="20.100000000000001" customHeight="1" thickBot="1" x14ac:dyDescent="0.3">
      <c r="A1714" s="71" t="s">
        <v>5315</v>
      </c>
      <c r="B1714" s="72" t="s">
        <v>5310</v>
      </c>
      <c r="C1714" s="74" t="s">
        <v>12829</v>
      </c>
      <c r="E1714" s="71" t="s">
        <v>2681</v>
      </c>
      <c r="F1714" s="72" t="s">
        <v>12281</v>
      </c>
      <c r="G1714" s="72" t="s">
        <v>12228</v>
      </c>
      <c r="H1714" t="str">
        <f t="shared" si="130"/>
        <v>Vxx_emtv_clos_rat</v>
      </c>
      <c r="I1714" s="69" t="str">
        <f t="shared" si="131"/>
        <v>OU_ASO_EGR</v>
      </c>
      <c r="J1714" s="72" t="str">
        <f t="shared" si="132"/>
        <v>[(Nbx_ign_cmd_eng_cfm=False)]</v>
      </c>
      <c r="K1714" s="69" t="b">
        <f t="shared" si="133"/>
        <v>1</v>
      </c>
      <c r="L1714" s="69" t="b">
        <f t="shared" si="134"/>
        <v>1</v>
      </c>
    </row>
    <row r="1715" spans="1:13" ht="20.100000000000001" customHeight="1" thickBot="1" x14ac:dyDescent="0.3">
      <c r="A1715" s="71" t="s">
        <v>5314</v>
      </c>
      <c r="B1715" s="72" t="s">
        <v>5310</v>
      </c>
      <c r="C1715" s="72" t="s">
        <v>12829</v>
      </c>
      <c r="E1715" s="71" t="s">
        <v>13244</v>
      </c>
      <c r="F1715" s="72" t="s">
        <v>12281</v>
      </c>
      <c r="G1715" s="72" t="s">
        <v>12228</v>
      </c>
      <c r="H1715" t="str">
        <f t="shared" si="130"/>
        <v>Vxx_emtv_clos_rat_h_thd_1</v>
      </c>
      <c r="I1715" s="69" t="str">
        <f t="shared" si="131"/>
        <v>OU_ASO_EGR</v>
      </c>
      <c r="J1715" s="72" t="str">
        <f t="shared" si="132"/>
        <v>[(Nbx_ign_cmd_eng_cfm=False)]</v>
      </c>
      <c r="K1715" s="69" t="b">
        <f t="shared" si="133"/>
        <v>1</v>
      </c>
      <c r="L1715" s="69" t="b">
        <f t="shared" si="134"/>
        <v>1</v>
      </c>
    </row>
    <row r="1716" spans="1:13" ht="20.100000000000001" customHeight="1" thickBot="1" x14ac:dyDescent="0.3">
      <c r="A1716" s="71" t="s">
        <v>5313</v>
      </c>
      <c r="B1716" s="72" t="s">
        <v>5310</v>
      </c>
      <c r="C1716" s="74" t="s">
        <v>12829</v>
      </c>
      <c r="E1716" s="71" t="s">
        <v>13245</v>
      </c>
      <c r="F1716" s="72" t="s">
        <v>12281</v>
      </c>
      <c r="G1716" s="72" t="s">
        <v>12228</v>
      </c>
      <c r="H1716" t="str">
        <f t="shared" si="130"/>
        <v>Vxx_emtv_clos_rat_h_thd_2</v>
      </c>
      <c r="I1716" s="69" t="str">
        <f t="shared" si="131"/>
        <v>OU_ASO_EGR</v>
      </c>
      <c r="J1716" s="72" t="str">
        <f t="shared" si="132"/>
        <v>[(Nbx_ign_cmd_eng_cfm=False)]</v>
      </c>
      <c r="K1716" s="69" t="b">
        <f t="shared" si="133"/>
        <v>1</v>
      </c>
      <c r="L1716" s="69" t="b">
        <f t="shared" si="134"/>
        <v>1</v>
      </c>
    </row>
    <row r="1717" spans="1:13" ht="20.100000000000001" customHeight="1" thickBot="1" x14ac:dyDescent="0.3">
      <c r="A1717" s="71" t="s">
        <v>13263</v>
      </c>
      <c r="B1717" s="72" t="s">
        <v>12296</v>
      </c>
      <c r="C1717" s="72" t="s">
        <v>13042</v>
      </c>
      <c r="E1717" s="71" t="s">
        <v>13246</v>
      </c>
      <c r="F1717" s="72" t="s">
        <v>12281</v>
      </c>
      <c r="G1717" s="72" t="s">
        <v>12228</v>
      </c>
      <c r="H1717" t="str">
        <f t="shared" si="130"/>
        <v>Vxx_emtv_clos_rat_l_thd_1</v>
      </c>
      <c r="I1717" s="69" t="str">
        <f t="shared" si="131"/>
        <v>OU_ASO_EGR</v>
      </c>
      <c r="J1717" s="72" t="str">
        <f t="shared" si="132"/>
        <v>[(Nbx_ign_cmd_eng_cfm=False)]</v>
      </c>
      <c r="K1717" s="69" t="b">
        <f t="shared" si="133"/>
        <v>1</v>
      </c>
      <c r="L1717" s="69" t="b">
        <f t="shared" si="134"/>
        <v>1</v>
      </c>
    </row>
    <row r="1718" spans="1:13" ht="20.100000000000001" customHeight="1" thickBot="1" x14ac:dyDescent="0.3">
      <c r="A1718" s="71" t="s">
        <v>13264</v>
      </c>
      <c r="B1718" s="72" t="s">
        <v>12296</v>
      </c>
      <c r="C1718" s="72" t="s">
        <v>13042</v>
      </c>
      <c r="E1718" s="71" t="s">
        <v>13247</v>
      </c>
      <c r="F1718" s="72" t="s">
        <v>12281</v>
      </c>
      <c r="G1718" s="72" t="s">
        <v>12228</v>
      </c>
      <c r="H1718" t="str">
        <f t="shared" si="130"/>
        <v>Vxx_emtv_clos_rat_l_thd_2</v>
      </c>
      <c r="I1718" s="69" t="str">
        <f t="shared" si="131"/>
        <v>OU_ASO_EGR</v>
      </c>
      <c r="J1718" s="72" t="str">
        <f t="shared" si="132"/>
        <v>[(Nbx_ign_cmd_eng_cfm=False)]</v>
      </c>
      <c r="K1718" s="69" t="b">
        <f t="shared" si="133"/>
        <v>1</v>
      </c>
      <c r="L1718" s="69" t="b">
        <f t="shared" si="134"/>
        <v>1</v>
      </c>
    </row>
    <row r="1719" spans="1:13" ht="20.100000000000001" customHeight="1" thickBot="1" x14ac:dyDescent="0.3">
      <c r="A1719" s="71" t="s">
        <v>13265</v>
      </c>
      <c r="B1719" s="72" t="s">
        <v>12296</v>
      </c>
      <c r="C1719" s="72" t="s">
        <v>13042</v>
      </c>
      <c r="E1719" s="71" t="s">
        <v>13248</v>
      </c>
      <c r="F1719" s="72" t="s">
        <v>12281</v>
      </c>
      <c r="G1719" s="72" t="s">
        <v>12228</v>
      </c>
      <c r="H1719" t="str">
        <f t="shared" si="130"/>
        <v>Vxx_emtv_clos_rat_val_1</v>
      </c>
      <c r="I1719" s="69" t="str">
        <f t="shared" si="131"/>
        <v>OU_ASO_EGR</v>
      </c>
      <c r="J1719" s="72" t="str">
        <f t="shared" si="132"/>
        <v>[(Nbx_ign_cmd_eng_cfm=False)]</v>
      </c>
      <c r="K1719" s="69" t="b">
        <f t="shared" si="133"/>
        <v>1</v>
      </c>
      <c r="L1719" s="69" t="b">
        <f t="shared" si="134"/>
        <v>1</v>
      </c>
    </row>
    <row r="1720" spans="1:13" ht="20.100000000000001" customHeight="1" thickBot="1" x14ac:dyDescent="0.3">
      <c r="A1720" s="71" t="s">
        <v>13266</v>
      </c>
      <c r="B1720" s="72" t="s">
        <v>12296</v>
      </c>
      <c r="C1720" s="72" t="s">
        <v>13042</v>
      </c>
      <c r="E1720" s="71" t="s">
        <v>13249</v>
      </c>
      <c r="F1720" s="72" t="s">
        <v>12281</v>
      </c>
      <c r="G1720" s="72" t="s">
        <v>12228</v>
      </c>
      <c r="H1720" t="str">
        <f t="shared" si="130"/>
        <v>Vxx_emtv_clos_rat_val_2</v>
      </c>
      <c r="I1720" s="69" t="str">
        <f t="shared" si="131"/>
        <v>OU_ASO_EGR</v>
      </c>
      <c r="J1720" s="72" t="str">
        <f t="shared" si="132"/>
        <v>[(Nbx_ign_cmd_eng_cfm=False)]</v>
      </c>
      <c r="K1720" s="69" t="b">
        <f t="shared" si="133"/>
        <v>1</v>
      </c>
      <c r="L1720" s="69" t="b">
        <f t="shared" si="134"/>
        <v>1</v>
      </c>
    </row>
    <row r="1721" spans="1:13" ht="20.100000000000001" customHeight="1" thickBot="1" x14ac:dyDescent="0.3">
      <c r="A1721" s="71" t="s">
        <v>13267</v>
      </c>
      <c r="B1721" s="72" t="s">
        <v>12296</v>
      </c>
      <c r="C1721" s="72" t="s">
        <v>13042</v>
      </c>
      <c r="E1721" s="71" t="s">
        <v>2551</v>
      </c>
      <c r="F1721" s="72" t="s">
        <v>13250</v>
      </c>
      <c r="G1721" s="72" t="s">
        <v>12228</v>
      </c>
      <c r="H1721" t="str">
        <f t="shared" si="130"/>
        <v>Vxx_emtv_last_ana_psn</v>
      </c>
      <c r="I1721" s="69" t="str">
        <f t="shared" si="131"/>
        <v>BI_ASI_EGR</v>
      </c>
      <c r="J1721" s="72" t="str">
        <f t="shared" si="132"/>
        <v>[(Nbx_ign_cmd_eng_cfm=False)]</v>
      </c>
      <c r="K1721" s="69" t="b">
        <f t="shared" si="133"/>
        <v>1</v>
      </c>
      <c r="L1721" s="69" t="b">
        <f t="shared" si="134"/>
        <v>1</v>
      </c>
    </row>
    <row r="1722" spans="1:13" ht="20.100000000000001" customHeight="1" thickBot="1" x14ac:dyDescent="0.3">
      <c r="A1722" s="71" t="s">
        <v>13268</v>
      </c>
      <c r="B1722" s="72" t="s">
        <v>12296</v>
      </c>
      <c r="C1722" s="72" t="s">
        <v>13042</v>
      </c>
      <c r="E1722" s="71" t="s">
        <v>1353</v>
      </c>
      <c r="F1722" s="72" t="s">
        <v>12268</v>
      </c>
      <c r="G1722" s="72" t="s">
        <v>12228</v>
      </c>
      <c r="H1722" t="str">
        <f t="shared" si="130"/>
        <v>Vxx_emtv_obd_bch_mod_val</v>
      </c>
      <c r="I1722" s="69" t="str">
        <f t="shared" si="131"/>
        <v>AS_EGR_CTL</v>
      </c>
      <c r="J1722" s="72" t="str">
        <f t="shared" si="132"/>
        <v>[(Nbx_ign_cmd_eng_cfm=False)]</v>
      </c>
      <c r="K1722" s="69" t="b">
        <f t="shared" si="133"/>
        <v>1</v>
      </c>
      <c r="L1722" s="69" t="b">
        <f t="shared" si="134"/>
        <v>1</v>
      </c>
    </row>
    <row r="1723" spans="1:13" ht="20.100000000000001" customHeight="1" thickBot="1" x14ac:dyDescent="0.3">
      <c r="A1723" s="71" t="s">
        <v>13269</v>
      </c>
      <c r="B1723" s="72" t="s">
        <v>12296</v>
      </c>
      <c r="C1723" s="72" t="s">
        <v>13042</v>
      </c>
      <c r="E1723" s="71" t="s">
        <v>2786</v>
      </c>
      <c r="F1723" s="72" t="s">
        <v>12281</v>
      </c>
      <c r="G1723" s="72" t="s">
        <v>12228</v>
      </c>
      <c r="H1723" t="str">
        <f t="shared" si="130"/>
        <v>Vxx_emtv_psn_err_sat_1</v>
      </c>
      <c r="I1723" s="69" t="str">
        <f t="shared" si="131"/>
        <v>OU_ASO_EGR</v>
      </c>
      <c r="J1723" s="72" t="str">
        <f t="shared" si="132"/>
        <v>[(Nbx_ign_cmd_eng_cfm=False)]</v>
      </c>
      <c r="K1723" s="69" t="b">
        <f t="shared" si="133"/>
        <v>1</v>
      </c>
      <c r="L1723" s="69" t="b">
        <f t="shared" si="134"/>
        <v>1</v>
      </c>
    </row>
    <row r="1724" spans="1:13" ht="20.100000000000001" customHeight="1" thickBot="1" x14ac:dyDescent="0.3">
      <c r="A1724" s="71" t="s">
        <v>13270</v>
      </c>
      <c r="B1724" s="72" t="s">
        <v>12296</v>
      </c>
      <c r="C1724" s="72" t="s">
        <v>13042</v>
      </c>
      <c r="E1724" s="71" t="s">
        <v>2556</v>
      </c>
      <c r="F1724" s="72" t="s">
        <v>12281</v>
      </c>
      <c r="G1724" s="72" t="s">
        <v>12228</v>
      </c>
      <c r="H1724" t="str">
        <f t="shared" si="130"/>
        <v>Vxx_emtv_psn_ofs_clos_frst</v>
      </c>
      <c r="I1724" s="69" t="str">
        <f t="shared" si="131"/>
        <v>OU_ASO_EGR</v>
      </c>
      <c r="J1724" s="72" t="str">
        <f t="shared" si="132"/>
        <v>[(Nbx_ign_cmd_eng_cfm=False)]</v>
      </c>
      <c r="K1724" s="69" t="b">
        <f t="shared" si="133"/>
        <v>1</v>
      </c>
      <c r="L1724" s="69" t="b">
        <f t="shared" si="134"/>
        <v>1</v>
      </c>
    </row>
    <row r="1725" spans="1:13" ht="20.100000000000001" customHeight="1" thickBot="1" x14ac:dyDescent="0.3">
      <c r="A1725" s="71" t="s">
        <v>5648</v>
      </c>
      <c r="B1725" s="72" t="s">
        <v>5226</v>
      </c>
      <c r="C1725" s="74" t="s">
        <v>13271</v>
      </c>
      <c r="E1725" s="71" t="s">
        <v>2555</v>
      </c>
      <c r="F1725" s="72" t="s">
        <v>12281</v>
      </c>
      <c r="G1725" s="72" t="s">
        <v>12228</v>
      </c>
      <c r="H1725" t="str">
        <f t="shared" si="130"/>
        <v>Vxx_emtv_psn_ofs_clos_last</v>
      </c>
      <c r="I1725" s="69" t="str">
        <f t="shared" si="131"/>
        <v>OU_ASO_EGR</v>
      </c>
      <c r="J1725" s="72" t="str">
        <f t="shared" si="132"/>
        <v>[(Nbx_ign_cmd_eng_cfm=False)]</v>
      </c>
      <c r="K1725" s="69" t="b">
        <f t="shared" si="133"/>
        <v>1</v>
      </c>
      <c r="L1725" s="69" t="b">
        <f t="shared" si="134"/>
        <v>1</v>
      </c>
      <c r="M1725" t="e">
        <f>VLOOKUP(E1725,#REF!,1,FALSE)</f>
        <v>#REF!</v>
      </c>
    </row>
    <row r="1726" spans="1:13" ht="20.100000000000001" customHeight="1" thickBot="1" x14ac:dyDescent="0.3">
      <c r="A1726" s="71" t="s">
        <v>5647</v>
      </c>
      <c r="B1726" s="72" t="s">
        <v>5226</v>
      </c>
      <c r="C1726" s="74" t="s">
        <v>12816</v>
      </c>
      <c r="E1726" s="71" t="s">
        <v>2518</v>
      </c>
      <c r="F1726" s="72" t="s">
        <v>12281</v>
      </c>
      <c r="G1726" s="72" t="s">
        <v>12228</v>
      </c>
      <c r="H1726" t="str">
        <f t="shared" si="130"/>
        <v>Vxx_emtv_psn_rel</v>
      </c>
      <c r="I1726" s="69" t="str">
        <f t="shared" si="131"/>
        <v>OU_ASO_EGR</v>
      </c>
      <c r="J1726" s="72" t="str">
        <f t="shared" si="132"/>
        <v>[(Nbx_ign_cmd_eng_cfm=False)]</v>
      </c>
      <c r="K1726" s="69" t="b">
        <f t="shared" si="133"/>
        <v>1</v>
      </c>
      <c r="L1726" s="69" t="b">
        <f t="shared" si="134"/>
        <v>1</v>
      </c>
      <c r="M1726" t="e">
        <f>VLOOKUP(E1726,#REF!,1,FALSE)</f>
        <v>#REF!</v>
      </c>
    </row>
    <row r="1727" spans="1:13" ht="20.100000000000001" customHeight="1" thickBot="1" x14ac:dyDescent="0.3">
      <c r="A1727" s="71" t="s">
        <v>5644</v>
      </c>
      <c r="B1727" s="72" t="s">
        <v>5226</v>
      </c>
      <c r="C1727" s="74" t="s">
        <v>12273</v>
      </c>
      <c r="E1727" s="71" t="s">
        <v>2783</v>
      </c>
      <c r="F1727" s="72" t="s">
        <v>12281</v>
      </c>
      <c r="G1727" s="72" t="s">
        <v>12228</v>
      </c>
      <c r="H1727" t="str">
        <f t="shared" si="130"/>
        <v>Vxx_emtv_psn_sp_cmd</v>
      </c>
      <c r="I1727" s="69" t="str">
        <f t="shared" si="131"/>
        <v>OU_ASO_EGR</v>
      </c>
      <c r="J1727" s="72" t="str">
        <f t="shared" si="132"/>
        <v>[(Nbx_ign_cmd_eng_cfm=False)]</v>
      </c>
      <c r="K1727" s="69" t="b">
        <f t="shared" si="133"/>
        <v>1</v>
      </c>
      <c r="L1727" s="69" t="b">
        <f t="shared" si="134"/>
        <v>1</v>
      </c>
    </row>
    <row r="1728" spans="1:13" ht="20.100000000000001" customHeight="1" thickBot="1" x14ac:dyDescent="0.3">
      <c r="A1728" s="71" t="s">
        <v>5646</v>
      </c>
      <c r="B1728" s="72" t="s">
        <v>5226</v>
      </c>
      <c r="C1728" s="74" t="s">
        <v>13272</v>
      </c>
      <c r="E1728" s="71" t="s">
        <v>2520</v>
      </c>
      <c r="F1728" s="72" t="s">
        <v>12281</v>
      </c>
      <c r="G1728" s="72" t="s">
        <v>12228</v>
      </c>
      <c r="H1728" t="str">
        <f t="shared" si="130"/>
        <v>Vxx_emtv_pwm</v>
      </c>
      <c r="I1728" s="69" t="str">
        <f t="shared" si="131"/>
        <v>OU_ASO_EGR</v>
      </c>
      <c r="J1728" s="72" t="str">
        <f t="shared" si="132"/>
        <v>[(Nbx_ign_cmd_eng_cfm=False)]</v>
      </c>
      <c r="K1728" s="69" t="b">
        <f t="shared" si="133"/>
        <v>1</v>
      </c>
      <c r="L1728" s="69" t="b">
        <f t="shared" si="134"/>
        <v>1</v>
      </c>
      <c r="M1728" t="e">
        <f>VLOOKUP(E1728,#REF!,1,FALSE)</f>
        <v>#REF!</v>
      </c>
    </row>
    <row r="1729" spans="1:12" ht="20.100000000000001" customHeight="1" thickBot="1" x14ac:dyDescent="0.3">
      <c r="A1729" s="71" t="s">
        <v>3178</v>
      </c>
      <c r="B1729" s="72" t="s">
        <v>12345</v>
      </c>
      <c r="C1729" s="72" t="s">
        <v>12305</v>
      </c>
      <c r="E1729" s="71" t="s">
        <v>13252</v>
      </c>
      <c r="F1729" s="72" t="s">
        <v>12281</v>
      </c>
      <c r="G1729" s="72" t="s">
        <v>12228</v>
      </c>
      <c r="H1729" t="str">
        <f t="shared" si="130"/>
        <v>Vxx_emtv_reg_h_thd_1</v>
      </c>
      <c r="I1729" s="69" t="str">
        <f t="shared" si="131"/>
        <v>OU_ASO_EGR</v>
      </c>
      <c r="J1729" s="72" t="str">
        <f t="shared" si="132"/>
        <v>[(Nbx_ign_cmd_eng_cfm=False)]</v>
      </c>
      <c r="K1729" s="69" t="b">
        <f t="shared" si="133"/>
        <v>1</v>
      </c>
      <c r="L1729" s="69" t="b">
        <f t="shared" si="134"/>
        <v>1</v>
      </c>
    </row>
    <row r="1730" spans="1:12" ht="20.100000000000001" customHeight="1" thickBot="1" x14ac:dyDescent="0.3">
      <c r="A1730" s="71" t="s">
        <v>3174</v>
      </c>
      <c r="B1730" s="72" t="s">
        <v>13273</v>
      </c>
      <c r="C1730" s="72" t="s">
        <v>12305</v>
      </c>
      <c r="E1730" s="71" t="s">
        <v>13253</v>
      </c>
      <c r="F1730" s="72" t="s">
        <v>12281</v>
      </c>
      <c r="G1730" s="72" t="s">
        <v>12228</v>
      </c>
      <c r="H1730" t="str">
        <f t="shared" ref="H1730:H1793" si="135">VLOOKUP(E1730,A:C,1,FALSE)</f>
        <v>Vxx_emtv_reg_l_thd_1</v>
      </c>
      <c r="I1730" s="69" t="str">
        <f t="shared" ref="I1730:I1793" si="136">VLOOKUP(E1730,A:C,2,FALSE)</f>
        <v>OU_ASO_EGR</v>
      </c>
      <c r="J1730" s="72" t="str">
        <f t="shared" ref="J1730:J1793" si="137">VLOOKUP(E1730,A:C,3,FALSE)</f>
        <v>[(Nbx_ign_cmd_eng_cfm=False)]</v>
      </c>
      <c r="K1730" s="69" t="b">
        <f t="shared" ref="K1730:K1793" si="138">VLOOKUP(E1730,A:C,2,FALSE)=F1730</f>
        <v>1</v>
      </c>
      <c r="L1730" s="69" t="b">
        <f t="shared" ref="L1730:L1793" si="139">VLOOKUP(E1730,A:C,3,FALSE)=G1730</f>
        <v>1</v>
      </c>
    </row>
    <row r="1731" spans="1:12" ht="20.100000000000001" customHeight="1" thickBot="1" x14ac:dyDescent="0.3">
      <c r="A1731" s="71" t="s">
        <v>3170</v>
      </c>
      <c r="B1731" s="72" t="s">
        <v>12304</v>
      </c>
      <c r="C1731" s="72" t="s">
        <v>12305</v>
      </c>
      <c r="E1731" s="71" t="s">
        <v>2526</v>
      </c>
      <c r="F1731" s="72" t="s">
        <v>12268</v>
      </c>
      <c r="G1731" s="72" t="s">
        <v>12228</v>
      </c>
      <c r="H1731" t="str">
        <f t="shared" si="135"/>
        <v>Vxx_emtv_sp_max</v>
      </c>
      <c r="I1731" s="69" t="str">
        <f t="shared" si="136"/>
        <v>AS_EGR_CTL</v>
      </c>
      <c r="J1731" s="72" t="str">
        <f t="shared" si="137"/>
        <v>[(Nbx_ign_cmd_eng_cfm=False)]</v>
      </c>
      <c r="K1731" s="69" t="b">
        <f t="shared" si="138"/>
        <v>1</v>
      </c>
      <c r="L1731" s="69" t="b">
        <f t="shared" si="139"/>
        <v>1</v>
      </c>
    </row>
    <row r="1732" spans="1:12" ht="20.100000000000001" customHeight="1" thickBot="1" x14ac:dyDescent="0.3">
      <c r="A1732" s="71" t="s">
        <v>3166</v>
      </c>
      <c r="B1732" s="72" t="s">
        <v>12304</v>
      </c>
      <c r="C1732" s="72" t="s">
        <v>12305</v>
      </c>
      <c r="E1732" s="71" t="s">
        <v>2519</v>
      </c>
      <c r="F1732" s="72" t="s">
        <v>12268</v>
      </c>
      <c r="G1732" s="72" t="s">
        <v>12228</v>
      </c>
      <c r="H1732" t="str">
        <f t="shared" si="135"/>
        <v>Vxx_emtv_sp_on_off</v>
      </c>
      <c r="I1732" s="69" t="str">
        <f t="shared" si="136"/>
        <v>AS_EGR_CTL</v>
      </c>
      <c r="J1732" s="72" t="str">
        <f t="shared" si="137"/>
        <v>[(Nbx_ign_cmd_eng_cfm=False)]</v>
      </c>
      <c r="K1732" s="69" t="b">
        <f t="shared" si="138"/>
        <v>1</v>
      </c>
      <c r="L1732" s="69" t="b">
        <f t="shared" si="139"/>
        <v>1</v>
      </c>
    </row>
    <row r="1733" spans="1:12" ht="20.100000000000001" customHeight="1" thickBot="1" x14ac:dyDescent="0.3">
      <c r="A1733" s="71" t="s">
        <v>3162</v>
      </c>
      <c r="B1733" s="72" t="s">
        <v>12304</v>
      </c>
      <c r="C1733" s="72" t="s">
        <v>12305</v>
      </c>
      <c r="E1733" s="71" t="s">
        <v>1694</v>
      </c>
      <c r="F1733" s="72" t="s">
        <v>12224</v>
      </c>
      <c r="G1733" s="72" t="s">
        <v>12295</v>
      </c>
      <c r="H1733" t="str">
        <f t="shared" si="135"/>
        <v>Vxx_eng_angl</v>
      </c>
      <c r="I1733" s="69" t="str">
        <f t="shared" si="136"/>
        <v>IN_SMI_SYN</v>
      </c>
      <c r="J1733" s="72" t="str">
        <f t="shared" si="137"/>
        <v>[(Nxx_ecu_typ_cfm=Nxx_ecm or Nxx_ecu_typ_cfm=Nxx_ptcu) and (Nxx_ecu_typ_cfm&lt;&gt;Nxx_atcu)]</v>
      </c>
      <c r="K1733" s="69" t="b">
        <f t="shared" si="138"/>
        <v>1</v>
      </c>
      <c r="L1733" s="69" t="b">
        <f t="shared" si="139"/>
        <v>1</v>
      </c>
    </row>
    <row r="1734" spans="1:12" ht="20.100000000000001" customHeight="1" thickBot="1" x14ac:dyDescent="0.3">
      <c r="A1734" s="71" t="s">
        <v>3158</v>
      </c>
      <c r="B1734" s="72" t="s">
        <v>12304</v>
      </c>
      <c r="C1734" s="72" t="s">
        <v>12305</v>
      </c>
      <c r="E1734" s="71" t="s">
        <v>2078</v>
      </c>
      <c r="F1734" s="72" t="s">
        <v>13254</v>
      </c>
      <c r="G1734" s="72" t="s">
        <v>13255</v>
      </c>
      <c r="H1734" t="str">
        <f t="shared" si="135"/>
        <v>Vxx_eng_stop_req_ccu</v>
      </c>
      <c r="I1734" s="69" t="str">
        <f t="shared" si="136"/>
        <v>IN_VFI_ESI</v>
      </c>
      <c r="J1734" s="72" t="str">
        <f t="shared" si="137"/>
        <v>[(Nxx_mux_eng_stop_req_ccu_cfm&lt;&gt;Nxx_mux_eng_stop_req_ccu_pres and Nxx_mux_eng_stop_req_ccu_cfm&lt;&gt;Nxx_mux_eng_stop_req_ccu_cho) and (Nxx_ecu_typ_cfm=Nxx_hevc or Nxx_spv_ecu_cfm=Nxx_spv_ecu_abst) and (Nxx_ecu_typ_cfm&lt;&gt;Nxx_atcu)] OR [(Nxx_mux_eng_stop_req_ccu_cfm=Nxx_mux_eng_stop_req_ccu_pres or Nxx_mux_eng_stop_req_ccu_cfm=Nxx_mux_eng_stop_req_ccu_cho) and (Nxx_ecu_typ_cfm=Nxx_hevc or Nxx_spv_ecu_cfm=Nxx_spv_ecu_abst) and (Nxx_ecu_typ_cfm&lt;&gt;Nxx_atcu)]</v>
      </c>
      <c r="K1734" s="69" t="b">
        <f t="shared" si="138"/>
        <v>1</v>
      </c>
      <c r="L1734" s="69" t="b">
        <f t="shared" si="139"/>
        <v>1</v>
      </c>
    </row>
    <row r="1735" spans="1:12" ht="20.100000000000001" customHeight="1" thickBot="1" x14ac:dyDescent="0.3">
      <c r="A1735" s="71" t="s">
        <v>3154</v>
      </c>
      <c r="B1735" s="72" t="s">
        <v>12304</v>
      </c>
      <c r="C1735" s="72" t="s">
        <v>12305</v>
      </c>
      <c r="E1735" s="71" t="s">
        <v>920</v>
      </c>
      <c r="F1735" s="72" t="s">
        <v>12231</v>
      </c>
      <c r="G1735" s="74" t="s">
        <v>12828</v>
      </c>
      <c r="H1735" t="str">
        <f t="shared" si="135"/>
        <v>Vxx_eng_tql</v>
      </c>
      <c r="I1735" s="69" t="str">
        <f t="shared" si="136"/>
        <v>IN_PCI_ECM</v>
      </c>
      <c r="J1735" s="72" t="str">
        <f t="shared" si="137"/>
        <v>[(Nxx_ag_typ_cfm=Nxx_ag_abst) and (Nxx_ecu_typ_cfm=Nxx_hevc)] OR [(Nxx_ag_typ_cfm&lt;&gt;Nxx_ag_abst) and (Nxx_ecu_typ_cfm=Nxx_hevc)]</v>
      </c>
      <c r="K1735" s="69" t="b">
        <f t="shared" si="138"/>
        <v>1</v>
      </c>
      <c r="L1735" s="69" t="b">
        <f t="shared" si="139"/>
        <v>0</v>
      </c>
    </row>
    <row r="1736" spans="1:12" ht="20.100000000000001" customHeight="1" thickBot="1" x14ac:dyDescent="0.3">
      <c r="A1736" s="71" t="s">
        <v>3150</v>
      </c>
      <c r="B1736" s="72" t="s">
        <v>12304</v>
      </c>
      <c r="C1736" s="72" t="s">
        <v>12305</v>
      </c>
      <c r="E1736" s="71" t="s">
        <v>920</v>
      </c>
      <c r="F1736" s="74" t="s">
        <v>12590</v>
      </c>
      <c r="G1736" s="74" t="s">
        <v>12295</v>
      </c>
      <c r="H1736" t="str">
        <f t="shared" si="135"/>
        <v>Vxx_eng_tql</v>
      </c>
      <c r="I1736" s="69" t="str">
        <f t="shared" si="136"/>
        <v>IN_PCI_ECM</v>
      </c>
      <c r="J1736" s="72" t="str">
        <f t="shared" si="137"/>
        <v>[(Nxx_ag_typ_cfm=Nxx_ag_abst) and (Nxx_ecu_typ_cfm=Nxx_hevc)] OR [(Nxx_ag_typ_cfm&lt;&gt;Nxx_ag_abst) and (Nxx_ecu_typ_cfm=Nxx_hevc)]</v>
      </c>
      <c r="K1736" s="69" t="b">
        <f t="shared" si="138"/>
        <v>0</v>
      </c>
      <c r="L1736" s="69" t="b">
        <f t="shared" si="139"/>
        <v>0</v>
      </c>
    </row>
    <row r="1737" spans="1:12" ht="20.100000000000001" customHeight="1" thickBot="1" x14ac:dyDescent="0.3">
      <c r="A1737" s="71" t="s">
        <v>3146</v>
      </c>
      <c r="B1737" s="72" t="s">
        <v>12304</v>
      </c>
      <c r="C1737" s="72" t="s">
        <v>13274</v>
      </c>
      <c r="E1737" s="71" t="s">
        <v>3761</v>
      </c>
      <c r="F1737" s="72" t="s">
        <v>12296</v>
      </c>
      <c r="G1737" s="72" t="s">
        <v>12297</v>
      </c>
      <c r="H1737" t="str">
        <f t="shared" si="135"/>
        <v>Vxx_eonv_stt1_delta_evap_prs</v>
      </c>
      <c r="I1737" s="69" t="str">
        <f t="shared" si="136"/>
        <v>CB_EVA_DGN</v>
      </c>
      <c r="J1737" s="72" t="str">
        <f t="shared" si="137"/>
        <v>[(Nxx_eva_cfm=Nxx_eva_eonv_pres or Nxx_eva_cfm=Nxx_eva_eonv_abst_pres_cho) and (Nbx_ign_cmd_eng_cfm=True)]</v>
      </c>
      <c r="K1737" s="69" t="b">
        <f t="shared" si="138"/>
        <v>1</v>
      </c>
      <c r="L1737" s="69" t="b">
        <f t="shared" si="139"/>
        <v>1</v>
      </c>
    </row>
    <row r="1738" spans="1:12" ht="20.100000000000001" customHeight="1" thickBot="1" x14ac:dyDescent="0.3">
      <c r="A1738" s="71" t="s">
        <v>3142</v>
      </c>
      <c r="B1738" s="72" t="s">
        <v>12304</v>
      </c>
      <c r="C1738" s="72" t="s">
        <v>12305</v>
      </c>
      <c r="E1738" s="71" t="s">
        <v>3762</v>
      </c>
      <c r="F1738" s="72" t="s">
        <v>12296</v>
      </c>
      <c r="G1738" s="72" t="s">
        <v>12297</v>
      </c>
      <c r="H1738" t="str">
        <f t="shared" si="135"/>
        <v>Vxx_eonv_stt1_delta_fuel_temp</v>
      </c>
      <c r="I1738" s="69" t="str">
        <f t="shared" si="136"/>
        <v>CB_EVA_DGN</v>
      </c>
      <c r="J1738" s="72" t="str">
        <f t="shared" si="137"/>
        <v>[(Nxx_eva_cfm=Nxx_eva_eonv_pres or Nxx_eva_cfm=Nxx_eva_eonv_abst_pres_cho) and (Nbx_ign_cmd_eng_cfm=True)]</v>
      </c>
      <c r="K1738" s="69" t="b">
        <f t="shared" si="138"/>
        <v>1</v>
      </c>
      <c r="L1738" s="69" t="b">
        <f t="shared" si="139"/>
        <v>1</v>
      </c>
    </row>
    <row r="1739" spans="1:12" ht="20.100000000000001" customHeight="1" thickBot="1" x14ac:dyDescent="0.3">
      <c r="A1739" s="71" t="s">
        <v>3138</v>
      </c>
      <c r="B1739" s="72" t="s">
        <v>12304</v>
      </c>
      <c r="C1739" s="72" t="s">
        <v>12305</v>
      </c>
      <c r="E1739" s="71" t="s">
        <v>4993</v>
      </c>
      <c r="F1739" s="72" t="s">
        <v>12296</v>
      </c>
      <c r="G1739" s="72" t="s">
        <v>12297</v>
      </c>
      <c r="H1739" t="str">
        <f t="shared" si="135"/>
        <v>Vxx_eonv_stt2_delta_prs</v>
      </c>
      <c r="I1739" s="69" t="str">
        <f t="shared" si="136"/>
        <v>CB_EVA_DGN</v>
      </c>
      <c r="J1739" s="72" t="str">
        <f t="shared" si="137"/>
        <v>[(Nxx_eva_cfm=Nxx_eva_eonv_pres or Nxx_eva_cfm=Nxx_eva_eonv_abst_pres_cho) and (Nbx_ign_cmd_eng_cfm=True)]</v>
      </c>
      <c r="K1739" s="69" t="b">
        <f t="shared" si="138"/>
        <v>1</v>
      </c>
      <c r="L1739" s="69" t="b">
        <f t="shared" si="139"/>
        <v>1</v>
      </c>
    </row>
    <row r="1740" spans="1:12" ht="20.100000000000001" customHeight="1" thickBot="1" x14ac:dyDescent="0.3">
      <c r="A1740" s="71" t="s">
        <v>3134</v>
      </c>
      <c r="B1740" s="72" t="s">
        <v>12304</v>
      </c>
      <c r="C1740" s="72" t="s">
        <v>12305</v>
      </c>
      <c r="E1740" s="71" t="s">
        <v>4992</v>
      </c>
      <c r="F1740" s="72" t="s">
        <v>12296</v>
      </c>
      <c r="G1740" s="72" t="s">
        <v>12297</v>
      </c>
      <c r="H1740" t="str">
        <f t="shared" si="135"/>
        <v>Vxx_eonv_stt2_int_res</v>
      </c>
      <c r="I1740" s="69" t="str">
        <f t="shared" si="136"/>
        <v>CB_EVA_DGN</v>
      </c>
      <c r="J1740" s="72" t="str">
        <f t="shared" si="137"/>
        <v>[(Nxx_eva_cfm=Nxx_eva_eonv_pres or Nxx_eva_cfm=Nxx_eva_eonv_abst_pres_cho) and (Nbx_ign_cmd_eng_cfm=True)]</v>
      </c>
      <c r="K1740" s="69" t="b">
        <f t="shared" si="138"/>
        <v>1</v>
      </c>
      <c r="L1740" s="69" t="b">
        <f t="shared" si="139"/>
        <v>1</v>
      </c>
    </row>
    <row r="1741" spans="1:12" ht="20.100000000000001" customHeight="1" thickBot="1" x14ac:dyDescent="0.3">
      <c r="A1741" s="71" t="s">
        <v>3130</v>
      </c>
      <c r="B1741" s="72" t="s">
        <v>13273</v>
      </c>
      <c r="C1741" s="72" t="s">
        <v>12305</v>
      </c>
      <c r="E1741" s="71" t="s">
        <v>2699</v>
      </c>
      <c r="F1741" s="72" t="s">
        <v>13256</v>
      </c>
      <c r="G1741" s="72" t="s">
        <v>12228</v>
      </c>
      <c r="H1741" t="str">
        <f t="shared" si="135"/>
        <v>Vxx_era_sp</v>
      </c>
      <c r="I1741" s="69" t="str">
        <f t="shared" si="136"/>
        <v>AS_EGR_SPT</v>
      </c>
      <c r="J1741" s="72" t="str">
        <f t="shared" si="137"/>
        <v>[(Nbx_ign_cmd_eng_cfm=False)]</v>
      </c>
      <c r="K1741" s="69" t="b">
        <f t="shared" si="138"/>
        <v>1</v>
      </c>
      <c r="L1741" s="69" t="b">
        <f t="shared" si="139"/>
        <v>1</v>
      </c>
    </row>
    <row r="1742" spans="1:12" ht="20.100000000000001" customHeight="1" thickBot="1" x14ac:dyDescent="0.3">
      <c r="A1742" s="71" t="s">
        <v>3126</v>
      </c>
      <c r="B1742" s="72" t="s">
        <v>12304</v>
      </c>
      <c r="C1742" s="72" t="s">
        <v>12305</v>
      </c>
      <c r="E1742" s="71" t="s">
        <v>2168</v>
      </c>
      <c r="F1742" s="72" t="s">
        <v>12224</v>
      </c>
      <c r="G1742" s="74" t="s">
        <v>12225</v>
      </c>
      <c r="H1742" t="str">
        <f t="shared" si="135"/>
        <v>Vxx_err_cylr_ctr</v>
      </c>
      <c r="I1742" s="69" t="str">
        <f t="shared" si="136"/>
        <v>IN_SMI_SYN</v>
      </c>
      <c r="J1742" s="72" t="str">
        <f t="shared" si="137"/>
        <v>[(Nbx_cylr_itl_cfm=False) and (Nxx_in_cam_sens_cfm&lt;&gt;Nxx_in_cam_sens_abst_pres_cho) and (Nxx_in_cam_sens_cfm&lt;&gt;Nxx_in_cam_sens_pres) and (Nbx_ign_cmd_eng_cfm=True) and (Nxx_ecu_typ_cfm=Nxx_ecm or Nxx_ecu_typ_cfm=Nxx_ptcu) and (Nxx_ecu_typ_cfm&lt;&gt;Nxx_atcu)] OR [(Nbx_cylr_itl_cfm=True) and (Nxx_in_cam_sens_cfm&lt;&gt;Nxx_in_cam_sens_abst_pres_cho) and (Nxx_in_cam_sens_cfm&lt;&gt;Nxx_in_cam_sens_pres) and (Nbx_ign_cmd_eng_cfm=True) and (Nxx_ecu_typ_cfm=Nxx_ecm or Nxx_ecu_typ_cfm=Nxx_ptcu) and (Nxx_ecu_typ_cfm&lt;&gt;Nxx_atcu)] OR [(Nxx_in_cam_sens_cfm=Nxx_in_cam_sens_abst_pres_cho) and (Nxx_in_cam_sens_cfm&lt;&gt;Nxx_in_cam_sens_pres) and (Nbx_ign_cmd_eng_cfm=True) and (Nxx_ecu_typ_cfm=Nxx_ecm or Nxx_ecu_typ_cfm=Nxx_ptcu) and (Nxx_ecu_typ_cfm&lt;&gt;Nxx_atcu)] OR [(Nxx_in_cam_sens_cfm=Nxx_in_cam_sens_pres) and (Nbx_ign_cmd_eng_cfm=True) and (Nxx_ecu_typ_cfm=Nxx_ecm or Nxx_ecu_typ_cfm=Nxx_ptcu) and (Nxx_ecu_typ_cfm&lt;&gt;Nxx_atcu)]</v>
      </c>
      <c r="K1742" s="69" t="b">
        <f t="shared" si="138"/>
        <v>1</v>
      </c>
      <c r="L1742" s="69" t="b">
        <f t="shared" si="139"/>
        <v>0</v>
      </c>
    </row>
    <row r="1743" spans="1:12" ht="20.100000000000001" customHeight="1" thickBot="1" x14ac:dyDescent="0.3">
      <c r="A1743" s="71" t="s">
        <v>2276</v>
      </c>
      <c r="B1743" s="72" t="s">
        <v>12307</v>
      </c>
      <c r="C1743" s="72" t="s">
        <v>12308</v>
      </c>
      <c r="E1743" s="71" t="s">
        <v>2172</v>
      </c>
      <c r="F1743" s="72" t="s">
        <v>12224</v>
      </c>
      <c r="G1743" s="74" t="s">
        <v>13181</v>
      </c>
      <c r="H1743" t="str">
        <f t="shared" si="135"/>
        <v>Vxx_err_cylr_is_run_ctr</v>
      </c>
      <c r="I1743" s="69" t="str">
        <f t="shared" si="136"/>
        <v>IN_SMI_SYN</v>
      </c>
      <c r="J1743" s="72" t="str">
        <f t="shared" si="137"/>
        <v>[(Nxx_in_cam_sens_cfm=Nxx_in_cam_sens_abst_pres_cho) and (Nxx_in_cam_sens_cfm&lt;&gt;Nxx_in_cam_sens_pres) and (Nbx_ign_cmd_eng_cfm=True) and (Nxx_ecu_typ_cfm=Nxx_ecm or Nxx_ecu_typ_cfm=Nxx_ptcu) and (Nxx_ecu_typ_cfm&lt;&gt;Nxx_atcu)] OR [(Nbx_cylr_itl_cfm=True) and (Nxx_in_cam_sens_cfm&lt;&gt;Nxx_in_cam_sens_abst_pres_cho) and (Nxx_in_cam_sens_cfm&lt;&gt;Nxx_in_cam_sens_pres) and (Nbx_ign_cmd_eng_cfm=True) and (Nxx_ecu_typ_cfm=Nxx_ecm or Nxx_ecu_typ_cfm=Nxx_ptcu) and (Nxx_ecu_typ_cfm&lt;&gt;Nxx_atcu)] OR [(Nxx_in_cam_sens_cfm=Nxx_in_cam_sens_pres) and (Nbx_ign_cmd_eng_cfm=True) and (Nxx_ecu_typ_cfm=Nxx_ecm or Nxx_ecu_typ_cfm=Nxx_ptcu) and (Nxx_ecu_typ_cfm&lt;&gt;Nxx_atcu)] OR [(Nbx_cylr_itl_cfm=False) and (Nxx_in_cam_sens_cfm&lt;&gt;Nxx_in_cam_sens_abst_pres_cho) and (Nxx_in_cam_sens_cfm&lt;&gt;Nxx_in_cam_sens_pres) and (Nbx_ign_cmd_eng_cfm=True) and (Nxx_ecu_typ_cfm=Nxx_ecm or Nxx_ecu_typ_cfm=Nxx_ptcu) and (Nxx_ecu_typ_cfm&lt;&gt;Nxx_atcu)]</v>
      </c>
      <c r="K1743" s="69" t="b">
        <f t="shared" si="138"/>
        <v>1</v>
      </c>
      <c r="L1743" s="69" t="b">
        <f t="shared" si="139"/>
        <v>0</v>
      </c>
    </row>
    <row r="1744" spans="1:12" ht="20.100000000000001" customHeight="1" thickBot="1" x14ac:dyDescent="0.3">
      <c r="A1744" s="71" t="s">
        <v>2280</v>
      </c>
      <c r="B1744" s="72" t="s">
        <v>12307</v>
      </c>
      <c r="C1744" s="72" t="s">
        <v>12308</v>
      </c>
      <c r="E1744" s="71" t="s">
        <v>2176</v>
      </c>
      <c r="F1744" s="72" t="s">
        <v>12224</v>
      </c>
      <c r="G1744" s="74" t="s">
        <v>13156</v>
      </c>
      <c r="H1744" t="str">
        <f t="shared" si="135"/>
        <v>Vxx_err_id_is_run_ctr</v>
      </c>
      <c r="I1744" s="69" t="str">
        <f t="shared" si="136"/>
        <v>IN_SMI_SYN</v>
      </c>
      <c r="J1744" s="72" t="str">
        <f t="shared" si="137"/>
        <v>[(Nxx_in_cam_sens_cfm=Nxx_in_cam_sens_abst_pres_cho) and (Nxx_in_cam_sens_cfm&lt;&gt;Nxx_in_cam_sens_pres) and (Nbx_ign_cmd_eng_cfm=True) and (Nxx_ecu_typ_cfm=Nxx_ecm or Nxx_ecu_typ_cfm=Nxx_ptcu) and (Nxx_ecu_typ_cfm&lt;&gt;Nxx_atcu)] OR [(Nbx_cylr_itl_cfm=False) and (Nxx_in_cam_sens_cfm&lt;&gt;Nxx_in_cam_sens_abst_pres_cho) and (Nxx_in_cam_sens_cfm&lt;&gt;Nxx_in_cam_sens_pres) and (Nbx_ign_cmd_eng_cfm=True) and (Nxx_ecu_typ_cfm=Nxx_ecm or Nxx_ecu_typ_cfm=Nxx_ptcu) and (Nxx_ecu_typ_cfm&lt;&gt;Nxx_atcu)] OR [(Nxx_in_cam_sens_cfm=Nxx_in_cam_sens_pres) and (Nbx_ign_cmd_eng_cfm=True) and (Nxx_ecu_typ_cfm=Nxx_ecm or Nxx_ecu_typ_cfm=Nxx_ptcu) and (Nxx_ecu_typ_cfm&lt;&gt;Nxx_atcu)] OR [(Nbx_cylr_itl_cfm=True) and (Nxx_in_cam_sens_cfm&lt;&gt;Nxx_in_cam_sens_abst_pres_cho) and (Nxx_in_cam_sens_cfm&lt;&gt;Nxx_in_cam_sens_pres) and (Nbx_ign_cmd_eng_cfm=True) and (Nxx_ecu_typ_cfm=Nxx_ecm or Nxx_ecu_typ_cfm=Nxx_ptcu) and (Nxx_ecu_typ_cfm&lt;&gt;Nxx_atcu)]</v>
      </c>
      <c r="K1744" s="69" t="b">
        <f t="shared" si="138"/>
        <v>1</v>
      </c>
      <c r="L1744" s="69" t="b">
        <f t="shared" si="139"/>
        <v>0</v>
      </c>
    </row>
    <row r="1745" spans="1:12" ht="20.100000000000001" customHeight="1" thickBot="1" x14ac:dyDescent="0.3">
      <c r="A1745" s="71" t="s">
        <v>2284</v>
      </c>
      <c r="B1745" s="72" t="s">
        <v>12307</v>
      </c>
      <c r="C1745" s="72" t="s">
        <v>12308</v>
      </c>
      <c r="E1745" s="71" t="s">
        <v>5481</v>
      </c>
      <c r="F1745" s="72" t="s">
        <v>5478</v>
      </c>
      <c r="G1745" s="74" t="s">
        <v>13275</v>
      </c>
      <c r="H1745" t="str">
        <f t="shared" si="135"/>
        <v>Vxx_esnd_cpt_tqe_sp</v>
      </c>
      <c r="I1745" s="69" t="str">
        <f t="shared" si="136"/>
        <v>TQ_SET_FTR</v>
      </c>
      <c r="J1745" s="72" t="str">
        <f t="shared" si="137"/>
        <v>[(Nxx_emot_loc_cfm=Nxx_emot_loc_snd) and (Nxx_hev_cfm&lt;&gt;Nxx_hev_abst) and (Nxx_ecu_typ_cfm=Nxx_hevc or Nxx_spv_ecu_cfm=Nxx_spv_ecu_abst) and (Nxx_ecu_typ_cfm&lt;&gt;Nxx_atcu)] OR [(Nxx_hev_cfm=Nxx_hev_abst) and (Nxx_ecu_typ_cfm=Nxx_hevc or Nxx_spv_ecu_cfm=Nxx_spv_ecu_abst) and (Nxx_ecu_typ_cfm&lt;&gt;Nxx_atcu)] OR [(Nxx_emot_loc_cfm&lt;&gt;Nxx_emot_loc_snd) and (Nxx_hev_cfm&lt;&gt;Nxx_hev_abst) and (Nxx_ecu_typ_cfm=Nxx_hevc or Nxx_spv_ecu_cfm=Nxx_spv_ecu_abst) and (Nxx_ecu_typ_cfm&lt;&gt;Nxx_atcu)]</v>
      </c>
      <c r="K1745" s="69" t="b">
        <f t="shared" si="138"/>
        <v>1</v>
      </c>
      <c r="L1745" s="69" t="b">
        <f t="shared" si="139"/>
        <v>0</v>
      </c>
    </row>
    <row r="1746" spans="1:12" ht="20.100000000000001" customHeight="1" thickBot="1" x14ac:dyDescent="0.3">
      <c r="A1746" s="71" t="s">
        <v>2288</v>
      </c>
      <c r="B1746" s="72" t="s">
        <v>12307</v>
      </c>
      <c r="C1746" s="72" t="s">
        <v>12308</v>
      </c>
      <c r="E1746" s="71" t="s">
        <v>5752</v>
      </c>
      <c r="F1746" s="72" t="s">
        <v>5751</v>
      </c>
      <c r="G1746" s="74" t="s">
        <v>13241</v>
      </c>
      <c r="H1746" t="str">
        <f t="shared" si="135"/>
        <v>Vxx_esti_emot_2_tqe</v>
      </c>
      <c r="I1746" s="69" t="str">
        <f t="shared" si="136"/>
        <v>IN_HVI_INV</v>
      </c>
      <c r="J1746" s="72" t="str">
        <f t="shared" si="137"/>
        <v>[(Nxx_emot_2_loc_cfm&lt;&gt;Nxx_emot_loc_abst) and (Nxx_spv_ecu_cfm=Nxx_spv_ecu_abst or Nxx_ecu_typ_cfm=Nxx_hevc) and (Nxx_ecu_typ_cfm&lt;&gt;Nxx_atcu) and (Nxx_hev_cfm&lt;&gt;Nxx_hev_abst)] OR [(Nxx_emot_2_loc_cfm=Nxx_emot_loc_abst) and (Nxx_spv_ecu_cfm=Nxx_spv_ecu_abst or Nxx_ecu_typ_cfm=Nxx_hevc) and (Nxx_ecu_typ_cfm&lt;&gt;Nxx_atcu) and (Nxx_hev_cfm&lt;&gt;Nxx_hev_abst)]</v>
      </c>
      <c r="K1746" s="69" t="b">
        <f t="shared" si="138"/>
        <v>1</v>
      </c>
      <c r="L1746" s="69" t="b">
        <f t="shared" si="139"/>
        <v>0</v>
      </c>
    </row>
    <row r="1747" spans="1:12" ht="20.100000000000001" customHeight="1" thickBot="1" x14ac:dyDescent="0.3">
      <c r="A1747" s="73" t="s">
        <v>5929</v>
      </c>
      <c r="B1747" s="74" t="s">
        <v>5931</v>
      </c>
      <c r="C1747" s="74" t="s">
        <v>12372</v>
      </c>
      <c r="E1747" s="71" t="s">
        <v>5766</v>
      </c>
      <c r="F1747" s="72" t="s">
        <v>5751</v>
      </c>
      <c r="G1747" s="72" t="s">
        <v>12194</v>
      </c>
      <c r="H1747" t="str">
        <f t="shared" si="135"/>
        <v>Vxx_esti_emot_tqe</v>
      </c>
      <c r="I1747" s="69" t="str">
        <f t="shared" si="136"/>
        <v>IN_HVI_INV</v>
      </c>
      <c r="J1747" s="72" t="str">
        <f t="shared" si="137"/>
        <v>[(Nxx_spv_ecu_cfm=Nxx_spv_ecu_abst or Nxx_ecu_typ_cfm=Nxx_hevc) and (Nxx_ecu_typ_cfm&lt;&gt;Nxx_atcu) and (Nxx_hev_cfm&lt;&gt;Nxx_hev_abst)]</v>
      </c>
      <c r="K1747" s="69" t="b">
        <f t="shared" si="138"/>
        <v>1</v>
      </c>
      <c r="L1747" s="69" t="b">
        <f t="shared" si="139"/>
        <v>1</v>
      </c>
    </row>
    <row r="1748" spans="1:12" ht="20.100000000000001" customHeight="1" thickBot="1" x14ac:dyDescent="0.3">
      <c r="A1748" s="71" t="s">
        <v>2597</v>
      </c>
      <c r="B1748" s="72" t="s">
        <v>12563</v>
      </c>
      <c r="C1748" s="72" t="s">
        <v>12488</v>
      </c>
      <c r="E1748" s="71" t="s">
        <v>613</v>
      </c>
      <c r="F1748" s="72" t="s">
        <v>5952</v>
      </c>
      <c r="G1748" s="72" t="s">
        <v>12164</v>
      </c>
      <c r="H1748" t="str">
        <f t="shared" si="135"/>
        <v>Vxx_esti_tqe</v>
      </c>
      <c r="I1748" s="69" t="str">
        <f t="shared" si="136"/>
        <v>BI_AGI_ASC</v>
      </c>
      <c r="J1748" s="72" t="str">
        <f t="shared" si="137"/>
        <v>[(Nxx_ecu_typ_cfm=Nxx_atcu) and (Nxx_ecu_typ_cfm=Nxx_ptcu or Nxx_ecu_typ_cfm=Nxx_atcu or Nbx_manual_mode_cfm=False) and (Nxx_ecu_typ_cfm=Nxx_ptcu or Nxx_ecu_typ_cfm=Nxx_atcu or Nxx_ecu_typ_cfm=Nxx_hevc)]</v>
      </c>
      <c r="K1748" s="69" t="b">
        <f t="shared" si="138"/>
        <v>1</v>
      </c>
      <c r="L1748" s="69" t="b">
        <f t="shared" si="139"/>
        <v>1</v>
      </c>
    </row>
    <row r="1749" spans="1:12" ht="20.100000000000001" customHeight="1" thickBot="1" x14ac:dyDescent="0.3">
      <c r="A1749" s="71" t="s">
        <v>2933</v>
      </c>
      <c r="B1749" s="72" t="s">
        <v>12725</v>
      </c>
      <c r="C1749" s="72" t="s">
        <v>12726</v>
      </c>
      <c r="E1749" s="71" t="s">
        <v>613</v>
      </c>
      <c r="F1749" s="74" t="s">
        <v>12231</v>
      </c>
      <c r="G1749" s="74" t="s">
        <v>12801</v>
      </c>
      <c r="H1749" t="str">
        <f t="shared" si="135"/>
        <v>Vxx_esti_tqe</v>
      </c>
      <c r="I1749" s="69" t="str">
        <f t="shared" si="136"/>
        <v>BI_AGI_ASC</v>
      </c>
      <c r="J1749" s="72" t="str">
        <f t="shared" si="137"/>
        <v>[(Nxx_ecu_typ_cfm=Nxx_atcu) and (Nxx_ecu_typ_cfm=Nxx_ptcu or Nxx_ecu_typ_cfm=Nxx_atcu or Nbx_manual_mode_cfm=False) and (Nxx_ecu_typ_cfm=Nxx_ptcu or Nxx_ecu_typ_cfm=Nxx_atcu or Nxx_ecu_typ_cfm=Nxx_hevc)]</v>
      </c>
      <c r="K1749" s="69" t="b">
        <f t="shared" si="138"/>
        <v>0</v>
      </c>
      <c r="L1749" s="69" t="b">
        <f t="shared" si="139"/>
        <v>0</v>
      </c>
    </row>
    <row r="1750" spans="1:12" ht="20.100000000000001" customHeight="1" thickBot="1" x14ac:dyDescent="0.3">
      <c r="A1750" s="71" t="s">
        <v>2932</v>
      </c>
      <c r="B1750" s="72" t="s">
        <v>12691</v>
      </c>
      <c r="C1750" s="72" t="s">
        <v>12228</v>
      </c>
      <c r="E1750" s="71" t="s">
        <v>613</v>
      </c>
      <c r="F1750" s="74" t="s">
        <v>13260</v>
      </c>
      <c r="G1750" s="74" t="s">
        <v>13261</v>
      </c>
      <c r="H1750" t="str">
        <f t="shared" si="135"/>
        <v>Vxx_esti_tqe</v>
      </c>
      <c r="I1750" s="69" t="str">
        <f t="shared" si="136"/>
        <v>BI_AGI_ASC</v>
      </c>
      <c r="J1750" s="72" t="str">
        <f t="shared" si="137"/>
        <v>[(Nxx_ecu_typ_cfm=Nxx_atcu) and (Nxx_ecu_typ_cfm=Nxx_ptcu or Nxx_ecu_typ_cfm=Nxx_atcu or Nbx_manual_mode_cfm=False) and (Nxx_ecu_typ_cfm=Nxx_ptcu or Nxx_ecu_typ_cfm=Nxx_atcu or Nxx_ecu_typ_cfm=Nxx_hevc)]</v>
      </c>
      <c r="K1750" s="69" t="b">
        <f t="shared" si="138"/>
        <v>0</v>
      </c>
      <c r="L1750" s="69" t="b">
        <f t="shared" si="139"/>
        <v>0</v>
      </c>
    </row>
    <row r="1751" spans="1:12" ht="20.100000000000001" customHeight="1" thickBot="1" x14ac:dyDescent="0.3">
      <c r="A1751" s="71" t="s">
        <v>2292</v>
      </c>
      <c r="B1751" s="72" t="s">
        <v>12307</v>
      </c>
      <c r="C1751" s="74" t="s">
        <v>13276</v>
      </c>
      <c r="E1751" s="71" t="s">
        <v>3019</v>
      </c>
      <c r="F1751" s="72" t="s">
        <v>12460</v>
      </c>
      <c r="G1751" s="72" t="s">
        <v>12300</v>
      </c>
      <c r="H1751" t="str">
        <f t="shared" si="135"/>
        <v>Vxx_et_abs_psn</v>
      </c>
      <c r="I1751" s="69" t="str">
        <f t="shared" si="136"/>
        <v>IN_ASI_ITI</v>
      </c>
      <c r="J1751" s="72" t="str">
        <f t="shared" si="137"/>
        <v>[(Nbx_db_agk_cfm=False) and (Nxx_egr_typ_cfm=Nxx_hp_lp_egr or Nxx_egr_typ_cfm=Nxx_egr_cho) and (Nbx_ign_cmd_eng_cfm=False)]</v>
      </c>
      <c r="K1751" s="69" t="b">
        <f t="shared" si="138"/>
        <v>1</v>
      </c>
      <c r="L1751" s="69" t="b">
        <f t="shared" si="139"/>
        <v>1</v>
      </c>
    </row>
    <row r="1752" spans="1:12" ht="20.100000000000001" customHeight="1" thickBot="1" x14ac:dyDescent="0.3">
      <c r="A1752" s="71" t="s">
        <v>2263</v>
      </c>
      <c r="B1752" s="72" t="s">
        <v>12307</v>
      </c>
      <c r="C1752" s="72" t="s">
        <v>12308</v>
      </c>
      <c r="E1752" s="71" t="s">
        <v>3055</v>
      </c>
      <c r="F1752" s="72" t="s">
        <v>13262</v>
      </c>
      <c r="G1752" s="72" t="s">
        <v>12300</v>
      </c>
      <c r="H1752" t="str">
        <f t="shared" si="135"/>
        <v>Vxx_et_last_ana_psn</v>
      </c>
      <c r="I1752" s="69" t="str">
        <f t="shared" si="136"/>
        <v>BI_ASI_ITI</v>
      </c>
      <c r="J1752" s="72" t="str">
        <f t="shared" si="137"/>
        <v>[(Nbx_db_agk_cfm=False) and (Nxx_egr_typ_cfm=Nxx_hp_lp_egr or Nxx_egr_typ_cfm=Nxx_egr_cho) and (Nbx_ign_cmd_eng_cfm=False)]</v>
      </c>
      <c r="K1752" s="69" t="b">
        <f t="shared" si="138"/>
        <v>1</v>
      </c>
      <c r="L1752" s="69" t="b">
        <f t="shared" si="139"/>
        <v>1</v>
      </c>
    </row>
    <row r="1753" spans="1:12" ht="20.100000000000001" customHeight="1" thickBot="1" x14ac:dyDescent="0.3">
      <c r="A1753" s="71" t="s">
        <v>2267</v>
      </c>
      <c r="B1753" s="72" t="s">
        <v>12686</v>
      </c>
      <c r="C1753" s="72" t="s">
        <v>13064</v>
      </c>
      <c r="E1753" s="71" t="s">
        <v>1354</v>
      </c>
      <c r="F1753" s="72" t="s">
        <v>12268</v>
      </c>
      <c r="G1753" s="74" t="s">
        <v>12298</v>
      </c>
      <c r="H1753" t="str">
        <f t="shared" si="135"/>
        <v>Vxx_et_obd_bch_mod_val</v>
      </c>
      <c r="I1753" s="69" t="str">
        <f t="shared" si="136"/>
        <v>AS_EGR_CTL</v>
      </c>
      <c r="J1753" s="72" t="str">
        <f t="shared" si="137"/>
        <v>[(Nxx_egr_typ_cfm=Nxx_hp_lp_egr or Nxx_egr_typ_cfm=Nxx_egr_cho) and (Nbx_ign_cmd_eng_cfm=False)] OR [(Nxx_egr_typ_cfm&lt;&gt;Nxx_hp_lp_egr and Nxx_egr_typ_cfm&lt;&gt;Nxx_egr_cho) and (Nbx_ign_cmd_eng_cfm=False)]</v>
      </c>
      <c r="K1753" s="69" t="b">
        <f t="shared" si="138"/>
        <v>1</v>
      </c>
      <c r="L1753" s="69" t="b">
        <f t="shared" si="139"/>
        <v>0</v>
      </c>
    </row>
    <row r="1754" spans="1:12" ht="20.100000000000001" customHeight="1" thickBot="1" x14ac:dyDescent="0.3">
      <c r="A1754" s="71" t="s">
        <v>2259</v>
      </c>
      <c r="B1754" s="72" t="s">
        <v>12686</v>
      </c>
      <c r="C1754" s="72" t="s">
        <v>13064</v>
      </c>
      <c r="E1754" s="71" t="s">
        <v>3018</v>
      </c>
      <c r="F1754" s="72" t="s">
        <v>12299</v>
      </c>
      <c r="G1754" s="72" t="s">
        <v>12300</v>
      </c>
      <c r="H1754" t="str">
        <f t="shared" si="135"/>
        <v>Vxx_et_psn_ofs_clos</v>
      </c>
      <c r="I1754" s="69" t="str">
        <f t="shared" si="136"/>
        <v>OU_ASO_ITO</v>
      </c>
      <c r="J1754" s="72" t="str">
        <f t="shared" si="137"/>
        <v>[(Nbx_db_agk_cfm=False) and (Nxx_egr_typ_cfm=Nxx_hp_lp_egr or Nxx_egr_typ_cfm=Nxx_egr_cho) and (Nbx_ign_cmd_eng_cfm=False)]</v>
      </c>
      <c r="K1754" s="69" t="b">
        <f t="shared" si="138"/>
        <v>1</v>
      </c>
      <c r="L1754" s="69" t="b">
        <f t="shared" si="139"/>
        <v>1</v>
      </c>
    </row>
    <row r="1755" spans="1:12" ht="20.100000000000001" customHeight="1" thickBot="1" x14ac:dyDescent="0.3">
      <c r="A1755" s="71" t="s">
        <v>2833</v>
      </c>
      <c r="B1755" s="72" t="s">
        <v>12606</v>
      </c>
      <c r="C1755" s="72" t="s">
        <v>12323</v>
      </c>
      <c r="E1755" s="71" t="s">
        <v>3017</v>
      </c>
      <c r="F1755" s="72" t="s">
        <v>12299</v>
      </c>
      <c r="G1755" s="72" t="s">
        <v>12300</v>
      </c>
      <c r="H1755" t="str">
        <f t="shared" si="135"/>
        <v>Vxx_et_psn_ofs_clos_frst</v>
      </c>
      <c r="I1755" s="69" t="str">
        <f t="shared" si="136"/>
        <v>OU_ASO_ITO</v>
      </c>
      <c r="J1755" s="72" t="str">
        <f t="shared" si="137"/>
        <v>[(Nbx_db_agk_cfm=False) and (Nxx_egr_typ_cfm=Nxx_hp_lp_egr or Nxx_egr_typ_cfm=Nxx_egr_cho) and (Nbx_ign_cmd_eng_cfm=False)]</v>
      </c>
      <c r="K1755" s="69" t="b">
        <f t="shared" si="138"/>
        <v>1</v>
      </c>
      <c r="L1755" s="69" t="b">
        <f t="shared" si="139"/>
        <v>1</v>
      </c>
    </row>
    <row r="1756" spans="1:12" ht="20.100000000000001" customHeight="1" thickBot="1" x14ac:dyDescent="0.3">
      <c r="A1756" s="71" t="s">
        <v>4931</v>
      </c>
      <c r="B1756" s="72" t="s">
        <v>6065</v>
      </c>
      <c r="C1756" s="74" t="s">
        <v>12658</v>
      </c>
      <c r="E1756" s="71" t="s">
        <v>3016</v>
      </c>
      <c r="F1756" s="72" t="s">
        <v>12299</v>
      </c>
      <c r="G1756" s="72" t="s">
        <v>12300</v>
      </c>
      <c r="H1756" t="str">
        <f t="shared" si="135"/>
        <v>Vxx_et_psn_ofs_clos_last</v>
      </c>
      <c r="I1756" s="69" t="str">
        <f t="shared" si="136"/>
        <v>OU_ASO_ITO</v>
      </c>
      <c r="J1756" s="72" t="str">
        <f t="shared" si="137"/>
        <v>[(Nbx_db_agk_cfm=False) and (Nxx_egr_typ_cfm=Nxx_hp_lp_egr or Nxx_egr_typ_cfm=Nxx_egr_cho) and (Nbx_ign_cmd_eng_cfm=False)]</v>
      </c>
      <c r="K1756" s="69" t="b">
        <f t="shared" si="138"/>
        <v>1</v>
      </c>
      <c r="L1756" s="69" t="b">
        <f t="shared" si="139"/>
        <v>1</v>
      </c>
    </row>
    <row r="1757" spans="1:12" ht="20.100000000000001" customHeight="1" thickBot="1" x14ac:dyDescent="0.3">
      <c r="A1757" s="71" t="s">
        <v>3414</v>
      </c>
      <c r="B1757" s="72" t="s">
        <v>6210</v>
      </c>
      <c r="C1757" s="72" t="s">
        <v>12309</v>
      </c>
      <c r="E1757" s="71" t="s">
        <v>3031</v>
      </c>
      <c r="F1757" s="72" t="s">
        <v>12299</v>
      </c>
      <c r="G1757" s="72" t="s">
        <v>12300</v>
      </c>
      <c r="H1757" t="str">
        <f t="shared" si="135"/>
        <v>Vxx_et_psn_ofs_open_frst</v>
      </c>
      <c r="I1757" s="69" t="str">
        <f t="shared" si="136"/>
        <v>OU_ASO_ITO</v>
      </c>
      <c r="J1757" s="72" t="str">
        <f t="shared" si="137"/>
        <v>[(Nbx_db_agk_cfm=False) and (Nxx_egr_typ_cfm=Nxx_hp_lp_egr or Nxx_egr_typ_cfm=Nxx_egr_cho) and (Nbx_ign_cmd_eng_cfm=False)]</v>
      </c>
      <c r="K1757" s="69" t="b">
        <f t="shared" si="138"/>
        <v>1</v>
      </c>
      <c r="L1757" s="69" t="b">
        <f t="shared" si="139"/>
        <v>1</v>
      </c>
    </row>
    <row r="1758" spans="1:12" ht="20.100000000000001" customHeight="1" thickBot="1" x14ac:dyDescent="0.3">
      <c r="A1758" s="71" t="s">
        <v>13277</v>
      </c>
      <c r="B1758" s="72" t="s">
        <v>12218</v>
      </c>
      <c r="C1758" s="72" t="s">
        <v>13022</v>
      </c>
      <c r="E1758" s="71" t="s">
        <v>3027</v>
      </c>
      <c r="F1758" s="72" t="s">
        <v>12299</v>
      </c>
      <c r="G1758" s="72" t="s">
        <v>12300</v>
      </c>
      <c r="H1758" t="str">
        <f t="shared" si="135"/>
        <v>Vxx_et_psn_ofs_open_last</v>
      </c>
      <c r="I1758" s="69" t="str">
        <f t="shared" si="136"/>
        <v>OU_ASO_ITO</v>
      </c>
      <c r="J1758" s="72" t="str">
        <f t="shared" si="137"/>
        <v>[(Nbx_db_agk_cfm=False) and (Nxx_egr_typ_cfm=Nxx_hp_lp_egr or Nxx_egr_typ_cfm=Nxx_egr_cho) and (Nbx_ign_cmd_eng_cfm=False)]</v>
      </c>
      <c r="K1758" s="69" t="b">
        <f t="shared" si="138"/>
        <v>1</v>
      </c>
      <c r="L1758" s="69" t="b">
        <f t="shared" si="139"/>
        <v>1</v>
      </c>
    </row>
    <row r="1759" spans="1:12" ht="20.100000000000001" customHeight="1" thickBot="1" x14ac:dyDescent="0.3">
      <c r="A1759" s="71" t="s">
        <v>13278</v>
      </c>
      <c r="B1759" s="72" t="s">
        <v>12218</v>
      </c>
      <c r="C1759" s="72" t="s">
        <v>12219</v>
      </c>
      <c r="E1759" s="71" t="s">
        <v>3015</v>
      </c>
      <c r="F1759" s="72" t="s">
        <v>12666</v>
      </c>
      <c r="G1759" s="72" t="s">
        <v>12667</v>
      </c>
      <c r="H1759" t="str">
        <f t="shared" si="135"/>
        <v>Vxx_et_psn_rel</v>
      </c>
      <c r="I1759" s="69" t="str">
        <f t="shared" si="136"/>
        <v>BI_DAI_AGK</v>
      </c>
      <c r="J1759" s="72" t="str">
        <f t="shared" si="137"/>
        <v>[(Nbx_db_agk_cfm=True and Nbx_ign_cmd_eng_cfm=False) and (Nxx_ecu_typ_cfm=Nxx_ecm or Nxx_ecu_typ_cfm=Nxx_ptcu)]</v>
      </c>
      <c r="K1759" s="69" t="b">
        <f t="shared" si="138"/>
        <v>1</v>
      </c>
      <c r="L1759" s="69" t="b">
        <f t="shared" si="139"/>
        <v>1</v>
      </c>
    </row>
    <row r="1760" spans="1:12" ht="20.100000000000001" customHeight="1" thickBot="1" x14ac:dyDescent="0.3">
      <c r="A1760" s="71" t="s">
        <v>13279</v>
      </c>
      <c r="B1760" s="72" t="s">
        <v>13039</v>
      </c>
      <c r="C1760" s="72" t="s">
        <v>13040</v>
      </c>
      <c r="E1760" s="71" t="s">
        <v>3015</v>
      </c>
      <c r="F1760" s="74" t="s">
        <v>12299</v>
      </c>
      <c r="G1760" s="74" t="s">
        <v>12300</v>
      </c>
      <c r="H1760" t="str">
        <f t="shared" si="135"/>
        <v>Vxx_et_psn_rel</v>
      </c>
      <c r="I1760" s="69" t="str">
        <f t="shared" si="136"/>
        <v>BI_DAI_AGK</v>
      </c>
      <c r="J1760" s="72" t="str">
        <f t="shared" si="137"/>
        <v>[(Nbx_db_agk_cfm=True and Nbx_ign_cmd_eng_cfm=False) and (Nxx_ecu_typ_cfm=Nxx_ecm or Nxx_ecu_typ_cfm=Nxx_ptcu)]</v>
      </c>
      <c r="K1760" s="69" t="b">
        <f t="shared" si="138"/>
        <v>0</v>
      </c>
      <c r="L1760" s="69" t="b">
        <f t="shared" si="139"/>
        <v>0</v>
      </c>
    </row>
    <row r="1761" spans="1:12" ht="20.100000000000001" customHeight="1" thickBot="1" x14ac:dyDescent="0.3">
      <c r="A1761" s="71" t="s">
        <v>13280</v>
      </c>
      <c r="B1761" s="72" t="s">
        <v>12296</v>
      </c>
      <c r="C1761" s="72" t="s">
        <v>13042</v>
      </c>
      <c r="E1761" s="71" t="s">
        <v>3059</v>
      </c>
      <c r="F1761" s="72" t="s">
        <v>12268</v>
      </c>
      <c r="G1761" s="74" t="s">
        <v>12298</v>
      </c>
      <c r="H1761" t="str">
        <f t="shared" si="135"/>
        <v>Vxx_et_psn_sp</v>
      </c>
      <c r="I1761" s="69" t="str">
        <f t="shared" si="136"/>
        <v>AS_EGR_CTL</v>
      </c>
      <c r="J1761" s="72" t="str">
        <f t="shared" si="137"/>
        <v>[(Nxx_egr_typ_cfm=Nxx_hp_lp_egr or Nxx_egr_typ_cfm=Nxx_egr_cho) and (Nbx_ign_cmd_eng_cfm=False)] OR [(Nxx_egr_typ_cfm&lt;&gt;Nxx_hp_lp_egr and Nxx_egr_typ_cfm&lt;&gt;Nxx_egr_cho) and (Nbx_ign_cmd_eng_cfm=False)]</v>
      </c>
      <c r="K1761" s="69" t="b">
        <f t="shared" si="138"/>
        <v>1</v>
      </c>
      <c r="L1761" s="69" t="b">
        <f t="shared" si="139"/>
        <v>0</v>
      </c>
    </row>
    <row r="1762" spans="1:12" ht="20.100000000000001" customHeight="1" thickBot="1" x14ac:dyDescent="0.3">
      <c r="A1762" s="71" t="s">
        <v>13281</v>
      </c>
      <c r="B1762" s="72" t="s">
        <v>12573</v>
      </c>
      <c r="C1762" s="72" t="s">
        <v>12228</v>
      </c>
      <c r="E1762" s="71" t="s">
        <v>3014</v>
      </c>
      <c r="F1762" s="72" t="s">
        <v>12299</v>
      </c>
      <c r="G1762" s="72" t="s">
        <v>12300</v>
      </c>
      <c r="H1762" t="str">
        <f t="shared" si="135"/>
        <v>Vxx_et_psn_sp_1</v>
      </c>
      <c r="I1762" s="69" t="str">
        <f t="shared" si="136"/>
        <v>OU_ASO_ITO</v>
      </c>
      <c r="J1762" s="72" t="str">
        <f t="shared" si="137"/>
        <v>[(Nbx_db_agk_cfm=False) and (Nxx_egr_typ_cfm=Nxx_hp_lp_egr or Nxx_egr_typ_cfm=Nxx_egr_cho) and (Nbx_ign_cmd_eng_cfm=False)]</v>
      </c>
      <c r="K1762" s="69" t="b">
        <f t="shared" si="138"/>
        <v>1</v>
      </c>
      <c r="L1762" s="69" t="b">
        <f t="shared" si="139"/>
        <v>1</v>
      </c>
    </row>
    <row r="1763" spans="1:12" ht="20.100000000000001" customHeight="1" thickBot="1" x14ac:dyDescent="0.3">
      <c r="A1763" s="71" t="s">
        <v>13282</v>
      </c>
      <c r="B1763" s="72" t="s">
        <v>12573</v>
      </c>
      <c r="C1763" s="72" t="s">
        <v>12228</v>
      </c>
      <c r="E1763" s="71" t="s">
        <v>3013</v>
      </c>
      <c r="F1763" s="72" t="s">
        <v>12299</v>
      </c>
      <c r="G1763" s="72" t="s">
        <v>12300</v>
      </c>
      <c r="H1763" t="str">
        <f t="shared" si="135"/>
        <v>Vxx_et_pwm</v>
      </c>
      <c r="I1763" s="69" t="str">
        <f t="shared" si="136"/>
        <v>OU_ASO_ITO</v>
      </c>
      <c r="J1763" s="72" t="str">
        <f t="shared" si="137"/>
        <v>[(Nbx_db_agk_cfm=False) and (Nxx_egr_typ_cfm=Nxx_hp_lp_egr or Nxx_egr_typ_cfm=Nxx_egr_cho) and (Nbx_ign_cmd_eng_cfm=False)]</v>
      </c>
      <c r="K1763" s="69" t="b">
        <f t="shared" si="138"/>
        <v>1</v>
      </c>
      <c r="L1763" s="69" t="b">
        <f t="shared" si="139"/>
        <v>1</v>
      </c>
    </row>
    <row r="1764" spans="1:12" ht="20.100000000000001" customHeight="1" thickBot="1" x14ac:dyDescent="0.3">
      <c r="A1764" s="71" t="s">
        <v>13283</v>
      </c>
      <c r="B1764" s="72" t="s">
        <v>12573</v>
      </c>
      <c r="C1764" s="72" t="s">
        <v>12228</v>
      </c>
      <c r="E1764" s="71" t="s">
        <v>3030</v>
      </c>
      <c r="F1764" s="72" t="s">
        <v>13262</v>
      </c>
      <c r="G1764" s="72" t="s">
        <v>12300</v>
      </c>
      <c r="H1764" t="str">
        <f t="shared" si="135"/>
        <v>Vxx_et_sens_pws</v>
      </c>
      <c r="I1764" s="69" t="str">
        <f t="shared" si="136"/>
        <v>BI_ASI_ITI</v>
      </c>
      <c r="J1764" s="72" t="str">
        <f t="shared" si="137"/>
        <v>[(Nbx_db_agk_cfm=False) and (Nxx_egr_typ_cfm=Nxx_hp_lp_egr or Nxx_egr_typ_cfm=Nxx_egr_cho) and (Nbx_ign_cmd_eng_cfm=False)]</v>
      </c>
      <c r="K1764" s="69" t="b">
        <f t="shared" si="138"/>
        <v>1</v>
      </c>
      <c r="L1764" s="69" t="b">
        <f t="shared" si="139"/>
        <v>1</v>
      </c>
    </row>
    <row r="1765" spans="1:12" ht="20.100000000000001" customHeight="1" thickBot="1" x14ac:dyDescent="0.3">
      <c r="A1765" s="71" t="s">
        <v>13284</v>
      </c>
      <c r="B1765" s="72" t="s">
        <v>12573</v>
      </c>
      <c r="C1765" s="72" t="s">
        <v>12228</v>
      </c>
      <c r="E1765" s="71" t="s">
        <v>5309</v>
      </c>
      <c r="F1765" s="72" t="s">
        <v>5310</v>
      </c>
      <c r="G1765" s="72" t="s">
        <v>12829</v>
      </c>
      <c r="H1765" t="str">
        <f t="shared" si="135"/>
        <v>Vxx_ev_cmb_i</v>
      </c>
      <c r="I1765" s="69" t="str">
        <f t="shared" si="136"/>
        <v>OU_HVO_CHG</v>
      </c>
      <c r="J1765" s="72" t="str">
        <f t="shared" si="137"/>
        <v>[(Nxx_hv_ext_chg_typ_cfm=Nxx_hv_ext_chg_typ_cho) and (Nxx_hv_bcb_cfm&lt;&gt;Nxx_hv_bcb_abst and Nxx_ecu_typ_cfm=Nxx_hevc) and (Nxx_hev_cfm&lt;&gt;Nxx_hev_abst)] OR [(Nxx_hv_ext_chg_typ_cfm=Nxx_hv_ext_chg_typ_cmbo) and (Nxx_hv_bcb_cfm&lt;&gt;Nxx_hv_bcb_abst and Nxx_ecu_typ_cfm=Nxx_hevc) and (Nxx_hev_cfm&lt;&gt;Nxx_hev_abst)]</v>
      </c>
      <c r="K1765" s="69" t="b">
        <f t="shared" si="138"/>
        <v>1</v>
      </c>
      <c r="L1765" s="69" t="b">
        <f t="shared" si="139"/>
        <v>1</v>
      </c>
    </row>
    <row r="1766" spans="1:12" ht="20.100000000000001" customHeight="1" thickBot="1" x14ac:dyDescent="0.3">
      <c r="A1766" s="71" t="s">
        <v>13285</v>
      </c>
      <c r="B1766" s="72" t="s">
        <v>12573</v>
      </c>
      <c r="C1766" s="72" t="s">
        <v>12228</v>
      </c>
      <c r="E1766" s="71" t="s">
        <v>5315</v>
      </c>
      <c r="F1766" s="72" t="s">
        <v>5310</v>
      </c>
      <c r="G1766" s="72" t="s">
        <v>12829</v>
      </c>
      <c r="H1766" t="str">
        <f t="shared" si="135"/>
        <v>Vxx_ev_cmb_v</v>
      </c>
      <c r="I1766" s="69" t="str">
        <f t="shared" si="136"/>
        <v>OU_HVO_CHG</v>
      </c>
      <c r="J1766" s="72" t="str">
        <f t="shared" si="137"/>
        <v>[(Nxx_hv_ext_chg_typ_cfm=Nxx_hv_ext_chg_typ_cho) and (Nxx_hv_bcb_cfm&lt;&gt;Nxx_hv_bcb_abst and Nxx_ecu_typ_cfm=Nxx_hevc) and (Nxx_hev_cfm&lt;&gt;Nxx_hev_abst)] OR [(Nxx_hv_ext_chg_typ_cfm=Nxx_hv_ext_chg_typ_cmbo) and (Nxx_hv_bcb_cfm&lt;&gt;Nxx_hv_bcb_abst and Nxx_ecu_typ_cfm=Nxx_hevc) and (Nxx_hev_cfm&lt;&gt;Nxx_hev_abst)]</v>
      </c>
      <c r="K1766" s="69" t="b">
        <f t="shared" si="138"/>
        <v>1</v>
      </c>
      <c r="L1766" s="69" t="b">
        <f t="shared" si="139"/>
        <v>1</v>
      </c>
    </row>
    <row r="1767" spans="1:12" ht="20.100000000000001" customHeight="1" thickBot="1" x14ac:dyDescent="0.3">
      <c r="A1767" s="71" t="s">
        <v>13286</v>
      </c>
      <c r="B1767" s="72" t="s">
        <v>12573</v>
      </c>
      <c r="C1767" s="72" t="s">
        <v>12228</v>
      </c>
      <c r="E1767" s="71" t="s">
        <v>5314</v>
      </c>
      <c r="F1767" s="72" t="s">
        <v>5310</v>
      </c>
      <c r="G1767" s="74" t="s">
        <v>12853</v>
      </c>
      <c r="H1767" t="str">
        <f t="shared" si="135"/>
        <v>Vxx_ev_crt_max_lim</v>
      </c>
      <c r="I1767" s="69" t="str">
        <f t="shared" si="136"/>
        <v>OU_HVO_CHG</v>
      </c>
      <c r="J1767" s="72" t="str">
        <f t="shared" si="137"/>
        <v>[(Nxx_hv_ext_chg_typ_cfm=Nxx_hv_ext_chg_typ_cho) and (Nxx_hv_bcb_cfm&lt;&gt;Nxx_hv_bcb_abst and Nxx_ecu_typ_cfm=Nxx_hevc) and (Nxx_hev_cfm&lt;&gt;Nxx_hev_abst)] OR [(Nxx_hv_ext_chg_typ_cfm=Nxx_hv_ext_chg_typ_cmbo) and (Nxx_hv_bcb_cfm&lt;&gt;Nxx_hv_bcb_abst and Nxx_ecu_typ_cfm=Nxx_hevc) and (Nxx_hev_cfm&lt;&gt;Nxx_hev_abst)]</v>
      </c>
      <c r="K1767" s="69" t="b">
        <f t="shared" si="138"/>
        <v>1</v>
      </c>
      <c r="L1767" s="69" t="b">
        <f t="shared" si="139"/>
        <v>0</v>
      </c>
    </row>
    <row r="1768" spans="1:12" ht="20.100000000000001" customHeight="1" thickBot="1" x14ac:dyDescent="0.3">
      <c r="A1768" s="71" t="s">
        <v>13287</v>
      </c>
      <c r="B1768" s="72" t="s">
        <v>12573</v>
      </c>
      <c r="C1768" s="72" t="s">
        <v>12228</v>
      </c>
      <c r="E1768" s="71" t="s">
        <v>5313</v>
      </c>
      <c r="F1768" s="72" t="s">
        <v>5310</v>
      </c>
      <c r="G1768" s="72" t="s">
        <v>12829</v>
      </c>
      <c r="H1768" t="str">
        <f t="shared" si="135"/>
        <v>Vxx_ev_v_max_lim</v>
      </c>
      <c r="I1768" s="69" t="str">
        <f t="shared" si="136"/>
        <v>OU_HVO_CHG</v>
      </c>
      <c r="J1768" s="72" t="str">
        <f t="shared" si="137"/>
        <v>[(Nxx_hv_ext_chg_typ_cfm=Nxx_hv_ext_chg_typ_cho) and (Nxx_hv_bcb_cfm&lt;&gt;Nxx_hv_bcb_abst and Nxx_ecu_typ_cfm=Nxx_hevc) and (Nxx_hev_cfm&lt;&gt;Nxx_hev_abst)] OR [(Nxx_hv_ext_chg_typ_cfm=Nxx_hv_ext_chg_typ_cmbo) and (Nxx_hv_bcb_cfm&lt;&gt;Nxx_hv_bcb_abst and Nxx_ecu_typ_cfm=Nxx_hevc) and (Nxx_hev_cfm&lt;&gt;Nxx_hev_abst)]</v>
      </c>
      <c r="K1768" s="69" t="b">
        <f t="shared" si="138"/>
        <v>1</v>
      </c>
      <c r="L1768" s="69" t="b">
        <f t="shared" si="139"/>
        <v>1</v>
      </c>
    </row>
    <row r="1769" spans="1:12" ht="20.100000000000001" customHeight="1" thickBot="1" x14ac:dyDescent="0.3">
      <c r="A1769" s="71" t="s">
        <v>13288</v>
      </c>
      <c r="B1769" s="72" t="s">
        <v>12573</v>
      </c>
      <c r="C1769" s="72" t="s">
        <v>12228</v>
      </c>
      <c r="E1769" s="71" t="s">
        <v>13263</v>
      </c>
      <c r="F1769" s="72" t="s">
        <v>12296</v>
      </c>
      <c r="G1769" s="72" t="s">
        <v>13042</v>
      </c>
      <c r="H1769" t="str">
        <f t="shared" si="135"/>
        <v>Vxx_eva_fcap_abn_cple_max</v>
      </c>
      <c r="I1769" s="69" t="str">
        <f t="shared" si="136"/>
        <v>CB_EVA_DGN</v>
      </c>
      <c r="J1769" s="72" t="str">
        <f t="shared" si="137"/>
        <v>[(Nxx_eva_cfm=Nxx_eva_pres or Nxx_eva_cfm=Nxx_eva_abst_pres_cho) and (Nbx_ign_cmd_eng_cfm=True)]</v>
      </c>
      <c r="K1769" s="69" t="b">
        <f t="shared" si="138"/>
        <v>1</v>
      </c>
      <c r="L1769" s="69" t="b">
        <f t="shared" si="139"/>
        <v>1</v>
      </c>
    </row>
    <row r="1770" spans="1:12" ht="20.100000000000001" customHeight="1" thickBot="1" x14ac:dyDescent="0.3">
      <c r="A1770" s="71" t="s">
        <v>13289</v>
      </c>
      <c r="B1770" s="72" t="s">
        <v>12272</v>
      </c>
      <c r="C1770" s="72" t="s">
        <v>13052</v>
      </c>
      <c r="E1770" s="71" t="s">
        <v>13264</v>
      </c>
      <c r="F1770" s="72" t="s">
        <v>12296</v>
      </c>
      <c r="G1770" s="72" t="s">
        <v>13042</v>
      </c>
      <c r="H1770" t="str">
        <f t="shared" si="135"/>
        <v>Vxx_eva_fcap_abn_cple_val</v>
      </c>
      <c r="I1770" s="69" t="str">
        <f t="shared" si="136"/>
        <v>CB_EVA_DGN</v>
      </c>
      <c r="J1770" s="72" t="str">
        <f t="shared" si="137"/>
        <v>[(Nxx_eva_cfm=Nxx_eva_pres or Nxx_eva_cfm=Nxx_eva_abst_pres_cho) and (Nbx_ign_cmd_eng_cfm=True)]</v>
      </c>
      <c r="K1770" s="69" t="b">
        <f t="shared" si="138"/>
        <v>1</v>
      </c>
      <c r="L1770" s="69" t="b">
        <f t="shared" si="139"/>
        <v>1</v>
      </c>
    </row>
    <row r="1771" spans="1:12" ht="20.100000000000001" customHeight="1" thickBot="1" x14ac:dyDescent="0.3">
      <c r="A1771" s="71" t="s">
        <v>13290</v>
      </c>
      <c r="B1771" s="72" t="s">
        <v>12272</v>
      </c>
      <c r="C1771" s="72" t="s">
        <v>13052</v>
      </c>
      <c r="E1771" s="71" t="s">
        <v>13265</v>
      </c>
      <c r="F1771" s="72" t="s">
        <v>12296</v>
      </c>
      <c r="G1771" s="72" t="s">
        <v>13042</v>
      </c>
      <c r="H1771" t="str">
        <f t="shared" si="135"/>
        <v>Vxx_eva_fcap_no_lk_max</v>
      </c>
      <c r="I1771" s="69" t="str">
        <f t="shared" si="136"/>
        <v>CB_EVA_DGN</v>
      </c>
      <c r="J1771" s="72" t="str">
        <f t="shared" si="137"/>
        <v>[(Nxx_eva_cfm=Nxx_eva_pres or Nxx_eva_cfm=Nxx_eva_abst_pres_cho) and (Nbx_ign_cmd_eng_cfm=True)]</v>
      </c>
      <c r="K1771" s="69" t="b">
        <f t="shared" si="138"/>
        <v>1</v>
      </c>
      <c r="L1771" s="69" t="b">
        <f t="shared" si="139"/>
        <v>1</v>
      </c>
    </row>
    <row r="1772" spans="1:12" ht="20.100000000000001" customHeight="1" thickBot="1" x14ac:dyDescent="0.3">
      <c r="A1772" s="71" t="s">
        <v>13291</v>
      </c>
      <c r="B1772" s="72" t="s">
        <v>12272</v>
      </c>
      <c r="C1772" s="72" t="s">
        <v>13055</v>
      </c>
      <c r="E1772" s="71" t="s">
        <v>13266</v>
      </c>
      <c r="F1772" s="72" t="s">
        <v>12296</v>
      </c>
      <c r="G1772" s="72" t="s">
        <v>13042</v>
      </c>
      <c r="H1772" t="str">
        <f t="shared" si="135"/>
        <v>Vxx_eva_fcap_no_lk_val</v>
      </c>
      <c r="I1772" s="69" t="str">
        <f t="shared" si="136"/>
        <v>CB_EVA_DGN</v>
      </c>
      <c r="J1772" s="72" t="str">
        <f t="shared" si="137"/>
        <v>[(Nxx_eva_cfm=Nxx_eva_pres or Nxx_eva_cfm=Nxx_eva_abst_pres_cho) and (Nbx_ign_cmd_eng_cfm=True)]</v>
      </c>
      <c r="K1772" s="69" t="b">
        <f t="shared" si="138"/>
        <v>1</v>
      </c>
      <c r="L1772" s="69" t="b">
        <f t="shared" si="139"/>
        <v>1</v>
      </c>
    </row>
    <row r="1773" spans="1:12" ht="20.100000000000001" customHeight="1" thickBot="1" x14ac:dyDescent="0.3">
      <c r="A1773" s="71" t="s">
        <v>13292</v>
      </c>
      <c r="B1773" s="72" t="s">
        <v>12272</v>
      </c>
      <c r="C1773" s="72" t="s">
        <v>13058</v>
      </c>
      <c r="E1773" s="71" t="s">
        <v>13267</v>
      </c>
      <c r="F1773" s="72" t="s">
        <v>12296</v>
      </c>
      <c r="G1773" s="72" t="s">
        <v>13042</v>
      </c>
      <c r="H1773" t="str">
        <f t="shared" si="135"/>
        <v>Vxx_evap_chr_max</v>
      </c>
      <c r="I1773" s="69" t="str">
        <f t="shared" si="136"/>
        <v>CB_EVA_DGN</v>
      </c>
      <c r="J1773" s="72" t="str">
        <f t="shared" si="137"/>
        <v>[(Nxx_eva_cfm=Nxx_eva_pres or Nxx_eva_cfm=Nxx_eva_abst_pres_cho) and (Nbx_ign_cmd_eng_cfm=True)]</v>
      </c>
      <c r="K1773" s="69" t="b">
        <f t="shared" si="138"/>
        <v>1</v>
      </c>
      <c r="L1773" s="69" t="b">
        <f t="shared" si="139"/>
        <v>1</v>
      </c>
    </row>
    <row r="1774" spans="1:12" ht="20.100000000000001" customHeight="1" thickBot="1" x14ac:dyDescent="0.3">
      <c r="A1774" s="71" t="s">
        <v>13293</v>
      </c>
      <c r="B1774" s="72" t="s">
        <v>12296</v>
      </c>
      <c r="C1774" s="72" t="s">
        <v>13042</v>
      </c>
      <c r="E1774" s="71" t="s">
        <v>13268</v>
      </c>
      <c r="F1774" s="72" t="s">
        <v>12296</v>
      </c>
      <c r="G1774" s="72" t="s">
        <v>13042</v>
      </c>
      <c r="H1774" t="str">
        <f t="shared" si="135"/>
        <v>Vxx_evap_chr_val</v>
      </c>
      <c r="I1774" s="69" t="str">
        <f t="shared" si="136"/>
        <v>CB_EVA_DGN</v>
      </c>
      <c r="J1774" s="72" t="str">
        <f t="shared" si="137"/>
        <v>[(Nxx_eva_cfm=Nxx_eva_pres or Nxx_eva_cfm=Nxx_eva_abst_pres_cho) and (Nbx_ign_cmd_eng_cfm=True)]</v>
      </c>
      <c r="K1774" s="69" t="b">
        <f t="shared" si="138"/>
        <v>1</v>
      </c>
      <c r="L1774" s="69" t="b">
        <f t="shared" si="139"/>
        <v>1</v>
      </c>
    </row>
    <row r="1775" spans="1:12" ht="20.100000000000001" customHeight="1" thickBot="1" x14ac:dyDescent="0.3">
      <c r="A1775" s="71" t="s">
        <v>13294</v>
      </c>
      <c r="B1775" s="72" t="s">
        <v>12296</v>
      </c>
      <c r="C1775" s="72" t="s">
        <v>12297</v>
      </c>
      <c r="E1775" s="71" t="s">
        <v>13269</v>
      </c>
      <c r="F1775" s="72" t="s">
        <v>12296</v>
      </c>
      <c r="G1775" s="72" t="s">
        <v>13042</v>
      </c>
      <c r="H1775" t="str">
        <f t="shared" si="135"/>
        <v>Vxx_evap_lkg_max</v>
      </c>
      <c r="I1775" s="69" t="str">
        <f t="shared" si="136"/>
        <v>CB_EVA_DGN</v>
      </c>
      <c r="J1775" s="72" t="str">
        <f t="shared" si="137"/>
        <v>[(Nxx_eva_cfm=Nxx_eva_pres or Nxx_eva_cfm=Nxx_eva_abst_pres_cho) and (Nbx_ign_cmd_eng_cfm=True)]</v>
      </c>
      <c r="K1775" s="69" t="b">
        <f t="shared" si="138"/>
        <v>1</v>
      </c>
      <c r="L1775" s="69" t="b">
        <f t="shared" si="139"/>
        <v>1</v>
      </c>
    </row>
    <row r="1776" spans="1:12" ht="20.100000000000001" customHeight="1" thickBot="1" x14ac:dyDescent="0.3">
      <c r="A1776" s="71" t="s">
        <v>13295</v>
      </c>
      <c r="B1776" s="72" t="s">
        <v>12304</v>
      </c>
      <c r="C1776" s="72" t="s">
        <v>12305</v>
      </c>
      <c r="E1776" s="71" t="s">
        <v>13270</v>
      </c>
      <c r="F1776" s="72" t="s">
        <v>12296</v>
      </c>
      <c r="G1776" s="72" t="s">
        <v>13042</v>
      </c>
      <c r="H1776" t="str">
        <f t="shared" si="135"/>
        <v>Vxx_evap_lkg_val</v>
      </c>
      <c r="I1776" s="69" t="str">
        <f t="shared" si="136"/>
        <v>CB_EVA_DGN</v>
      </c>
      <c r="J1776" s="72" t="str">
        <f t="shared" si="137"/>
        <v>[(Nxx_eva_cfm=Nxx_eva_pres or Nxx_eva_cfm=Nxx_eva_abst_pres_cho) and (Nbx_ign_cmd_eng_cfm=True)]</v>
      </c>
      <c r="K1776" s="69" t="b">
        <f t="shared" si="138"/>
        <v>1</v>
      </c>
      <c r="L1776" s="69" t="b">
        <f t="shared" si="139"/>
        <v>1</v>
      </c>
    </row>
    <row r="1777" spans="1:12" ht="20.100000000000001" customHeight="1" thickBot="1" x14ac:dyDescent="0.3">
      <c r="A1777" s="71" t="s">
        <v>13296</v>
      </c>
      <c r="B1777" s="72" t="s">
        <v>12304</v>
      </c>
      <c r="C1777" s="72" t="s">
        <v>12305</v>
      </c>
      <c r="E1777" s="71" t="s">
        <v>5648</v>
      </c>
      <c r="F1777" s="72" t="s">
        <v>5226</v>
      </c>
      <c r="G1777" s="74" t="s">
        <v>12192</v>
      </c>
      <c r="H1777" t="str">
        <f t="shared" si="135"/>
        <v>Vxx_evse_crt_max_lim</v>
      </c>
      <c r="I1777" s="69" t="str">
        <f t="shared" si="136"/>
        <v>IN_HVI_CHG</v>
      </c>
      <c r="J1777" s="72" t="str">
        <f t="shared" si="137"/>
        <v>[(Nxx_hv_ext_chg_typ_cfm=Nxx_hv_ext_chg_typ_cho) and (Nxx_hv_bcb_cfm&lt;&gt;Nxx_hv_bcb_abst and Nxx_ecu_typ_cfm=Nxx_hevc) and (Nxx_hev_cfm&lt;&gt;Nxx_hev_abst)] OR [(Nxx_hv_ext_chg_typ_cfm=Nxx_hv_ext_chg_typ_cmbo) and (Nxx_hv_bcb_cfm&lt;&gt;Nxx_hv_bcb_abst and Nxx_ecu_typ_cfm=Nxx_hevc) and (Nxx_hev_cfm&lt;&gt;Nxx_hev_abst)] OR [(Nxx_hv_ext_chg_typ_cfm=Nxx_hv_ext_chg_typ_abst) and (Nxx_hv_bcb_cfm&lt;&gt;Nxx_hv_bcb_abst and Nxx_ecu_typ_cfm=Nxx_hevc) and (Nxx_hev_cfm&lt;&gt;Nxx_hev_abst)] OR [(Nxx_hv_ext_chg_typ_cfm=Nxx_hv_ext_chg_typ_cdmo) and (Nxx_hv_bcb_cfm&lt;&gt;Nxx_hv_bcb_abst and Nxx_ecu_typ_cfm=Nxx_hevc) and (Nxx_hev_cfm&lt;&gt;Nxx_hev_abst)]</v>
      </c>
      <c r="K1777" s="69" t="b">
        <f t="shared" si="138"/>
        <v>1</v>
      </c>
      <c r="L1777" s="69" t="b">
        <f t="shared" si="139"/>
        <v>0</v>
      </c>
    </row>
    <row r="1778" spans="1:12" ht="20.100000000000001" customHeight="1" thickBot="1" x14ac:dyDescent="0.3">
      <c r="A1778" s="71" t="s">
        <v>13297</v>
      </c>
      <c r="B1778" s="72" t="s">
        <v>12304</v>
      </c>
      <c r="C1778" s="72" t="s">
        <v>12305</v>
      </c>
      <c r="E1778" s="71" t="s">
        <v>5647</v>
      </c>
      <c r="F1778" s="72" t="s">
        <v>5226</v>
      </c>
      <c r="G1778" s="74" t="s">
        <v>13196</v>
      </c>
      <c r="H1778" t="str">
        <f t="shared" si="135"/>
        <v>Vxx_evse_crt_min_lim</v>
      </c>
      <c r="I1778" s="69" t="str">
        <f t="shared" si="136"/>
        <v>IN_HVI_CHG</v>
      </c>
      <c r="J1778" s="72" t="str">
        <f t="shared" si="137"/>
        <v>[(Nxx_hv_ext_chg_typ_cfm=Nxx_hv_ext_chg_typ_cdmo) and (Nxx_hv_bcb_cfm&lt;&gt;Nxx_hv_bcb_abst and Nxx_ecu_typ_cfm=Nxx_hevc) and (Nxx_hev_cfm&lt;&gt;Nxx_hev_abst)] OR [(Nxx_hv_ext_chg_typ_cfm=Nxx_hv_ext_chg_typ_abst) and (Nxx_hv_bcb_cfm&lt;&gt;Nxx_hv_bcb_abst and Nxx_ecu_typ_cfm=Nxx_hevc) and (Nxx_hev_cfm&lt;&gt;Nxx_hev_abst)] OR [(Nxx_hv_ext_chg_typ_cfm=Nxx_hv_ext_chg_typ_cmbo) and (Nxx_hv_bcb_cfm&lt;&gt;Nxx_hv_bcb_abst and Nxx_ecu_typ_cfm=Nxx_hevc) and (Nxx_hev_cfm&lt;&gt;Nxx_hev_abst)] OR [(Nxx_hv_ext_chg_typ_cfm=Nxx_hv_ext_chg_typ_cho) and (Nxx_hv_bcb_cfm&lt;&gt;Nxx_hv_bcb_abst and Nxx_ecu_typ_cfm=Nxx_hevc) and (Nxx_hev_cfm&lt;&gt;Nxx_hev_abst)]</v>
      </c>
      <c r="K1778" s="69" t="b">
        <f t="shared" si="138"/>
        <v>1</v>
      </c>
      <c r="L1778" s="69" t="b">
        <f t="shared" si="139"/>
        <v>0</v>
      </c>
    </row>
    <row r="1779" spans="1:12" ht="20.100000000000001" customHeight="1" thickBot="1" x14ac:dyDescent="0.3">
      <c r="A1779" s="71" t="s">
        <v>13298</v>
      </c>
      <c r="B1779" s="72" t="s">
        <v>12686</v>
      </c>
      <c r="C1779" s="72" t="s">
        <v>13064</v>
      </c>
      <c r="E1779" s="71" t="s">
        <v>5822</v>
      </c>
      <c r="F1779" s="72" t="s">
        <v>5300</v>
      </c>
      <c r="G1779" s="72" t="s">
        <v>12139</v>
      </c>
      <c r="H1779" t="str">
        <f t="shared" si="135"/>
        <v>Vxx_evse_dyc</v>
      </c>
      <c r="I1779" s="69" t="str">
        <f t="shared" si="136"/>
        <v>BI_HVI_CHG</v>
      </c>
      <c r="J1779" s="72" t="str">
        <f t="shared" si="137"/>
        <v>[(Nxx_hv_bcb_cfm&lt;&gt;Nxx_hv_bcb_abst and Nxx_ecu_typ_cfm=Nxx_hevc) and (Nxx_hev_cfm&lt;&gt;Nxx_hev_abst)]</v>
      </c>
      <c r="K1779" s="69" t="b">
        <f t="shared" si="138"/>
        <v>1</v>
      </c>
      <c r="L1779" s="69" t="b">
        <f t="shared" si="139"/>
        <v>1</v>
      </c>
    </row>
    <row r="1780" spans="1:12" ht="20.100000000000001" customHeight="1" thickBot="1" x14ac:dyDescent="0.3">
      <c r="A1780" s="71" t="s">
        <v>13299</v>
      </c>
      <c r="B1780" s="72" t="s">
        <v>12686</v>
      </c>
      <c r="C1780" s="72" t="s">
        <v>13064</v>
      </c>
      <c r="E1780" s="71" t="s">
        <v>5821</v>
      </c>
      <c r="F1780" s="72" t="s">
        <v>5300</v>
      </c>
      <c r="G1780" s="72" t="s">
        <v>12139</v>
      </c>
      <c r="H1780" t="str">
        <f t="shared" si="135"/>
        <v>Vxx_evse_frq</v>
      </c>
      <c r="I1780" s="69" t="str">
        <f t="shared" si="136"/>
        <v>BI_HVI_CHG</v>
      </c>
      <c r="J1780" s="72" t="str">
        <f t="shared" si="137"/>
        <v>[(Nxx_hv_bcb_cfm&lt;&gt;Nxx_hv_bcb_abst and Nxx_ecu_typ_cfm=Nxx_hevc) and (Nxx_hev_cfm&lt;&gt;Nxx_hev_abst)]</v>
      </c>
      <c r="K1780" s="69" t="b">
        <f t="shared" si="138"/>
        <v>1</v>
      </c>
      <c r="L1780" s="69" t="b">
        <f t="shared" si="139"/>
        <v>1</v>
      </c>
    </row>
    <row r="1781" spans="1:12" ht="20.100000000000001" customHeight="1" thickBot="1" x14ac:dyDescent="0.3">
      <c r="A1781" s="71" t="s">
        <v>13300</v>
      </c>
      <c r="B1781" s="72" t="s">
        <v>12531</v>
      </c>
      <c r="C1781" s="72" t="s">
        <v>12228</v>
      </c>
      <c r="E1781" s="71" t="s">
        <v>5644</v>
      </c>
      <c r="F1781" s="72" t="s">
        <v>5226</v>
      </c>
      <c r="G1781" s="74" t="s">
        <v>12776</v>
      </c>
      <c r="H1781" t="str">
        <f t="shared" si="135"/>
        <v>Vxx_evse_pow_max_lim</v>
      </c>
      <c r="I1781" s="69" t="str">
        <f t="shared" si="136"/>
        <v>IN_HVI_CHG</v>
      </c>
      <c r="J1781" s="72" t="str">
        <f t="shared" si="137"/>
        <v>[(Nxx_hv_ext_chg_typ_cfm=Nxx_hv_ext_chg_typ_cmbo) and (Nxx_hv_bcb_cfm&lt;&gt;Nxx_hv_bcb_abst and Nxx_ecu_typ_cfm=Nxx_hevc) and (Nxx_hev_cfm&lt;&gt;Nxx_hev_abst)] OR [(Nxx_hv_ext_chg_typ_cfm=Nxx_hv_ext_chg_typ_cdmo) and (Nxx_hv_bcb_cfm&lt;&gt;Nxx_hv_bcb_abst and Nxx_ecu_typ_cfm=Nxx_hevc) and (Nxx_hev_cfm&lt;&gt;Nxx_hev_abst)] OR [(Nxx_hv_ext_chg_typ_cfm=Nxx_hv_ext_chg_typ_cho) and (Nxx_hv_bcb_cfm&lt;&gt;Nxx_hv_bcb_abst and Nxx_ecu_typ_cfm=Nxx_hevc) and (Nxx_hev_cfm&lt;&gt;Nxx_hev_abst)] OR [(Nxx_hv_ext_chg_typ_cfm=Nxx_hv_ext_chg_typ_abst) and (Nxx_hv_bcb_cfm&lt;&gt;Nxx_hv_bcb_abst and Nxx_ecu_typ_cfm=Nxx_hevc) and (Nxx_hev_cfm&lt;&gt;Nxx_hev_abst)]</v>
      </c>
      <c r="K1781" s="69" t="b">
        <f t="shared" si="138"/>
        <v>1</v>
      </c>
      <c r="L1781" s="69" t="b">
        <f t="shared" si="139"/>
        <v>0</v>
      </c>
    </row>
    <row r="1782" spans="1:12" ht="20.100000000000001" customHeight="1" thickBot="1" x14ac:dyDescent="0.3">
      <c r="A1782" s="71" t="s">
        <v>13301</v>
      </c>
      <c r="B1782" s="72" t="s">
        <v>12531</v>
      </c>
      <c r="C1782" s="72" t="s">
        <v>12228</v>
      </c>
      <c r="E1782" s="71" t="s">
        <v>5823</v>
      </c>
      <c r="F1782" s="72" t="s">
        <v>5300</v>
      </c>
      <c r="G1782" s="72" t="s">
        <v>12139</v>
      </c>
      <c r="H1782" t="str">
        <f t="shared" si="135"/>
        <v>Vxx_evse_v</v>
      </c>
      <c r="I1782" s="69" t="str">
        <f t="shared" si="136"/>
        <v>BI_HVI_CHG</v>
      </c>
      <c r="J1782" s="72" t="str">
        <f t="shared" si="137"/>
        <v>[(Nxx_hv_bcb_cfm&lt;&gt;Nxx_hv_bcb_abst and Nxx_ecu_typ_cfm=Nxx_hevc) and (Nxx_hev_cfm&lt;&gt;Nxx_hev_abst)]</v>
      </c>
      <c r="K1782" s="69" t="b">
        <f t="shared" si="138"/>
        <v>1</v>
      </c>
      <c r="L1782" s="69" t="b">
        <f t="shared" si="139"/>
        <v>1</v>
      </c>
    </row>
    <row r="1783" spans="1:12" ht="20.100000000000001" customHeight="1" thickBot="1" x14ac:dyDescent="0.3">
      <c r="A1783" s="71" t="s">
        <v>13302</v>
      </c>
      <c r="B1783" s="72" t="s">
        <v>12686</v>
      </c>
      <c r="C1783" s="72" t="s">
        <v>13070</v>
      </c>
      <c r="E1783" s="71" t="s">
        <v>5646</v>
      </c>
      <c r="F1783" s="72" t="s">
        <v>5226</v>
      </c>
      <c r="G1783" s="72" t="s">
        <v>13272</v>
      </c>
      <c r="H1783" t="str">
        <f t="shared" si="135"/>
        <v>Vxx_evse_v_max_lim</v>
      </c>
      <c r="I1783" s="69" t="str">
        <f t="shared" si="136"/>
        <v>IN_HVI_CHG</v>
      </c>
      <c r="J1783" s="72" t="str">
        <f t="shared" si="137"/>
        <v>[(Nxx_hv_ext_chg_typ_cfm=Nxx_hv_ext_chg_typ_abst) and (Nxx_hv_bcb_cfm&lt;&gt;Nxx_hv_bcb_abst and Nxx_ecu_typ_cfm=Nxx_hevc) and (Nxx_hev_cfm&lt;&gt;Nxx_hev_abst)] OR [(Nxx_hv_ext_chg_typ_cfm=Nxx_hv_ext_chg_typ_cdmo) and (Nxx_hv_bcb_cfm&lt;&gt;Nxx_hv_bcb_abst and Nxx_ecu_typ_cfm=Nxx_hevc) and (Nxx_hev_cfm&lt;&gt;Nxx_hev_abst)] OR [(Nxx_hv_ext_chg_typ_cfm=Nxx_hv_ext_chg_typ_cho) and (Nxx_hv_bcb_cfm&lt;&gt;Nxx_hv_bcb_abst and Nxx_ecu_typ_cfm=Nxx_hevc) and (Nxx_hev_cfm&lt;&gt;Nxx_hev_abst)] OR [(Nxx_hv_ext_chg_typ_cfm=Nxx_hv_ext_chg_typ_cmbo) and (Nxx_hv_bcb_cfm&lt;&gt;Nxx_hv_bcb_abst and Nxx_ecu_typ_cfm=Nxx_hevc) and (Nxx_hev_cfm&lt;&gt;Nxx_hev_abst)]</v>
      </c>
      <c r="K1783" s="69" t="b">
        <f t="shared" si="138"/>
        <v>1</v>
      </c>
      <c r="L1783" s="69" t="b">
        <f t="shared" si="139"/>
        <v>1</v>
      </c>
    </row>
    <row r="1784" spans="1:12" ht="20.100000000000001" customHeight="1" thickBot="1" x14ac:dyDescent="0.3">
      <c r="A1784" s="71" t="s">
        <v>13303</v>
      </c>
      <c r="B1784" s="72" t="s">
        <v>12686</v>
      </c>
      <c r="C1784" s="72" t="s">
        <v>13070</v>
      </c>
      <c r="E1784" s="71" t="s">
        <v>3178</v>
      </c>
      <c r="F1784" s="72" t="s">
        <v>12345</v>
      </c>
      <c r="G1784" s="74" t="s">
        <v>12336</v>
      </c>
      <c r="H1784" t="str">
        <f t="shared" si="135"/>
        <v>Vxx_ewg_abs_psn</v>
      </c>
      <c r="I1784" s="69" t="str">
        <f t="shared" si="136"/>
        <v>IN_ASI_TCI</v>
      </c>
      <c r="J1784" s="72" t="str">
        <f t="shared" si="137"/>
        <v>[(Nxx_wg_cmd_cfm=Nxx_wg_cmd_pres or Nxx_wg_cmd_cfm=Nxx_wg_cmd_abst_pres_cho) and (Nxx_tcr_typ_cfm=Nxx_wg_pres or Nxx_tcr_typ_cfm=Nxx_wg_abst_pres_cho) and (Nbx_ign_cmd_eng_cfm=True)]</v>
      </c>
      <c r="K1784" s="69" t="b">
        <f t="shared" si="138"/>
        <v>1</v>
      </c>
      <c r="L1784" s="69" t="b">
        <f t="shared" si="139"/>
        <v>0</v>
      </c>
    </row>
    <row r="1785" spans="1:12" ht="20.100000000000001" customHeight="1" thickBot="1" x14ac:dyDescent="0.3">
      <c r="A1785" s="71" t="s">
        <v>13304</v>
      </c>
      <c r="B1785" s="72" t="s">
        <v>12573</v>
      </c>
      <c r="C1785" s="72" t="s">
        <v>12228</v>
      </c>
      <c r="E1785" s="71" t="s">
        <v>3174</v>
      </c>
      <c r="F1785" s="72" t="s">
        <v>13273</v>
      </c>
      <c r="G1785" s="72" t="s">
        <v>12305</v>
      </c>
      <c r="H1785" t="str">
        <f t="shared" si="135"/>
        <v>Vxx_ewg_last_ana_psn</v>
      </c>
      <c r="I1785" s="69" t="str">
        <f t="shared" si="136"/>
        <v>BI_ASI_TCI</v>
      </c>
      <c r="J1785" s="72" t="str">
        <f t="shared" si="137"/>
        <v>[(Nxx_wg_cmd_cfm=Nxx_wg_cmd_pres or Nxx_wg_cmd_cfm=Nxx_wg_cmd_abst_pres_cho) and (Nxx_tcr_typ_cfm=Nxx_wg_pres or Nxx_tcr_typ_cfm=Nxx_wg_abst_pres_cho) and (Nbx_ign_cmd_eng_cfm=True)]</v>
      </c>
      <c r="K1785" s="69" t="b">
        <f t="shared" si="138"/>
        <v>1</v>
      </c>
      <c r="L1785" s="69" t="b">
        <f t="shared" si="139"/>
        <v>1</v>
      </c>
    </row>
    <row r="1786" spans="1:12" ht="20.100000000000001" customHeight="1" thickBot="1" x14ac:dyDescent="0.3">
      <c r="A1786" s="71" t="s">
        <v>13305</v>
      </c>
      <c r="B1786" s="72" t="s">
        <v>12573</v>
      </c>
      <c r="C1786" s="72" t="s">
        <v>12228</v>
      </c>
      <c r="E1786" s="71" t="s">
        <v>3170</v>
      </c>
      <c r="F1786" s="72" t="s">
        <v>12304</v>
      </c>
      <c r="G1786" s="74" t="s">
        <v>12336</v>
      </c>
      <c r="H1786" t="str">
        <f t="shared" si="135"/>
        <v>Vxx_ewg_psn_ofs_clos</v>
      </c>
      <c r="I1786" s="69" t="str">
        <f t="shared" si="136"/>
        <v>OU_ASO_TCO</v>
      </c>
      <c r="J1786" s="72" t="str">
        <f t="shared" si="137"/>
        <v>[(Nxx_wg_cmd_cfm=Nxx_wg_cmd_pres or Nxx_wg_cmd_cfm=Nxx_wg_cmd_abst_pres_cho) and (Nxx_tcr_typ_cfm=Nxx_wg_pres or Nxx_tcr_typ_cfm=Nxx_wg_abst_pres_cho) and (Nbx_ign_cmd_eng_cfm=True)]</v>
      </c>
      <c r="K1786" s="69" t="b">
        <f t="shared" si="138"/>
        <v>1</v>
      </c>
      <c r="L1786" s="69" t="b">
        <f t="shared" si="139"/>
        <v>0</v>
      </c>
    </row>
    <row r="1787" spans="1:12" ht="20.100000000000001" customHeight="1" thickBot="1" x14ac:dyDescent="0.3">
      <c r="A1787" s="71" t="s">
        <v>13306</v>
      </c>
      <c r="B1787" s="72" t="s">
        <v>12573</v>
      </c>
      <c r="C1787" s="72" t="s">
        <v>12228</v>
      </c>
      <c r="E1787" s="71" t="s">
        <v>3166</v>
      </c>
      <c r="F1787" s="72" t="s">
        <v>12304</v>
      </c>
      <c r="G1787" s="74" t="s">
        <v>12336</v>
      </c>
      <c r="H1787" t="str">
        <f t="shared" si="135"/>
        <v>Vxx_ewg_psn_ofs_clos_frst</v>
      </c>
      <c r="I1787" s="69" t="str">
        <f t="shared" si="136"/>
        <v>OU_ASO_TCO</v>
      </c>
      <c r="J1787" s="72" t="str">
        <f t="shared" si="137"/>
        <v>[(Nxx_wg_cmd_cfm=Nxx_wg_cmd_pres or Nxx_wg_cmd_cfm=Nxx_wg_cmd_abst_pres_cho) and (Nxx_tcr_typ_cfm=Nxx_wg_pres or Nxx_tcr_typ_cfm=Nxx_wg_abst_pres_cho) and (Nbx_ign_cmd_eng_cfm=True)]</v>
      </c>
      <c r="K1787" s="69" t="b">
        <f t="shared" si="138"/>
        <v>1</v>
      </c>
      <c r="L1787" s="69" t="b">
        <f t="shared" si="139"/>
        <v>0</v>
      </c>
    </row>
    <row r="1788" spans="1:12" ht="20.100000000000001" customHeight="1" thickBot="1" x14ac:dyDescent="0.3">
      <c r="A1788" s="71" t="s">
        <v>13307</v>
      </c>
      <c r="B1788" s="72" t="s">
        <v>12573</v>
      </c>
      <c r="C1788" s="72" t="s">
        <v>12228</v>
      </c>
      <c r="E1788" s="71" t="s">
        <v>3162</v>
      </c>
      <c r="F1788" s="72" t="s">
        <v>12304</v>
      </c>
      <c r="G1788" s="74" t="s">
        <v>12336</v>
      </c>
      <c r="H1788" t="str">
        <f t="shared" si="135"/>
        <v>Vxx_ewg_psn_ofs_clos_last</v>
      </c>
      <c r="I1788" s="69" t="str">
        <f t="shared" si="136"/>
        <v>OU_ASO_TCO</v>
      </c>
      <c r="J1788" s="72" t="str">
        <f t="shared" si="137"/>
        <v>[(Nxx_wg_cmd_cfm=Nxx_wg_cmd_pres or Nxx_wg_cmd_cfm=Nxx_wg_cmd_abst_pres_cho) and (Nxx_tcr_typ_cfm=Nxx_wg_pres or Nxx_tcr_typ_cfm=Nxx_wg_abst_pres_cho) and (Nbx_ign_cmd_eng_cfm=True)]</v>
      </c>
      <c r="K1788" s="69" t="b">
        <f t="shared" si="138"/>
        <v>1</v>
      </c>
      <c r="L1788" s="69" t="b">
        <f t="shared" si="139"/>
        <v>0</v>
      </c>
    </row>
    <row r="1789" spans="1:12" ht="20.100000000000001" customHeight="1" thickBot="1" x14ac:dyDescent="0.3">
      <c r="A1789" s="71" t="s">
        <v>13308</v>
      </c>
      <c r="B1789" s="72" t="s">
        <v>12573</v>
      </c>
      <c r="C1789" s="72" t="s">
        <v>12228</v>
      </c>
      <c r="E1789" s="71" t="s">
        <v>3158</v>
      </c>
      <c r="F1789" s="72" t="s">
        <v>12304</v>
      </c>
      <c r="G1789" s="74" t="s">
        <v>12336</v>
      </c>
      <c r="H1789" t="str">
        <f t="shared" si="135"/>
        <v>Vxx_ewg_psn_ofs_open</v>
      </c>
      <c r="I1789" s="69" t="str">
        <f t="shared" si="136"/>
        <v>OU_ASO_TCO</v>
      </c>
      <c r="J1789" s="72" t="str">
        <f t="shared" si="137"/>
        <v>[(Nxx_wg_cmd_cfm=Nxx_wg_cmd_pres or Nxx_wg_cmd_cfm=Nxx_wg_cmd_abst_pres_cho) and (Nxx_tcr_typ_cfm=Nxx_wg_pres or Nxx_tcr_typ_cfm=Nxx_wg_abst_pres_cho) and (Nbx_ign_cmd_eng_cfm=True)]</v>
      </c>
      <c r="K1789" s="69" t="b">
        <f t="shared" si="138"/>
        <v>1</v>
      </c>
      <c r="L1789" s="69" t="b">
        <f t="shared" si="139"/>
        <v>0</v>
      </c>
    </row>
    <row r="1790" spans="1:12" ht="20.100000000000001" customHeight="1" thickBot="1" x14ac:dyDescent="0.3">
      <c r="A1790" s="71" t="s">
        <v>13309</v>
      </c>
      <c r="B1790" s="72" t="s">
        <v>12573</v>
      </c>
      <c r="C1790" s="72" t="s">
        <v>12228</v>
      </c>
      <c r="E1790" s="71" t="s">
        <v>3154</v>
      </c>
      <c r="F1790" s="72" t="s">
        <v>12304</v>
      </c>
      <c r="G1790" s="74" t="s">
        <v>12336</v>
      </c>
      <c r="H1790" t="str">
        <f t="shared" si="135"/>
        <v>Vxx_ewg_psn_ofs_open_frst</v>
      </c>
      <c r="I1790" s="69" t="str">
        <f t="shared" si="136"/>
        <v>OU_ASO_TCO</v>
      </c>
      <c r="J1790" s="72" t="str">
        <f t="shared" si="137"/>
        <v>[(Nxx_wg_cmd_cfm=Nxx_wg_cmd_pres or Nxx_wg_cmd_cfm=Nxx_wg_cmd_abst_pres_cho) and (Nxx_tcr_typ_cfm=Nxx_wg_pres or Nxx_tcr_typ_cfm=Nxx_wg_abst_pres_cho) and (Nbx_ign_cmd_eng_cfm=True)]</v>
      </c>
      <c r="K1790" s="69" t="b">
        <f t="shared" si="138"/>
        <v>1</v>
      </c>
      <c r="L1790" s="69" t="b">
        <f t="shared" si="139"/>
        <v>0</v>
      </c>
    </row>
    <row r="1791" spans="1:12" ht="20.100000000000001" customHeight="1" thickBot="1" x14ac:dyDescent="0.3">
      <c r="A1791" s="71" t="s">
        <v>13310</v>
      </c>
      <c r="B1791" s="72" t="s">
        <v>12573</v>
      </c>
      <c r="C1791" s="72" t="s">
        <v>12228</v>
      </c>
      <c r="E1791" s="71" t="s">
        <v>3150</v>
      </c>
      <c r="F1791" s="72" t="s">
        <v>12304</v>
      </c>
      <c r="G1791" s="74" t="s">
        <v>12336</v>
      </c>
      <c r="H1791" t="str">
        <f t="shared" si="135"/>
        <v>Vxx_ewg_psn_ofs_open_last</v>
      </c>
      <c r="I1791" s="69" t="str">
        <f t="shared" si="136"/>
        <v>OU_ASO_TCO</v>
      </c>
      <c r="J1791" s="72" t="str">
        <f t="shared" si="137"/>
        <v>[(Nxx_wg_cmd_cfm=Nxx_wg_cmd_pres or Nxx_wg_cmd_cfm=Nxx_wg_cmd_abst_pres_cho) and (Nxx_tcr_typ_cfm=Nxx_wg_pres or Nxx_tcr_typ_cfm=Nxx_wg_abst_pres_cho) and (Nbx_ign_cmd_eng_cfm=True)]</v>
      </c>
      <c r="K1791" s="69" t="b">
        <f t="shared" si="138"/>
        <v>1</v>
      </c>
      <c r="L1791" s="69" t="b">
        <f t="shared" si="139"/>
        <v>0</v>
      </c>
    </row>
    <row r="1792" spans="1:12" ht="20.100000000000001" customHeight="1" thickBot="1" x14ac:dyDescent="0.3">
      <c r="A1792" s="71" t="s">
        <v>13311</v>
      </c>
      <c r="B1792" s="72" t="s">
        <v>12573</v>
      </c>
      <c r="C1792" s="72" t="s">
        <v>12228</v>
      </c>
      <c r="E1792" s="71" t="s">
        <v>3146</v>
      </c>
      <c r="F1792" s="72" t="s">
        <v>12304</v>
      </c>
      <c r="G1792" s="74" t="s">
        <v>13312</v>
      </c>
      <c r="H1792" t="str">
        <f t="shared" si="135"/>
        <v>Vxx_ewg_psn_rel</v>
      </c>
      <c r="I1792" s="69" t="str">
        <f t="shared" si="136"/>
        <v>OU_ASO_TCO</v>
      </c>
      <c r="J1792" s="72" t="str">
        <f t="shared" si="137"/>
        <v>[(Nxx_wg_cmd_cfm&lt;&gt;Nxx_wg_cmd_pres and Nxx_wg_cmd_cfm&lt;&gt;Nxx_wg_cmd_abst_pres_cho) and (Nxx_tcr_typ_cfm=Nxx_wg_pres or Nxx_tcr_typ_cfm=Nxx_wg_abst_pres_cho) and (Nbx_ign_cmd_eng_cfm=True)] OR [(Nxx_wg_cmd_cfm=Nxx_wg_cmd_pres or Nxx_wg_cmd_cfm=Nxx_wg_cmd_abst_pres_cho) and (Nxx_tcr_typ_cfm=Nxx_wg_pres or Nxx_tcr_typ_cfm=Nxx_wg_abst_pres_cho) and (Nbx_ign_cmd_eng_cfm=True)]</v>
      </c>
      <c r="K1792" s="69" t="b">
        <f t="shared" si="138"/>
        <v>1</v>
      </c>
      <c r="L1792" s="69" t="b">
        <f t="shared" si="139"/>
        <v>0</v>
      </c>
    </row>
    <row r="1793" spans="1:12" ht="20.100000000000001" customHeight="1" thickBot="1" x14ac:dyDescent="0.3">
      <c r="A1793" s="71" t="s">
        <v>13313</v>
      </c>
      <c r="B1793" s="74" t="s">
        <v>13081</v>
      </c>
      <c r="C1793" s="74" t="s">
        <v>13082</v>
      </c>
      <c r="E1793" s="71" t="s">
        <v>3142</v>
      </c>
      <c r="F1793" s="72" t="s">
        <v>12304</v>
      </c>
      <c r="G1793" s="74" t="s">
        <v>12336</v>
      </c>
      <c r="H1793" t="str">
        <f t="shared" si="135"/>
        <v>Vxx_ewg_psn_sp_1</v>
      </c>
      <c r="I1793" s="69" t="str">
        <f t="shared" si="136"/>
        <v>OU_ASO_TCO</v>
      </c>
      <c r="J1793" s="72" t="str">
        <f t="shared" si="137"/>
        <v>[(Nxx_wg_cmd_cfm=Nxx_wg_cmd_pres or Nxx_wg_cmd_cfm=Nxx_wg_cmd_abst_pres_cho) and (Nxx_tcr_typ_cfm=Nxx_wg_pres or Nxx_tcr_typ_cfm=Nxx_wg_abst_pres_cho) and (Nbx_ign_cmd_eng_cfm=True)]</v>
      </c>
      <c r="K1793" s="69" t="b">
        <f t="shared" si="138"/>
        <v>1</v>
      </c>
      <c r="L1793" s="69" t="b">
        <f t="shared" si="139"/>
        <v>0</v>
      </c>
    </row>
    <row r="1794" spans="1:12" ht="20.100000000000001" customHeight="1" thickBot="1" x14ac:dyDescent="0.3">
      <c r="A1794" s="71" t="s">
        <v>13314</v>
      </c>
      <c r="B1794" s="74" t="s">
        <v>13081</v>
      </c>
      <c r="C1794" s="74" t="s">
        <v>13082</v>
      </c>
      <c r="E1794" s="71" t="s">
        <v>3138</v>
      </c>
      <c r="F1794" s="72" t="s">
        <v>12304</v>
      </c>
      <c r="G1794" s="74" t="s">
        <v>12336</v>
      </c>
      <c r="H1794" t="str">
        <f t="shared" ref="H1794:H1857" si="140">VLOOKUP(E1794,A:C,1,FALSE)</f>
        <v>Vxx_ewg_psn_sp_reg_1</v>
      </c>
      <c r="I1794" s="69" t="str">
        <f t="shared" ref="I1794:I1857" si="141">VLOOKUP(E1794,A:C,2,FALSE)</f>
        <v>OU_ASO_TCO</v>
      </c>
      <c r="J1794" s="72" t="str">
        <f t="shared" ref="J1794:J1857" si="142">VLOOKUP(E1794,A:C,3,FALSE)</f>
        <v>[(Nxx_wg_cmd_cfm=Nxx_wg_cmd_pres or Nxx_wg_cmd_cfm=Nxx_wg_cmd_abst_pres_cho) and (Nxx_tcr_typ_cfm=Nxx_wg_pres or Nxx_tcr_typ_cfm=Nxx_wg_abst_pres_cho) and (Nbx_ign_cmd_eng_cfm=True)]</v>
      </c>
      <c r="K1794" s="69" t="b">
        <f t="shared" ref="K1794:K1857" si="143">VLOOKUP(E1794,A:C,2,FALSE)=F1794</f>
        <v>1</v>
      </c>
      <c r="L1794" s="69" t="b">
        <f t="shared" ref="L1794:L1857" si="144">VLOOKUP(E1794,A:C,3,FALSE)=G1794</f>
        <v>0</v>
      </c>
    </row>
    <row r="1795" spans="1:12" ht="20.100000000000001" customHeight="1" thickBot="1" x14ac:dyDescent="0.3">
      <c r="A1795" s="73" t="s">
        <v>13315</v>
      </c>
      <c r="B1795" s="74" t="s">
        <v>13081</v>
      </c>
      <c r="C1795" s="74" t="s">
        <v>13082</v>
      </c>
      <c r="E1795" s="71" t="s">
        <v>3134</v>
      </c>
      <c r="F1795" s="72" t="s">
        <v>12304</v>
      </c>
      <c r="G1795" s="74" t="s">
        <v>12336</v>
      </c>
      <c r="H1795" t="str">
        <f t="shared" si="140"/>
        <v>Vxx_ewg_pwm</v>
      </c>
      <c r="I1795" s="69" t="str">
        <f t="shared" si="141"/>
        <v>OU_ASO_TCO</v>
      </c>
      <c r="J1795" s="72" t="str">
        <f t="shared" si="142"/>
        <v>[(Nxx_wg_cmd_cfm=Nxx_wg_cmd_pres or Nxx_wg_cmd_cfm=Nxx_wg_cmd_abst_pres_cho) and (Nxx_tcr_typ_cfm=Nxx_wg_pres or Nxx_tcr_typ_cfm=Nxx_wg_abst_pres_cho) and (Nbx_ign_cmd_eng_cfm=True)]</v>
      </c>
      <c r="K1795" s="69" t="b">
        <f t="shared" si="143"/>
        <v>1</v>
      </c>
      <c r="L1795" s="69" t="b">
        <f t="shared" si="144"/>
        <v>0</v>
      </c>
    </row>
    <row r="1796" spans="1:12" ht="20.100000000000001" customHeight="1" thickBot="1" x14ac:dyDescent="0.3">
      <c r="A1796" s="73" t="s">
        <v>13316</v>
      </c>
      <c r="B1796" s="74" t="s">
        <v>13081</v>
      </c>
      <c r="C1796" s="74" t="s">
        <v>13082</v>
      </c>
      <c r="E1796" s="71" t="s">
        <v>3130</v>
      </c>
      <c r="F1796" s="72" t="s">
        <v>13273</v>
      </c>
      <c r="G1796" s="72" t="s">
        <v>12305</v>
      </c>
      <c r="H1796" t="str">
        <f t="shared" si="140"/>
        <v>Vxx_ewg_sens_pws</v>
      </c>
      <c r="I1796" s="69" t="str">
        <f t="shared" si="141"/>
        <v>BI_ASI_TCI</v>
      </c>
      <c r="J1796" s="72" t="str">
        <f t="shared" si="142"/>
        <v>[(Nxx_wg_cmd_cfm=Nxx_wg_cmd_pres or Nxx_wg_cmd_cfm=Nxx_wg_cmd_abst_pres_cho) and (Nxx_tcr_typ_cfm=Nxx_wg_pres or Nxx_tcr_typ_cfm=Nxx_wg_abst_pres_cho) and (Nbx_ign_cmd_eng_cfm=True)]</v>
      </c>
      <c r="K1796" s="69" t="b">
        <f t="shared" si="143"/>
        <v>1</v>
      </c>
      <c r="L1796" s="69" t="b">
        <f t="shared" si="144"/>
        <v>1</v>
      </c>
    </row>
    <row r="1797" spans="1:12" ht="20.100000000000001" customHeight="1" thickBot="1" x14ac:dyDescent="0.3">
      <c r="A1797" s="71" t="s">
        <v>13317</v>
      </c>
      <c r="B1797" s="72" t="s">
        <v>12272</v>
      </c>
      <c r="C1797" s="72" t="s">
        <v>13055</v>
      </c>
      <c r="E1797" s="71" t="s">
        <v>3126</v>
      </c>
      <c r="F1797" s="72" t="s">
        <v>12304</v>
      </c>
      <c r="G1797" s="74" t="s">
        <v>12336</v>
      </c>
      <c r="H1797" t="str">
        <f t="shared" si="140"/>
        <v>Vxx_ewg_v_sp_cor_lim</v>
      </c>
      <c r="I1797" s="69" t="str">
        <f t="shared" si="141"/>
        <v>OU_ASO_TCO</v>
      </c>
      <c r="J1797" s="72" t="str">
        <f t="shared" si="142"/>
        <v>[(Nxx_wg_cmd_cfm=Nxx_wg_cmd_pres or Nxx_wg_cmd_cfm=Nxx_wg_cmd_abst_pres_cho) and (Nxx_tcr_typ_cfm=Nxx_wg_pres or Nxx_tcr_typ_cfm=Nxx_wg_abst_pres_cho) and (Nbx_ign_cmd_eng_cfm=True)]</v>
      </c>
      <c r="K1797" s="69" t="b">
        <f t="shared" si="143"/>
        <v>1</v>
      </c>
      <c r="L1797" s="69" t="b">
        <f t="shared" si="144"/>
        <v>0</v>
      </c>
    </row>
    <row r="1798" spans="1:12" ht="20.100000000000001" customHeight="1" thickBot="1" x14ac:dyDescent="0.3">
      <c r="A1798" s="71" t="s">
        <v>13318</v>
      </c>
      <c r="B1798" s="72" t="s">
        <v>13088</v>
      </c>
      <c r="C1798" s="72" t="s">
        <v>13089</v>
      </c>
      <c r="E1798" s="71" t="s">
        <v>2276</v>
      </c>
      <c r="F1798" s="72" t="s">
        <v>12307</v>
      </c>
      <c r="G1798" s="74" t="s">
        <v>12339</v>
      </c>
      <c r="H1798" t="str">
        <f t="shared" si="140"/>
        <v>Vxx_ex_cam_eprm_psn_redg_0</v>
      </c>
      <c r="I1798" s="69" t="str">
        <f t="shared" si="141"/>
        <v>IN_ASI_AEI</v>
      </c>
      <c r="J1798" s="72" t="str">
        <f t="shared" si="142"/>
        <v>[(Nxx_ex_vvt_cfm&lt;&gt;Nxx_ex_vvt_abst) and (Nxx_in_vvt_cfm=Nxx_in_vvtc or Nxx_in_vvt_cfm=Nxx_in_vvtc_abst_pres_cho) and (Nbx_ign_cmd_eng_cfm=True)]</v>
      </c>
      <c r="K1798" s="69" t="b">
        <f t="shared" si="143"/>
        <v>1</v>
      </c>
      <c r="L1798" s="69" t="b">
        <f t="shared" si="144"/>
        <v>0</v>
      </c>
    </row>
    <row r="1799" spans="1:12" ht="20.100000000000001" customHeight="1" thickBot="1" x14ac:dyDescent="0.3">
      <c r="A1799" s="71" t="s">
        <v>13319</v>
      </c>
      <c r="B1799" s="72" t="s">
        <v>13088</v>
      </c>
      <c r="C1799" s="72" t="s">
        <v>13089</v>
      </c>
      <c r="E1799" s="71" t="s">
        <v>2280</v>
      </c>
      <c r="F1799" s="72" t="s">
        <v>12307</v>
      </c>
      <c r="G1799" s="74" t="s">
        <v>12339</v>
      </c>
      <c r="H1799" t="str">
        <f t="shared" si="140"/>
        <v>Vxx_ex_cam_eprm_psn_redg_1</v>
      </c>
      <c r="I1799" s="69" t="str">
        <f t="shared" si="141"/>
        <v>IN_ASI_AEI</v>
      </c>
      <c r="J1799" s="72" t="str">
        <f t="shared" si="142"/>
        <v>[(Nxx_ex_vvt_cfm&lt;&gt;Nxx_ex_vvt_abst) and (Nxx_in_vvt_cfm=Nxx_in_vvtc or Nxx_in_vvt_cfm=Nxx_in_vvtc_abst_pres_cho) and (Nbx_ign_cmd_eng_cfm=True)]</v>
      </c>
      <c r="K1799" s="69" t="b">
        <f t="shared" si="143"/>
        <v>1</v>
      </c>
      <c r="L1799" s="69" t="b">
        <f t="shared" si="144"/>
        <v>0</v>
      </c>
    </row>
    <row r="1800" spans="1:12" ht="20.100000000000001" customHeight="1" thickBot="1" x14ac:dyDescent="0.3">
      <c r="A1800" s="71" t="s">
        <v>13320</v>
      </c>
      <c r="B1800" s="72" t="s">
        <v>13088</v>
      </c>
      <c r="C1800" s="72" t="s">
        <v>13089</v>
      </c>
      <c r="E1800" s="71" t="s">
        <v>2284</v>
      </c>
      <c r="F1800" s="72" t="s">
        <v>12307</v>
      </c>
      <c r="G1800" s="74" t="s">
        <v>12339</v>
      </c>
      <c r="H1800" t="str">
        <f t="shared" si="140"/>
        <v>Vxx_ex_cam_eprm_psn_redg_2</v>
      </c>
      <c r="I1800" s="69" t="str">
        <f t="shared" si="141"/>
        <v>IN_ASI_AEI</v>
      </c>
      <c r="J1800" s="72" t="str">
        <f t="shared" si="142"/>
        <v>[(Nxx_ex_vvt_cfm&lt;&gt;Nxx_ex_vvt_abst) and (Nxx_in_vvt_cfm=Nxx_in_vvtc or Nxx_in_vvt_cfm=Nxx_in_vvtc_abst_pres_cho) and (Nbx_ign_cmd_eng_cfm=True)]</v>
      </c>
      <c r="K1800" s="69" t="b">
        <f t="shared" si="143"/>
        <v>1</v>
      </c>
      <c r="L1800" s="69" t="b">
        <f t="shared" si="144"/>
        <v>0</v>
      </c>
    </row>
    <row r="1801" spans="1:12" ht="20.100000000000001" customHeight="1" thickBot="1" x14ac:dyDescent="0.3">
      <c r="A1801" s="71" t="s">
        <v>13321</v>
      </c>
      <c r="B1801" s="72" t="s">
        <v>13088</v>
      </c>
      <c r="C1801" s="72" t="s">
        <v>13089</v>
      </c>
      <c r="E1801" s="71" t="s">
        <v>2288</v>
      </c>
      <c r="F1801" s="72" t="s">
        <v>12307</v>
      </c>
      <c r="G1801" s="74" t="s">
        <v>12339</v>
      </c>
      <c r="H1801" t="str">
        <f t="shared" si="140"/>
        <v>Vxx_ex_cam_eprm_psn_redg_3</v>
      </c>
      <c r="I1801" s="69" t="str">
        <f t="shared" si="141"/>
        <v>IN_ASI_AEI</v>
      </c>
      <c r="J1801" s="72" t="str">
        <f t="shared" si="142"/>
        <v>[(Nxx_ex_vvt_cfm&lt;&gt;Nxx_ex_vvt_abst) and (Nxx_in_vvt_cfm=Nxx_in_vvtc or Nxx_in_vvt_cfm=Nxx_in_vvtc_abst_pres_cho) and (Nbx_ign_cmd_eng_cfm=True)]</v>
      </c>
      <c r="K1801" s="69" t="b">
        <f t="shared" si="143"/>
        <v>1</v>
      </c>
      <c r="L1801" s="69" t="b">
        <f t="shared" si="144"/>
        <v>0</v>
      </c>
    </row>
    <row r="1802" spans="1:12" ht="20.100000000000001" customHeight="1" thickBot="1" x14ac:dyDescent="0.3">
      <c r="A1802" s="71" t="s">
        <v>13322</v>
      </c>
      <c r="B1802" s="72" t="s">
        <v>13088</v>
      </c>
      <c r="C1802" s="72" t="s">
        <v>12372</v>
      </c>
      <c r="E1802" s="71" t="s">
        <v>5929</v>
      </c>
      <c r="F1802" s="72" t="s">
        <v>5931</v>
      </c>
      <c r="G1802" s="72" t="s">
        <v>12372</v>
      </c>
      <c r="H1802" t="str">
        <f t="shared" si="140"/>
        <v>Vxx_ex_gaz_temp_fil_val</v>
      </c>
      <c r="I1802" s="69" t="str">
        <f t="shared" si="141"/>
        <v>IN_ATI_TBO</v>
      </c>
      <c r="J1802" s="72" t="str">
        <f t="shared" si="142"/>
        <v>[(Nbx_ign_cmd_eng_cfm=True and Nbx_lbdw_pres_cfm=True)]</v>
      </c>
      <c r="K1802" s="69" t="b">
        <f t="shared" si="143"/>
        <v>1</v>
      </c>
      <c r="L1802" s="69" t="b">
        <f t="shared" si="144"/>
        <v>1</v>
      </c>
    </row>
    <row r="1803" spans="1:12" ht="20.100000000000001" customHeight="1" thickBot="1" x14ac:dyDescent="0.3">
      <c r="A1803" s="71" t="s">
        <v>13323</v>
      </c>
      <c r="B1803" s="72" t="s">
        <v>13088</v>
      </c>
      <c r="C1803" s="72" t="s">
        <v>13089</v>
      </c>
      <c r="E1803" s="71" t="s">
        <v>2597</v>
      </c>
      <c r="F1803" s="72" t="s">
        <v>12563</v>
      </c>
      <c r="G1803" s="74" t="s">
        <v>12633</v>
      </c>
      <c r="H1803" t="str">
        <f t="shared" si="140"/>
        <v>Vxx_ex_prs</v>
      </c>
      <c r="I1803" s="69" t="str">
        <f t="shared" si="141"/>
        <v>IN_ASI_PBT</v>
      </c>
      <c r="J1803" s="72" t="str">
        <f t="shared" si="142"/>
        <v>[(Nbx_ign_cmd_eng_cfm=False)] OR [(Nbx_ign_cmd_eng_cfm=True)]</v>
      </c>
      <c r="K1803" s="69" t="b">
        <f t="shared" si="143"/>
        <v>1</v>
      </c>
      <c r="L1803" s="69" t="b">
        <f t="shared" si="144"/>
        <v>0</v>
      </c>
    </row>
    <row r="1804" spans="1:12" ht="20.100000000000001" customHeight="1" thickBot="1" x14ac:dyDescent="0.3">
      <c r="A1804" s="71" t="s">
        <v>13324</v>
      </c>
      <c r="B1804" s="72" t="s">
        <v>13097</v>
      </c>
      <c r="C1804" s="72" t="s">
        <v>12605</v>
      </c>
      <c r="E1804" s="71" t="s">
        <v>2933</v>
      </c>
      <c r="F1804" s="72" t="s">
        <v>12725</v>
      </c>
      <c r="G1804" s="74" t="s">
        <v>12760</v>
      </c>
      <c r="H1804" t="str">
        <f t="shared" si="140"/>
        <v>Vxx_ex_prs_sp</v>
      </c>
      <c r="I1804" s="69" t="str">
        <f t="shared" si="141"/>
        <v>AS_EXP_SPT</v>
      </c>
      <c r="J1804" s="72" t="str">
        <f t="shared" si="142"/>
        <v>[(Nbx_ex_prs_sens_pres_cfm=True) and (Nbx_ign_cmd_eng_cfm=False)] OR [(Nbx_ex_prs_sens_pres_cfm=False) and (Nbx_ign_cmd_eng_cfm=False)]</v>
      </c>
      <c r="K1804" s="69" t="b">
        <f t="shared" si="143"/>
        <v>1</v>
      </c>
      <c r="L1804" s="69" t="b">
        <f t="shared" si="144"/>
        <v>0</v>
      </c>
    </row>
    <row r="1805" spans="1:12" ht="20.100000000000001" customHeight="1" thickBot="1" x14ac:dyDescent="0.3">
      <c r="A1805" s="71" t="s">
        <v>13325</v>
      </c>
      <c r="B1805" s="72" t="s">
        <v>13097</v>
      </c>
      <c r="C1805" s="72" t="s">
        <v>12605</v>
      </c>
      <c r="E1805" s="71" t="s">
        <v>2932</v>
      </c>
      <c r="F1805" s="72" t="s">
        <v>12691</v>
      </c>
      <c r="G1805" s="72" t="s">
        <v>12228</v>
      </c>
      <c r="H1805" t="str">
        <f t="shared" si="140"/>
        <v>Vxx_ex_reg_apl_down</v>
      </c>
      <c r="I1805" s="69" t="str">
        <f t="shared" si="141"/>
        <v>AS_BST_DGN</v>
      </c>
      <c r="J1805" s="72" t="str">
        <f t="shared" si="142"/>
        <v>[(Nbx_ign_cmd_eng_cfm=False)]</v>
      </c>
      <c r="K1805" s="69" t="b">
        <f t="shared" si="143"/>
        <v>1</v>
      </c>
      <c r="L1805" s="69" t="b">
        <f t="shared" si="144"/>
        <v>1</v>
      </c>
    </row>
    <row r="1806" spans="1:12" ht="20.100000000000001" customHeight="1" thickBot="1" x14ac:dyDescent="0.3">
      <c r="A1806" s="71" t="s">
        <v>13326</v>
      </c>
      <c r="B1806" s="72" t="s">
        <v>13097</v>
      </c>
      <c r="C1806" s="72" t="s">
        <v>12876</v>
      </c>
      <c r="E1806" s="71" t="s">
        <v>2292</v>
      </c>
      <c r="F1806" s="72" t="s">
        <v>12307</v>
      </c>
      <c r="G1806" s="74" t="s">
        <v>13327</v>
      </c>
      <c r="H1806" t="str">
        <f t="shared" si="140"/>
        <v>Vxx_ex_vvtc_angl</v>
      </c>
      <c r="I1806" s="69" t="str">
        <f t="shared" si="141"/>
        <v>IN_ASI_AEI</v>
      </c>
      <c r="J1806" s="72" t="str">
        <f t="shared" si="142"/>
        <v>[(Nxx_ex_vvt_cfm=Nxx_ex_vvt_abst) and (Nbx_ign_cmd_eng_cfm=True)] OR [(Nxx_ex_vvt_cfm&lt;&gt;Nxx_ex_vvt_abst) and (Nxx_in_vvt_cfm=Nxx_in_vvtc or Nxx_in_vvt_cfm=Nxx_in_vvtc_abst_pres_cho) and (Nbx_ign_cmd_eng_cfm=True)]</v>
      </c>
      <c r="K1806" s="69" t="b">
        <f t="shared" si="143"/>
        <v>1</v>
      </c>
      <c r="L1806" s="69" t="b">
        <f t="shared" si="144"/>
        <v>0</v>
      </c>
    </row>
    <row r="1807" spans="1:12" ht="20.100000000000001" customHeight="1" thickBot="1" x14ac:dyDescent="0.3">
      <c r="A1807" s="71" t="s">
        <v>13328</v>
      </c>
      <c r="B1807" s="72" t="s">
        <v>13097</v>
      </c>
      <c r="C1807" s="72" t="s">
        <v>12123</v>
      </c>
      <c r="E1807" s="71" t="s">
        <v>2263</v>
      </c>
      <c r="F1807" s="72" t="s">
        <v>12307</v>
      </c>
      <c r="G1807" s="74" t="s">
        <v>12339</v>
      </c>
      <c r="H1807" t="str">
        <f t="shared" si="140"/>
        <v>Vxx_ex_vvtc_angl_mes</v>
      </c>
      <c r="I1807" s="69" t="str">
        <f t="shared" si="141"/>
        <v>IN_ASI_AEI</v>
      </c>
      <c r="J1807" s="72" t="str">
        <f t="shared" si="142"/>
        <v>[(Nxx_ex_vvt_cfm&lt;&gt;Nxx_ex_vvt_abst) and (Nxx_in_vvt_cfm=Nxx_in_vvtc or Nxx_in_vvt_cfm=Nxx_in_vvtc_abst_pres_cho) and (Nbx_ign_cmd_eng_cfm=True)]</v>
      </c>
      <c r="K1807" s="69" t="b">
        <f t="shared" si="143"/>
        <v>1</v>
      </c>
      <c r="L1807" s="69" t="b">
        <f t="shared" si="144"/>
        <v>0</v>
      </c>
    </row>
    <row r="1808" spans="1:12" ht="20.100000000000001" customHeight="1" thickBot="1" x14ac:dyDescent="0.3">
      <c r="A1808" s="71" t="s">
        <v>13329</v>
      </c>
      <c r="B1808" s="72" t="s">
        <v>13097</v>
      </c>
      <c r="C1808" s="72" t="s">
        <v>12605</v>
      </c>
      <c r="E1808" s="71" t="s">
        <v>2267</v>
      </c>
      <c r="F1808" s="72" t="s">
        <v>12686</v>
      </c>
      <c r="G1808" s="74" t="s">
        <v>13128</v>
      </c>
      <c r="H1808" t="str">
        <f t="shared" si="140"/>
        <v>Vxx_ex_vvtc_angl_sp</v>
      </c>
      <c r="I1808" s="69" t="str">
        <f t="shared" si="141"/>
        <v>OU_ASO_AEO</v>
      </c>
      <c r="J1808" s="72" t="str">
        <f t="shared" si="142"/>
        <v>[(Nxx_ex_vvt_cfm&lt;&gt;Nxx_ex_vvt_abst) and (Nbx_ign_cmd_eng_cfm=True)]</v>
      </c>
      <c r="K1808" s="69" t="b">
        <f t="shared" si="143"/>
        <v>1</v>
      </c>
      <c r="L1808" s="69" t="b">
        <f t="shared" si="144"/>
        <v>0</v>
      </c>
    </row>
    <row r="1809" spans="1:12" ht="20.100000000000001" customHeight="1" thickBot="1" x14ac:dyDescent="0.3">
      <c r="A1809" s="71" t="s">
        <v>13330</v>
      </c>
      <c r="B1809" s="72" t="s">
        <v>13097</v>
      </c>
      <c r="C1809" s="72" t="s">
        <v>13105</v>
      </c>
      <c r="E1809" s="71" t="s">
        <v>2259</v>
      </c>
      <c r="F1809" s="72" t="s">
        <v>12686</v>
      </c>
      <c r="G1809" s="74" t="s">
        <v>13128</v>
      </c>
      <c r="H1809" t="str">
        <f t="shared" si="140"/>
        <v>Vxx_ex_vvtc_pwm</v>
      </c>
      <c r="I1809" s="69" t="str">
        <f t="shared" si="141"/>
        <v>OU_ASO_AEO</v>
      </c>
      <c r="J1809" s="72" t="str">
        <f t="shared" si="142"/>
        <v>[(Nxx_ex_vvt_cfm&lt;&gt;Nxx_ex_vvt_abst) and (Nbx_ign_cmd_eng_cfm=True)]</v>
      </c>
      <c r="K1809" s="69" t="b">
        <f t="shared" si="143"/>
        <v>1</v>
      </c>
      <c r="L1809" s="69" t="b">
        <f t="shared" si="144"/>
        <v>0</v>
      </c>
    </row>
    <row r="1810" spans="1:12" ht="20.100000000000001" customHeight="1" thickBot="1" x14ac:dyDescent="0.3">
      <c r="A1810" s="71" t="s">
        <v>13331</v>
      </c>
      <c r="B1810" s="72" t="s">
        <v>13097</v>
      </c>
      <c r="C1810" s="72" t="s">
        <v>13105</v>
      </c>
      <c r="E1810" s="71" t="s">
        <v>2833</v>
      </c>
      <c r="F1810" s="72" t="s">
        <v>12606</v>
      </c>
      <c r="G1810" s="72" t="s">
        <v>12323</v>
      </c>
      <c r="H1810" t="str">
        <f t="shared" si="140"/>
        <v>Vxx_exh_sys_egaf</v>
      </c>
      <c r="I1810" s="69" t="str">
        <f t="shared" si="141"/>
        <v>IN_ATI_EAF</v>
      </c>
      <c r="J1810" s="72" t="str">
        <f t="shared" si="142"/>
        <v>[(Nbx_pft_pres_cfm=True) and (Nbx_ign_cmd_eng_cfm=False)]</v>
      </c>
      <c r="K1810" s="69" t="b">
        <f t="shared" si="143"/>
        <v>1</v>
      </c>
      <c r="L1810" s="69" t="b">
        <f t="shared" si="144"/>
        <v>1</v>
      </c>
    </row>
    <row r="1811" spans="1:12" ht="20.100000000000001" customHeight="1" thickBot="1" x14ac:dyDescent="0.3">
      <c r="A1811" s="71" t="s">
        <v>13332</v>
      </c>
      <c r="B1811" s="72" t="s">
        <v>12272</v>
      </c>
      <c r="C1811" s="72" t="s">
        <v>12384</v>
      </c>
      <c r="E1811" s="71" t="s">
        <v>4931</v>
      </c>
      <c r="F1811" s="72" t="s">
        <v>6065</v>
      </c>
      <c r="G1811" s="74" t="s">
        <v>12655</v>
      </c>
      <c r="H1811" t="str">
        <f t="shared" si="140"/>
        <v>Vxx_exh_sys_egaf_afs</v>
      </c>
      <c r="I1811" s="69" t="str">
        <f t="shared" si="141"/>
        <v>AT_SCR_AFS</v>
      </c>
      <c r="J1811" s="72" t="str">
        <f t="shared" si="142"/>
        <v>[(Nxx_scr_mng_typ_cfm&lt;&gt;Nxx_scr_mng_int_ecm) and (Nxx_nox_egt_cfm=Nxx_nox_egt_scr or Nxx_nox_egt_cfm=Nxx_nox_egt_scr_abst_cho or Nxx_nox_egt_cfm=Nxx_nox_egt_nt_scr or Nxx_nox_egt_cfm=Nxx_nox_egt_nt_scr_abst_cho) and (Nbx_ign_cmd_eng_cfm=False)] OR [(Nxx_nox_egt_cfm&lt;&gt;Nxx_nox_egt_scr and Nxx_nox_egt_cfm&lt;&gt;Nxx_nox_egt_scr_abst_cho and Nxx_nox_egt_cfm&lt;&gt;Nxx_nox_egt_nt_scr and Nxx_nox_egt_cfm&lt;&gt;Nxx_nox_egt_nt_scr_abst_cho) and (Nbx_ign_cmd_eng_cfm=False)] OR [(Nxx_scr_mng_typ_cfm=Nxx_scr_mng_int_ecm) and (Nxx_nox_egt_cfm=Nxx_nox_egt_scr or Nxx_nox_egt_cfm=Nxx_nox_egt_scr_abst_cho or Nxx_nox_egt_cfm=Nxx_nox_egt_nt_scr or Nxx_nox_egt_cfm=Nxx_nox_egt_nt_scr_abst_cho) and (Nbx_ign_cmd_eng_cfm=False)]</v>
      </c>
      <c r="K1811" s="69" t="b">
        <f t="shared" si="143"/>
        <v>1</v>
      </c>
      <c r="L1811" s="69" t="b">
        <f t="shared" si="144"/>
        <v>0</v>
      </c>
    </row>
    <row r="1812" spans="1:12" ht="20.100000000000001" customHeight="1" thickBot="1" x14ac:dyDescent="0.3">
      <c r="A1812" s="71" t="s">
        <v>13333</v>
      </c>
      <c r="B1812" s="72" t="s">
        <v>12272</v>
      </c>
      <c r="C1812" s="72" t="s">
        <v>13058</v>
      </c>
      <c r="E1812" s="71" t="s">
        <v>3414</v>
      </c>
      <c r="F1812" s="72" t="s">
        <v>6210</v>
      </c>
      <c r="G1812" s="72" t="s">
        <v>12309</v>
      </c>
      <c r="H1812" t="str">
        <f t="shared" si="140"/>
        <v>Vxx_ext_ctrl_test_sf</v>
      </c>
      <c r="I1812" s="69" t="str">
        <f t="shared" si="141"/>
        <v>DG_DGT_ASW</v>
      </c>
      <c r="J1812" s="72" t="str">
        <f t="shared" si="142"/>
        <v>[(Nxx_ecu_org_hyb_cfm&lt;&gt;Nxx_ecu_org_hyb_pres) and (Nxx_ecu_typ_cfm&lt;&gt;Nxx_atcu)]</v>
      </c>
      <c r="K1812" s="69" t="b">
        <f t="shared" si="143"/>
        <v>1</v>
      </c>
      <c r="L1812" s="69" t="b">
        <f t="shared" si="144"/>
        <v>1</v>
      </c>
    </row>
    <row r="1813" spans="1:12" ht="20.100000000000001" customHeight="1" thickBot="1" x14ac:dyDescent="0.3">
      <c r="A1813" s="71" t="s">
        <v>13334</v>
      </c>
      <c r="B1813" s="72" t="s">
        <v>12272</v>
      </c>
      <c r="C1813" s="72" t="s">
        <v>12228</v>
      </c>
      <c r="E1813" s="71" t="s">
        <v>13277</v>
      </c>
      <c r="F1813" s="72" t="s">
        <v>12218</v>
      </c>
      <c r="G1813" s="72" t="s">
        <v>13022</v>
      </c>
      <c r="H1813" t="str">
        <f t="shared" si="140"/>
        <v>Vxx_fail_max_cata_cpt</v>
      </c>
      <c r="I1813" s="69" t="str">
        <f t="shared" si="141"/>
        <v>AT_CAT_DGN</v>
      </c>
      <c r="J1813" s="72" t="str">
        <f t="shared" si="142"/>
        <v>[(Nxx_so2up_cfm&lt;&gt;Nxx_so2up_ego) and (Nbx_lbdw_pres_cfm=True) and (Nbx_ign_cmd_eng_cfm=True)]</v>
      </c>
      <c r="K1813" s="69" t="b">
        <f t="shared" si="143"/>
        <v>1</v>
      </c>
      <c r="L1813" s="69" t="b">
        <f t="shared" si="144"/>
        <v>1</v>
      </c>
    </row>
    <row r="1814" spans="1:12" ht="20.100000000000001" customHeight="1" thickBot="1" x14ac:dyDescent="0.3">
      <c r="A1814" s="71" t="s">
        <v>13335</v>
      </c>
      <c r="B1814" s="72" t="s">
        <v>12272</v>
      </c>
      <c r="C1814" s="72" t="s">
        <v>12228</v>
      </c>
      <c r="E1814" s="71" t="s">
        <v>13278</v>
      </c>
      <c r="F1814" s="72" t="s">
        <v>12218</v>
      </c>
      <c r="G1814" s="72" t="s">
        <v>12219</v>
      </c>
      <c r="H1814" t="str">
        <f t="shared" si="140"/>
        <v>Vxx_fail_max_cata_nok_cge</v>
      </c>
      <c r="I1814" s="69" t="str">
        <f t="shared" si="141"/>
        <v>AT_CAT_DGN</v>
      </c>
      <c r="J1814" s="72" t="str">
        <f t="shared" si="142"/>
        <v>[(Nxx_egt_dgn_obd_typ_cfm=Nxx_egt_dgn_obd_exo or Nxx_egt_dgn_obd_typ_cfm=Nxx_egt_dgn_obd_exo_uo2 or Nxx_egt_dgn_obd_typ_cfm=Nxx_egt_dgn_obd_cho) and (Nbx_ign_cmd_eng_cfm=False)]</v>
      </c>
      <c r="K1814" s="69" t="b">
        <f t="shared" si="143"/>
        <v>1</v>
      </c>
      <c r="L1814" s="69" t="b">
        <f t="shared" si="144"/>
        <v>1</v>
      </c>
    </row>
    <row r="1815" spans="1:12" ht="20.100000000000001" customHeight="1" thickBot="1" x14ac:dyDescent="0.3">
      <c r="A1815" s="71" t="s">
        <v>13336</v>
      </c>
      <c r="B1815" s="72" t="s">
        <v>12272</v>
      </c>
      <c r="C1815" s="72" t="s">
        <v>12228</v>
      </c>
      <c r="E1815" s="71" t="s">
        <v>13279</v>
      </c>
      <c r="F1815" s="72" t="s">
        <v>13039</v>
      </c>
      <c r="G1815" s="72" t="s">
        <v>13040</v>
      </c>
      <c r="H1815" t="str">
        <f t="shared" si="140"/>
        <v>Vxx_fail_max_cp_blk_clos</v>
      </c>
      <c r="I1815" s="69" t="str">
        <f t="shared" si="141"/>
        <v>CB_CAN_DGN</v>
      </c>
      <c r="J1815" s="72" t="str">
        <f t="shared" si="142"/>
        <v>[(Nxx_cp_diag_cfm&lt;&gt;Nxx_cp_diag_abst) and (Nbx_ign_cmd_eng_cfm=True)]</v>
      </c>
      <c r="K1815" s="69" t="b">
        <f t="shared" si="143"/>
        <v>1</v>
      </c>
      <c r="L1815" s="69" t="b">
        <f t="shared" si="144"/>
        <v>1</v>
      </c>
    </row>
    <row r="1816" spans="1:12" ht="20.100000000000001" customHeight="1" thickBot="1" x14ac:dyDescent="0.3">
      <c r="A1816" s="71" t="s">
        <v>13337</v>
      </c>
      <c r="B1816" s="72" t="s">
        <v>12272</v>
      </c>
      <c r="C1816" s="72" t="s">
        <v>12228</v>
      </c>
      <c r="E1816" s="71" t="s">
        <v>13280</v>
      </c>
      <c r="F1816" s="72" t="s">
        <v>12296</v>
      </c>
      <c r="G1816" s="72" t="s">
        <v>13042</v>
      </c>
      <c r="H1816" t="str">
        <f t="shared" si="140"/>
        <v>Vxx_fail_max_cp_blk_open</v>
      </c>
      <c r="I1816" s="69" t="str">
        <f t="shared" si="141"/>
        <v>CB_EVA_DGN</v>
      </c>
      <c r="J1816" s="72" t="str">
        <f t="shared" si="142"/>
        <v>[(Nxx_eva_cfm=Nxx_eva_pres or Nxx_eva_cfm=Nxx_eva_abst_pres_cho) and (Nbx_ign_cmd_eng_cfm=True)]</v>
      </c>
      <c r="K1816" s="69" t="b">
        <f t="shared" si="143"/>
        <v>1</v>
      </c>
      <c r="L1816" s="69" t="b">
        <f t="shared" si="144"/>
        <v>1</v>
      </c>
    </row>
    <row r="1817" spans="1:12" ht="20.100000000000001" customHeight="1" thickBot="1" x14ac:dyDescent="0.3">
      <c r="A1817" s="71" t="s">
        <v>13338</v>
      </c>
      <c r="B1817" s="72" t="s">
        <v>12587</v>
      </c>
      <c r="C1817" s="72" t="s">
        <v>13114</v>
      </c>
      <c r="E1817" s="71" t="s">
        <v>13281</v>
      </c>
      <c r="F1817" s="72" t="s">
        <v>12573</v>
      </c>
      <c r="G1817" s="72" t="s">
        <v>12228</v>
      </c>
      <c r="H1817" t="str">
        <f t="shared" si="140"/>
        <v>Vxx_fail_max_cyl_bal_1_h_lvl</v>
      </c>
      <c r="I1817" s="69" t="str">
        <f t="shared" si="141"/>
        <v>OU_CBO_INJ</v>
      </c>
      <c r="J1817" s="72" t="str">
        <f t="shared" si="142"/>
        <v>[(Nbx_ign_cmd_eng_cfm=False)]</v>
      </c>
      <c r="K1817" s="69" t="b">
        <f t="shared" si="143"/>
        <v>1</v>
      </c>
      <c r="L1817" s="69" t="b">
        <f t="shared" si="144"/>
        <v>1</v>
      </c>
    </row>
    <row r="1818" spans="1:12" ht="20.100000000000001" customHeight="1" thickBot="1" x14ac:dyDescent="0.3">
      <c r="A1818" s="71" t="s">
        <v>13339</v>
      </c>
      <c r="B1818" s="72" t="s">
        <v>12117</v>
      </c>
      <c r="C1818" s="72" t="s">
        <v>13116</v>
      </c>
      <c r="E1818" s="71" t="s">
        <v>13282</v>
      </c>
      <c r="F1818" s="72" t="s">
        <v>12573</v>
      </c>
      <c r="G1818" s="72" t="s">
        <v>12228</v>
      </c>
      <c r="H1818" t="str">
        <f t="shared" si="140"/>
        <v>Vxx_fail_max_cyl_bal_1_l_lvl</v>
      </c>
      <c r="I1818" s="69" t="str">
        <f t="shared" si="141"/>
        <v>OU_CBO_INJ</v>
      </c>
      <c r="J1818" s="72" t="str">
        <f t="shared" si="142"/>
        <v>[(Nbx_ign_cmd_eng_cfm=False)]</v>
      </c>
      <c r="K1818" s="69" t="b">
        <f t="shared" si="143"/>
        <v>1</v>
      </c>
      <c r="L1818" s="69" t="b">
        <f t="shared" si="144"/>
        <v>1</v>
      </c>
    </row>
    <row r="1819" spans="1:12" ht="20.100000000000001" customHeight="1" thickBot="1" x14ac:dyDescent="0.3">
      <c r="A1819" s="71" t="s">
        <v>13340</v>
      </c>
      <c r="B1819" s="72" t="s">
        <v>5328</v>
      </c>
      <c r="C1819" s="72" t="s">
        <v>13118</v>
      </c>
      <c r="E1819" s="71" t="s">
        <v>13283</v>
      </c>
      <c r="F1819" s="72" t="s">
        <v>12573</v>
      </c>
      <c r="G1819" s="72" t="s">
        <v>12228</v>
      </c>
      <c r="H1819" t="str">
        <f t="shared" si="140"/>
        <v>Vxx_fail_max_cyl_bal_2_h_lvl</v>
      </c>
      <c r="I1819" s="69" t="str">
        <f t="shared" si="141"/>
        <v>OU_CBO_INJ</v>
      </c>
      <c r="J1819" s="72" t="str">
        <f t="shared" si="142"/>
        <v>[(Nbx_ign_cmd_eng_cfm=False)]</v>
      </c>
      <c r="K1819" s="69" t="b">
        <f t="shared" si="143"/>
        <v>1</v>
      </c>
      <c r="L1819" s="69" t="b">
        <f t="shared" si="144"/>
        <v>1</v>
      </c>
    </row>
    <row r="1820" spans="1:12" ht="20.100000000000001" customHeight="1" thickBot="1" x14ac:dyDescent="0.3">
      <c r="A1820" s="71" t="s">
        <v>13341</v>
      </c>
      <c r="B1820" s="72" t="s">
        <v>5328</v>
      </c>
      <c r="C1820" s="72" t="s">
        <v>13120</v>
      </c>
      <c r="E1820" s="71" t="s">
        <v>13284</v>
      </c>
      <c r="F1820" s="72" t="s">
        <v>12573</v>
      </c>
      <c r="G1820" s="72" t="s">
        <v>12228</v>
      </c>
      <c r="H1820" t="str">
        <f t="shared" si="140"/>
        <v>Vxx_fail_max_cyl_bal_2_l_lvl</v>
      </c>
      <c r="I1820" s="69" t="str">
        <f t="shared" si="141"/>
        <v>OU_CBO_INJ</v>
      </c>
      <c r="J1820" s="72" t="str">
        <f t="shared" si="142"/>
        <v>[(Nbx_ign_cmd_eng_cfm=False)]</v>
      </c>
      <c r="K1820" s="69" t="b">
        <f t="shared" si="143"/>
        <v>1</v>
      </c>
      <c r="L1820" s="69" t="b">
        <f t="shared" si="144"/>
        <v>1</v>
      </c>
    </row>
    <row r="1821" spans="1:12" ht="20.100000000000001" customHeight="1" thickBot="1" x14ac:dyDescent="0.3">
      <c r="A1821" s="71" t="s">
        <v>13342</v>
      </c>
      <c r="B1821" s="72" t="s">
        <v>5328</v>
      </c>
      <c r="C1821" s="72" t="s">
        <v>12613</v>
      </c>
      <c r="E1821" s="71" t="s">
        <v>13285</v>
      </c>
      <c r="F1821" s="72" t="s">
        <v>12573</v>
      </c>
      <c r="G1821" s="72" t="s">
        <v>12228</v>
      </c>
      <c r="H1821" t="str">
        <f t="shared" si="140"/>
        <v>Vxx_fail_max_cyl_bal_3_h_lvl</v>
      </c>
      <c r="I1821" s="69" t="str">
        <f t="shared" si="141"/>
        <v>OU_CBO_INJ</v>
      </c>
      <c r="J1821" s="72" t="str">
        <f t="shared" si="142"/>
        <v>[(Nbx_ign_cmd_eng_cfm=False)]</v>
      </c>
      <c r="K1821" s="69" t="b">
        <f t="shared" si="143"/>
        <v>1</v>
      </c>
      <c r="L1821" s="69" t="b">
        <f t="shared" si="144"/>
        <v>1</v>
      </c>
    </row>
    <row r="1822" spans="1:12" ht="20.100000000000001" customHeight="1" thickBot="1" x14ac:dyDescent="0.3">
      <c r="A1822" s="71" t="s">
        <v>13343</v>
      </c>
      <c r="B1822" s="72" t="s">
        <v>5328</v>
      </c>
      <c r="C1822" s="72" t="s">
        <v>12613</v>
      </c>
      <c r="E1822" s="71" t="s">
        <v>13286</v>
      </c>
      <c r="F1822" s="72" t="s">
        <v>12573</v>
      </c>
      <c r="G1822" s="72" t="s">
        <v>12228</v>
      </c>
      <c r="H1822" t="str">
        <f t="shared" si="140"/>
        <v>Vxx_fail_max_cyl_bal_3_l_lvl</v>
      </c>
      <c r="I1822" s="69" t="str">
        <f t="shared" si="141"/>
        <v>OU_CBO_INJ</v>
      </c>
      <c r="J1822" s="72" t="str">
        <f t="shared" si="142"/>
        <v>[(Nbx_ign_cmd_eng_cfm=False)]</v>
      </c>
      <c r="K1822" s="69" t="b">
        <f t="shared" si="143"/>
        <v>1</v>
      </c>
      <c r="L1822" s="69" t="b">
        <f t="shared" si="144"/>
        <v>1</v>
      </c>
    </row>
    <row r="1823" spans="1:12" ht="20.100000000000001" customHeight="1" thickBot="1" x14ac:dyDescent="0.3">
      <c r="A1823" s="71" t="s">
        <v>13344</v>
      </c>
      <c r="B1823" s="72" t="s">
        <v>5328</v>
      </c>
      <c r="C1823" s="72" t="s">
        <v>12613</v>
      </c>
      <c r="E1823" s="71" t="s">
        <v>13287</v>
      </c>
      <c r="F1823" s="72" t="s">
        <v>12573</v>
      </c>
      <c r="G1823" s="72" t="s">
        <v>12228</v>
      </c>
      <c r="H1823" t="str">
        <f t="shared" si="140"/>
        <v>Vxx_fail_max_cyl_bal_4_h_lvl</v>
      </c>
      <c r="I1823" s="69" t="str">
        <f t="shared" si="141"/>
        <v>OU_CBO_INJ</v>
      </c>
      <c r="J1823" s="72" t="str">
        <f t="shared" si="142"/>
        <v>[(Nbx_ign_cmd_eng_cfm=False)]</v>
      </c>
      <c r="K1823" s="69" t="b">
        <f t="shared" si="143"/>
        <v>1</v>
      </c>
      <c r="L1823" s="69" t="b">
        <f t="shared" si="144"/>
        <v>1</v>
      </c>
    </row>
    <row r="1824" spans="1:12" ht="20.100000000000001" customHeight="1" thickBot="1" x14ac:dyDescent="0.3">
      <c r="A1824" s="71" t="s">
        <v>13345</v>
      </c>
      <c r="B1824" s="72" t="s">
        <v>5328</v>
      </c>
      <c r="C1824" s="72" t="s">
        <v>12613</v>
      </c>
      <c r="E1824" s="71" t="s">
        <v>13288</v>
      </c>
      <c r="F1824" s="72" t="s">
        <v>12573</v>
      </c>
      <c r="G1824" s="72" t="s">
        <v>12228</v>
      </c>
      <c r="H1824" t="str">
        <f t="shared" si="140"/>
        <v>Vxx_fail_max_cyl_bal_4_l_lvl</v>
      </c>
      <c r="I1824" s="69" t="str">
        <f t="shared" si="141"/>
        <v>OU_CBO_INJ</v>
      </c>
      <c r="J1824" s="72" t="str">
        <f t="shared" si="142"/>
        <v>[(Nbx_ign_cmd_eng_cfm=False)]</v>
      </c>
      <c r="K1824" s="69" t="b">
        <f t="shared" si="143"/>
        <v>1</v>
      </c>
      <c r="L1824" s="69" t="b">
        <f t="shared" si="144"/>
        <v>1</v>
      </c>
    </row>
    <row r="1825" spans="1:13" ht="20.100000000000001" customHeight="1" thickBot="1" x14ac:dyDescent="0.3">
      <c r="A1825" s="71" t="s">
        <v>13346</v>
      </c>
      <c r="B1825" s="72" t="s">
        <v>5328</v>
      </c>
      <c r="C1825" s="72" t="s">
        <v>12613</v>
      </c>
      <c r="E1825" s="71" t="s">
        <v>13289</v>
      </c>
      <c r="F1825" s="72" t="s">
        <v>12272</v>
      </c>
      <c r="G1825" s="72" t="s">
        <v>13052</v>
      </c>
      <c r="H1825" t="str">
        <f t="shared" si="140"/>
        <v>Vxx_fail_max_egr_cool_apl_down</v>
      </c>
      <c r="I1825" s="69" t="str">
        <f t="shared" si="141"/>
        <v>AS_MAF_DGN</v>
      </c>
      <c r="J1825" s="72" t="str">
        <f t="shared" si="142"/>
        <v>[(Nxx_egr_byp_diag_pres_cfm=Nxx_egr_byp_diag_pres or Nxx_egr_byp_diag_pres_cfm=Nxx_egr_byp_diag_abst_pres_cho) and (Nbx_ign_cmd_eng_cfm=False)]</v>
      </c>
      <c r="K1825" s="69" t="b">
        <f t="shared" si="143"/>
        <v>1</v>
      </c>
      <c r="L1825" s="69" t="b">
        <f t="shared" si="144"/>
        <v>1</v>
      </c>
    </row>
    <row r="1826" spans="1:13" ht="20.100000000000001" customHeight="1" thickBot="1" x14ac:dyDescent="0.3">
      <c r="A1826" s="71" t="s">
        <v>13347</v>
      </c>
      <c r="B1826" s="72" t="s">
        <v>5328</v>
      </c>
      <c r="C1826" s="72" t="s">
        <v>12613</v>
      </c>
      <c r="E1826" s="71" t="s">
        <v>13290</v>
      </c>
      <c r="F1826" s="72" t="s">
        <v>12272</v>
      </c>
      <c r="G1826" s="72" t="s">
        <v>13052</v>
      </c>
      <c r="H1826" t="str">
        <f t="shared" si="140"/>
        <v>Vxx_fail_max_egr_cool_apl_up</v>
      </c>
      <c r="I1826" s="69" t="str">
        <f t="shared" si="141"/>
        <v>AS_MAF_DGN</v>
      </c>
      <c r="J1826" s="72" t="str">
        <f t="shared" si="142"/>
        <v>[(Nxx_egr_byp_diag_pres_cfm=Nxx_egr_byp_diag_pres or Nxx_egr_byp_diag_pres_cfm=Nxx_egr_byp_diag_abst_pres_cho) and (Nbx_ign_cmd_eng_cfm=False)]</v>
      </c>
      <c r="K1826" s="69" t="b">
        <f t="shared" si="143"/>
        <v>1</v>
      </c>
      <c r="L1826" s="69" t="b">
        <f t="shared" si="144"/>
        <v>1</v>
      </c>
    </row>
    <row r="1827" spans="1:13" ht="20.100000000000001" customHeight="1" thickBot="1" x14ac:dyDescent="0.3">
      <c r="A1827" s="71" t="s">
        <v>13348</v>
      </c>
      <c r="B1827" s="72" t="s">
        <v>5328</v>
      </c>
      <c r="C1827" s="72" t="s">
        <v>12613</v>
      </c>
      <c r="E1827" s="71" t="s">
        <v>13291</v>
      </c>
      <c r="F1827" s="72" t="s">
        <v>12272</v>
      </c>
      <c r="G1827" s="72" t="s">
        <v>13055</v>
      </c>
      <c r="H1827" t="str">
        <f t="shared" si="140"/>
        <v>Vxx_fail_max_emtv_reg_blk</v>
      </c>
      <c r="I1827" s="69" t="str">
        <f t="shared" si="141"/>
        <v>AS_MAF_DGN</v>
      </c>
      <c r="J1827" s="72" t="str">
        <f t="shared" si="142"/>
        <v>[(Nxx_egr_actr_dgn_cfm=Nxx_egr_actr_dgn_pres or Nxx_egr_actr_dgn_cfm=Nxx_egr_actr_dgn_abst_pres_cho) and (Nbx_ign_cmd_eng_cfm=False)]</v>
      </c>
      <c r="K1827" s="69" t="b">
        <f t="shared" si="143"/>
        <v>1</v>
      </c>
      <c r="L1827" s="69" t="b">
        <f t="shared" si="144"/>
        <v>1</v>
      </c>
    </row>
    <row r="1828" spans="1:13" ht="20.100000000000001" customHeight="1" thickBot="1" x14ac:dyDescent="0.3">
      <c r="A1828" s="71" t="s">
        <v>13349</v>
      </c>
      <c r="B1828" s="72" t="s">
        <v>5328</v>
      </c>
      <c r="C1828" s="72" t="s">
        <v>12613</v>
      </c>
      <c r="E1828" s="71" t="s">
        <v>13292</v>
      </c>
      <c r="F1828" s="72" t="s">
        <v>12272</v>
      </c>
      <c r="G1828" s="72" t="s">
        <v>13058</v>
      </c>
      <c r="H1828" t="str">
        <f t="shared" si="140"/>
        <v>Vxx_fail_max_et_reg_blk</v>
      </c>
      <c r="I1828" s="69" t="str">
        <f t="shared" si="141"/>
        <v>AS_MAF_DGN</v>
      </c>
      <c r="J1828" s="72" t="str">
        <f t="shared" si="142"/>
        <v>[(Nxx_egr_typ_cfm&lt;&gt;Nxx_hp_egr) and (Nxx_egr_actr_dgn_cfm=Nxx_egr_actr_dgn_pres or Nxx_egr_actr_dgn_cfm=Nxx_egr_actr_dgn_abst_pres_cho) and (Nbx_ign_cmd_eng_cfm=False)]</v>
      </c>
      <c r="K1828" s="69" t="b">
        <f t="shared" si="143"/>
        <v>1</v>
      </c>
      <c r="L1828" s="69" t="b">
        <f t="shared" si="144"/>
        <v>1</v>
      </c>
    </row>
    <row r="1829" spans="1:13" ht="20.100000000000001" customHeight="1" thickBot="1" x14ac:dyDescent="0.3">
      <c r="A1829" s="71" t="s">
        <v>13350</v>
      </c>
      <c r="B1829" s="72" t="s">
        <v>5328</v>
      </c>
      <c r="C1829" s="72" t="s">
        <v>12613</v>
      </c>
      <c r="E1829" s="71" t="s">
        <v>13293</v>
      </c>
      <c r="F1829" s="72" t="s">
        <v>12296</v>
      </c>
      <c r="G1829" s="72" t="s">
        <v>13042</v>
      </c>
      <c r="H1829" t="str">
        <f t="shared" si="140"/>
        <v>Vxx_fail_max_eva_sldv_blk_clos</v>
      </c>
      <c r="I1829" s="69" t="str">
        <f t="shared" si="141"/>
        <v>CB_EVA_DGN</v>
      </c>
      <c r="J1829" s="72" t="str">
        <f t="shared" si="142"/>
        <v>[(Nxx_eva_cfm=Nxx_eva_pres or Nxx_eva_cfm=Nxx_eva_abst_pres_cho) and (Nbx_ign_cmd_eng_cfm=True)]</v>
      </c>
      <c r="K1829" s="69" t="b">
        <f t="shared" si="143"/>
        <v>1</v>
      </c>
      <c r="L1829" s="69" t="b">
        <f t="shared" si="144"/>
        <v>1</v>
      </c>
    </row>
    <row r="1830" spans="1:13" ht="20.100000000000001" customHeight="1" thickBot="1" x14ac:dyDescent="0.3">
      <c r="A1830" s="71" t="s">
        <v>13351</v>
      </c>
      <c r="B1830" s="72" t="s">
        <v>5328</v>
      </c>
      <c r="C1830" s="72" t="s">
        <v>12613</v>
      </c>
      <c r="E1830" s="71" t="s">
        <v>13294</v>
      </c>
      <c r="F1830" s="72" t="s">
        <v>12296</v>
      </c>
      <c r="G1830" s="72" t="s">
        <v>12297</v>
      </c>
      <c r="H1830" t="str">
        <f t="shared" si="140"/>
        <v>Vxx_fail_max_evap_lkg</v>
      </c>
      <c r="I1830" s="69" t="str">
        <f t="shared" si="141"/>
        <v>CB_EVA_DGN</v>
      </c>
      <c r="J1830" s="72" t="str">
        <f t="shared" si="142"/>
        <v>[(Nxx_eva_cfm=Nxx_eva_eonv_pres or Nxx_eva_cfm=Nxx_eva_eonv_abst_pres_cho) and (Nbx_ign_cmd_eng_cfm=True)]</v>
      </c>
      <c r="K1830" s="69" t="b">
        <f t="shared" si="143"/>
        <v>1</v>
      </c>
      <c r="L1830" s="69" t="b">
        <f t="shared" si="144"/>
        <v>1</v>
      </c>
    </row>
    <row r="1831" spans="1:13" ht="20.100000000000001" customHeight="1" thickBot="1" x14ac:dyDescent="0.3">
      <c r="A1831" s="71" t="s">
        <v>13352</v>
      </c>
      <c r="B1831" s="72" t="s">
        <v>12399</v>
      </c>
      <c r="C1831" s="72" t="s">
        <v>13133</v>
      </c>
      <c r="E1831" s="71" t="s">
        <v>13295</v>
      </c>
      <c r="F1831" s="72" t="s">
        <v>12304</v>
      </c>
      <c r="G1831" s="74" t="s">
        <v>12336</v>
      </c>
      <c r="H1831" t="str">
        <f t="shared" si="140"/>
        <v>Vxx_fail_max_ewg_reg_blk</v>
      </c>
      <c r="I1831" s="69" t="str">
        <f t="shared" si="141"/>
        <v>OU_ASO_TCO</v>
      </c>
      <c r="J1831" s="72" t="str">
        <f t="shared" si="142"/>
        <v>[(Nxx_wg_cmd_cfm=Nxx_wg_cmd_pres or Nxx_wg_cmd_cfm=Nxx_wg_cmd_abst_pres_cho) and (Nxx_tcr_typ_cfm=Nxx_wg_pres or Nxx_tcr_typ_cfm=Nxx_wg_abst_pres_cho) and (Nbx_ign_cmd_eng_cfm=True)]</v>
      </c>
      <c r="K1831" s="69" t="b">
        <f t="shared" si="143"/>
        <v>1</v>
      </c>
      <c r="L1831" s="69" t="b">
        <f t="shared" si="144"/>
        <v>0</v>
      </c>
      <c r="M1831" t="e">
        <f>VLOOKUP(E1831,#REF!,1,FALSE)</f>
        <v>#REF!</v>
      </c>
    </row>
    <row r="1832" spans="1:13" ht="20.100000000000001" customHeight="1" thickBot="1" x14ac:dyDescent="0.3">
      <c r="A1832" s="71" t="s">
        <v>13353</v>
      </c>
      <c r="B1832" s="72" t="s">
        <v>12691</v>
      </c>
      <c r="C1832" s="72" t="s">
        <v>13136</v>
      </c>
      <c r="E1832" s="71" t="s">
        <v>13296</v>
      </c>
      <c r="F1832" s="72" t="s">
        <v>12304</v>
      </c>
      <c r="G1832" s="74" t="s">
        <v>12336</v>
      </c>
      <c r="H1832" t="str">
        <f t="shared" si="140"/>
        <v>Vxx_fail_max_ewg_reg_blk_clos</v>
      </c>
      <c r="I1832" s="69" t="str">
        <f t="shared" si="141"/>
        <v>OU_ASO_TCO</v>
      </c>
      <c r="J1832" s="72" t="str">
        <f t="shared" si="142"/>
        <v>[(Nxx_wg_cmd_cfm=Nxx_wg_cmd_pres or Nxx_wg_cmd_cfm=Nxx_wg_cmd_abst_pres_cho) and (Nxx_tcr_typ_cfm=Nxx_wg_pres or Nxx_tcr_typ_cfm=Nxx_wg_abst_pres_cho) and (Nbx_ign_cmd_eng_cfm=True)]</v>
      </c>
      <c r="K1832" s="69" t="b">
        <f t="shared" si="143"/>
        <v>1</v>
      </c>
      <c r="L1832" s="69" t="b">
        <f t="shared" si="144"/>
        <v>0</v>
      </c>
      <c r="M1832" t="e">
        <f>VLOOKUP(E1832,#REF!,1,FALSE)</f>
        <v>#REF!</v>
      </c>
    </row>
    <row r="1833" spans="1:13" ht="20.100000000000001" customHeight="1" thickBot="1" x14ac:dyDescent="0.3">
      <c r="A1833" s="71" t="s">
        <v>13354</v>
      </c>
      <c r="B1833" s="72" t="s">
        <v>12691</v>
      </c>
      <c r="C1833" s="74" t="s">
        <v>13138</v>
      </c>
      <c r="E1833" s="71" t="s">
        <v>13297</v>
      </c>
      <c r="F1833" s="72" t="s">
        <v>12304</v>
      </c>
      <c r="G1833" s="74" t="s">
        <v>12336</v>
      </c>
      <c r="H1833" t="str">
        <f t="shared" si="140"/>
        <v>Vxx_fail_max_ewg_reg_blk_open</v>
      </c>
      <c r="I1833" s="69" t="str">
        <f t="shared" si="141"/>
        <v>OU_ASO_TCO</v>
      </c>
      <c r="J1833" s="72" t="str">
        <f t="shared" si="142"/>
        <v>[(Nxx_wg_cmd_cfm=Nxx_wg_cmd_pres or Nxx_wg_cmd_cfm=Nxx_wg_cmd_abst_pres_cho) and (Nxx_tcr_typ_cfm=Nxx_wg_pres or Nxx_tcr_typ_cfm=Nxx_wg_abst_pres_cho) and (Nbx_ign_cmd_eng_cfm=True)]</v>
      </c>
      <c r="K1833" s="69" t="b">
        <f t="shared" si="143"/>
        <v>1</v>
      </c>
      <c r="L1833" s="69" t="b">
        <f t="shared" si="144"/>
        <v>0</v>
      </c>
    </row>
    <row r="1834" spans="1:13" ht="20.100000000000001" customHeight="1" thickBot="1" x14ac:dyDescent="0.3">
      <c r="A1834" s="71" t="s">
        <v>13355</v>
      </c>
      <c r="B1834" s="72" t="s">
        <v>12691</v>
      </c>
      <c r="C1834" s="74" t="s">
        <v>13138</v>
      </c>
      <c r="E1834" s="71" t="s">
        <v>13298</v>
      </c>
      <c r="F1834" s="72" t="s">
        <v>12686</v>
      </c>
      <c r="G1834" s="74" t="s">
        <v>13128</v>
      </c>
      <c r="H1834" t="str">
        <f t="shared" si="140"/>
        <v>Vxx_fail_max_ex_vvtc_blk</v>
      </c>
      <c r="I1834" s="69" t="str">
        <f t="shared" si="141"/>
        <v>OU_ASO_AEO</v>
      </c>
      <c r="J1834" s="72" t="str">
        <f t="shared" si="142"/>
        <v>[(Nxx_ex_vvt_cfm&lt;&gt;Nxx_ex_vvt_abst) and (Nbx_ign_cmd_eng_cfm=True)]</v>
      </c>
      <c r="K1834" s="69" t="b">
        <f t="shared" si="143"/>
        <v>1</v>
      </c>
      <c r="L1834" s="69" t="b">
        <f t="shared" si="144"/>
        <v>0</v>
      </c>
    </row>
    <row r="1835" spans="1:13" ht="20.100000000000001" customHeight="1" thickBot="1" x14ac:dyDescent="0.3">
      <c r="A1835" s="71" t="s">
        <v>13356</v>
      </c>
      <c r="B1835" s="72" t="s">
        <v>12399</v>
      </c>
      <c r="C1835" s="72" t="s">
        <v>13133</v>
      </c>
      <c r="E1835" s="71" t="s">
        <v>13299</v>
      </c>
      <c r="F1835" s="72" t="s">
        <v>12686</v>
      </c>
      <c r="G1835" s="74" t="s">
        <v>13128</v>
      </c>
      <c r="H1835" t="str">
        <f t="shared" si="140"/>
        <v>Vxx_fail_max_ex_vvtc_dirt_lkg</v>
      </c>
      <c r="I1835" s="69" t="str">
        <f t="shared" si="141"/>
        <v>OU_ASO_AEO</v>
      </c>
      <c r="J1835" s="72" t="str">
        <f t="shared" si="142"/>
        <v>[(Nxx_ex_vvt_cfm&lt;&gt;Nxx_ex_vvt_abst) and (Nbx_ign_cmd_eng_cfm=True)]</v>
      </c>
      <c r="K1835" s="69" t="b">
        <f t="shared" si="143"/>
        <v>1</v>
      </c>
      <c r="L1835" s="69" t="b">
        <f t="shared" si="144"/>
        <v>0</v>
      </c>
    </row>
    <row r="1836" spans="1:13" ht="20.100000000000001" customHeight="1" thickBot="1" x14ac:dyDescent="0.3">
      <c r="A1836" s="71" t="s">
        <v>13357</v>
      </c>
      <c r="B1836" s="72" t="s">
        <v>12399</v>
      </c>
      <c r="C1836" s="74" t="s">
        <v>13158</v>
      </c>
      <c r="E1836" s="71" t="s">
        <v>13300</v>
      </c>
      <c r="F1836" s="72" t="s">
        <v>12531</v>
      </c>
      <c r="G1836" s="72" t="s">
        <v>12228</v>
      </c>
      <c r="H1836" t="str">
        <f t="shared" si="140"/>
        <v>Vxx_fail_max_ff_fct_neg_err</v>
      </c>
      <c r="I1836" s="69" t="str">
        <f t="shared" si="141"/>
        <v>CB_RAP_CTL</v>
      </c>
      <c r="J1836" s="72" t="str">
        <f t="shared" si="142"/>
        <v>[(Nbx_ign_cmd_eng_cfm=False)]</v>
      </c>
      <c r="K1836" s="69" t="b">
        <f t="shared" si="143"/>
        <v>1</v>
      </c>
      <c r="L1836" s="69" t="b">
        <f t="shared" si="144"/>
        <v>1</v>
      </c>
      <c r="M1836" t="e">
        <f>VLOOKUP(E1836,#REF!,1,FALSE)</f>
        <v>#REF!</v>
      </c>
    </row>
    <row r="1837" spans="1:13" ht="20.100000000000001" customHeight="1" thickBot="1" x14ac:dyDescent="0.3">
      <c r="A1837" s="71" t="s">
        <v>13358</v>
      </c>
      <c r="B1837" s="72" t="s">
        <v>12745</v>
      </c>
      <c r="C1837" s="72" t="s">
        <v>12746</v>
      </c>
      <c r="E1837" s="71" t="s">
        <v>13301</v>
      </c>
      <c r="F1837" s="72" t="s">
        <v>12531</v>
      </c>
      <c r="G1837" s="72" t="s">
        <v>12228</v>
      </c>
      <c r="H1837" t="str">
        <f t="shared" si="140"/>
        <v>Vxx_fail_max_ff_fct_pos_err</v>
      </c>
      <c r="I1837" s="69" t="str">
        <f t="shared" si="141"/>
        <v>CB_RAP_CTL</v>
      </c>
      <c r="J1837" s="72" t="str">
        <f t="shared" si="142"/>
        <v>[(Nbx_ign_cmd_eng_cfm=False)]</v>
      </c>
      <c r="K1837" s="69" t="b">
        <f t="shared" si="143"/>
        <v>1</v>
      </c>
      <c r="L1837" s="69" t="b">
        <f t="shared" si="144"/>
        <v>1</v>
      </c>
      <c r="M1837" t="e">
        <f>VLOOKUP(E1837,#REF!,1,FALSE)</f>
        <v>#REF!</v>
      </c>
    </row>
    <row r="1838" spans="1:13" ht="20.100000000000001" customHeight="1" thickBot="1" x14ac:dyDescent="0.3">
      <c r="A1838" s="71" t="s">
        <v>13359</v>
      </c>
      <c r="B1838" s="72" t="s">
        <v>12218</v>
      </c>
      <c r="C1838" s="72" t="s">
        <v>13022</v>
      </c>
      <c r="E1838" s="71" t="s">
        <v>13302</v>
      </c>
      <c r="F1838" s="72" t="s">
        <v>12686</v>
      </c>
      <c r="G1838" s="74" t="s">
        <v>13134</v>
      </c>
      <c r="H1838" t="str">
        <f t="shared" si="140"/>
        <v>Vxx_fail_max_in_vvtc_blk</v>
      </c>
      <c r="I1838" s="69" t="str">
        <f t="shared" si="141"/>
        <v>OU_ASO_AEO</v>
      </c>
      <c r="J1838" s="72" t="str">
        <f t="shared" si="142"/>
        <v>[(Nxx_in_vvt_cfm&lt;&gt;Nxx_in_vvt_abst) and (Nbx_ign_cmd_eng_cfm=True)]</v>
      </c>
      <c r="K1838" s="69" t="b">
        <f t="shared" si="143"/>
        <v>1</v>
      </c>
      <c r="L1838" s="69" t="b">
        <f t="shared" si="144"/>
        <v>0</v>
      </c>
      <c r="M1838" t="e">
        <f>VLOOKUP(E1838,#REF!,1,FALSE)</f>
        <v>#REF!</v>
      </c>
    </row>
    <row r="1839" spans="1:13" ht="20.100000000000001" customHeight="1" thickBot="1" x14ac:dyDescent="0.3">
      <c r="A1839" s="71" t="s">
        <v>13360</v>
      </c>
      <c r="B1839" s="72" t="s">
        <v>12218</v>
      </c>
      <c r="C1839" s="72" t="s">
        <v>12219</v>
      </c>
      <c r="E1839" s="71" t="s">
        <v>13303</v>
      </c>
      <c r="F1839" s="72" t="s">
        <v>12686</v>
      </c>
      <c r="G1839" s="74" t="s">
        <v>13134</v>
      </c>
      <c r="H1839" t="str">
        <f t="shared" si="140"/>
        <v>Vxx_fail_max_in_vvtc_dirt_lkg</v>
      </c>
      <c r="I1839" s="69" t="str">
        <f t="shared" si="141"/>
        <v>OU_ASO_AEO</v>
      </c>
      <c r="J1839" s="72" t="str">
        <f t="shared" si="142"/>
        <v>[(Nxx_in_vvt_cfm&lt;&gt;Nxx_in_vvt_abst) and (Nbx_ign_cmd_eng_cfm=True)]</v>
      </c>
      <c r="K1839" s="69" t="b">
        <f t="shared" si="143"/>
        <v>1</v>
      </c>
      <c r="L1839" s="69" t="b">
        <f t="shared" si="144"/>
        <v>0</v>
      </c>
      <c r="M1839" t="e">
        <f>VLOOKUP(E1839,#REF!,1,FALSE)</f>
        <v>#REF!</v>
      </c>
    </row>
    <row r="1840" spans="1:13" ht="20.100000000000001" customHeight="1" thickBot="1" x14ac:dyDescent="0.3">
      <c r="A1840" s="71" t="s">
        <v>13361</v>
      </c>
      <c r="B1840" s="72" t="s">
        <v>13039</v>
      </c>
      <c r="C1840" s="72" t="s">
        <v>13040</v>
      </c>
      <c r="E1840" s="71" t="s">
        <v>13304</v>
      </c>
      <c r="F1840" s="72" t="s">
        <v>12573</v>
      </c>
      <c r="G1840" s="72" t="s">
        <v>12228</v>
      </c>
      <c r="H1840" t="str">
        <f t="shared" si="140"/>
        <v>Vxx_fail_max_inj1_h_puls</v>
      </c>
      <c r="I1840" s="69" t="str">
        <f t="shared" si="141"/>
        <v>OU_CBO_INJ</v>
      </c>
      <c r="J1840" s="72" t="str">
        <f t="shared" si="142"/>
        <v>[(Nbx_ign_cmd_eng_cfm=False)]</v>
      </c>
      <c r="K1840" s="69" t="b">
        <f t="shared" si="143"/>
        <v>1</v>
      </c>
      <c r="L1840" s="69" t="b">
        <f t="shared" si="144"/>
        <v>1</v>
      </c>
    </row>
    <row r="1841" spans="1:12" ht="20.100000000000001" customHeight="1" thickBot="1" x14ac:dyDescent="0.3">
      <c r="A1841" s="71" t="s">
        <v>13362</v>
      </c>
      <c r="B1841" s="72" t="s">
        <v>12296</v>
      </c>
      <c r="C1841" s="72" t="s">
        <v>13042</v>
      </c>
      <c r="E1841" s="71" t="s">
        <v>13305</v>
      </c>
      <c r="F1841" s="72" t="s">
        <v>12573</v>
      </c>
      <c r="G1841" s="72" t="s">
        <v>12228</v>
      </c>
      <c r="H1841" t="str">
        <f t="shared" si="140"/>
        <v>Vxx_fail_max_inj1_l_puls</v>
      </c>
      <c r="I1841" s="69" t="str">
        <f t="shared" si="141"/>
        <v>OU_CBO_INJ</v>
      </c>
      <c r="J1841" s="72" t="str">
        <f t="shared" si="142"/>
        <v>[(Nbx_ign_cmd_eng_cfm=False)]</v>
      </c>
      <c r="K1841" s="69" t="b">
        <f t="shared" si="143"/>
        <v>1</v>
      </c>
      <c r="L1841" s="69" t="b">
        <f t="shared" si="144"/>
        <v>1</v>
      </c>
    </row>
    <row r="1842" spans="1:12" ht="20.100000000000001" customHeight="1" thickBot="1" x14ac:dyDescent="0.3">
      <c r="A1842" s="71" t="s">
        <v>13363</v>
      </c>
      <c r="B1842" s="72" t="s">
        <v>12573</v>
      </c>
      <c r="C1842" s="72" t="s">
        <v>12228</v>
      </c>
      <c r="E1842" s="71" t="s">
        <v>13306</v>
      </c>
      <c r="F1842" s="72" t="s">
        <v>12573</v>
      </c>
      <c r="G1842" s="72" t="s">
        <v>12228</v>
      </c>
      <c r="H1842" t="str">
        <f t="shared" si="140"/>
        <v>Vxx_fail_max_inj2_h_puls</v>
      </c>
      <c r="I1842" s="69" t="str">
        <f t="shared" si="141"/>
        <v>OU_CBO_INJ</v>
      </c>
      <c r="J1842" s="72" t="str">
        <f t="shared" si="142"/>
        <v>[(Nbx_ign_cmd_eng_cfm=False)]</v>
      </c>
      <c r="K1842" s="69" t="b">
        <f t="shared" si="143"/>
        <v>1</v>
      </c>
      <c r="L1842" s="69" t="b">
        <f t="shared" si="144"/>
        <v>1</v>
      </c>
    </row>
    <row r="1843" spans="1:12" ht="20.100000000000001" customHeight="1" thickBot="1" x14ac:dyDescent="0.3">
      <c r="A1843" s="71" t="s">
        <v>13364</v>
      </c>
      <c r="B1843" s="72" t="s">
        <v>12573</v>
      </c>
      <c r="C1843" s="72" t="s">
        <v>12228</v>
      </c>
      <c r="E1843" s="71" t="s">
        <v>13307</v>
      </c>
      <c r="F1843" s="72" t="s">
        <v>12573</v>
      </c>
      <c r="G1843" s="72" t="s">
        <v>12228</v>
      </c>
      <c r="H1843" t="str">
        <f t="shared" si="140"/>
        <v>Vxx_fail_max_inj2_l_puls</v>
      </c>
      <c r="I1843" s="69" t="str">
        <f t="shared" si="141"/>
        <v>OU_CBO_INJ</v>
      </c>
      <c r="J1843" s="72" t="str">
        <f t="shared" si="142"/>
        <v>[(Nbx_ign_cmd_eng_cfm=False)]</v>
      </c>
      <c r="K1843" s="69" t="b">
        <f t="shared" si="143"/>
        <v>1</v>
      </c>
      <c r="L1843" s="69" t="b">
        <f t="shared" si="144"/>
        <v>1</v>
      </c>
    </row>
    <row r="1844" spans="1:12" ht="20.100000000000001" customHeight="1" thickBot="1" x14ac:dyDescent="0.3">
      <c r="A1844" s="71" t="s">
        <v>13365</v>
      </c>
      <c r="B1844" s="72" t="s">
        <v>12573</v>
      </c>
      <c r="C1844" s="72" t="s">
        <v>12228</v>
      </c>
      <c r="E1844" s="71" t="s">
        <v>13308</v>
      </c>
      <c r="F1844" s="72" t="s">
        <v>12573</v>
      </c>
      <c r="G1844" s="72" t="s">
        <v>12228</v>
      </c>
      <c r="H1844" t="str">
        <f t="shared" si="140"/>
        <v>Vxx_fail_max_inj3_h_puls</v>
      </c>
      <c r="I1844" s="69" t="str">
        <f t="shared" si="141"/>
        <v>OU_CBO_INJ</v>
      </c>
      <c r="J1844" s="72" t="str">
        <f t="shared" si="142"/>
        <v>[(Nbx_ign_cmd_eng_cfm=False)]</v>
      </c>
      <c r="K1844" s="69" t="b">
        <f t="shared" si="143"/>
        <v>1</v>
      </c>
      <c r="L1844" s="69" t="b">
        <f t="shared" si="144"/>
        <v>1</v>
      </c>
    </row>
    <row r="1845" spans="1:12" ht="20.100000000000001" customHeight="1" thickBot="1" x14ac:dyDescent="0.3">
      <c r="A1845" s="71" t="s">
        <v>13366</v>
      </c>
      <c r="B1845" s="72" t="s">
        <v>12573</v>
      </c>
      <c r="C1845" s="72" t="s">
        <v>12228</v>
      </c>
      <c r="E1845" s="71" t="s">
        <v>13309</v>
      </c>
      <c r="F1845" s="72" t="s">
        <v>12573</v>
      </c>
      <c r="G1845" s="72" t="s">
        <v>12228</v>
      </c>
      <c r="H1845" t="str">
        <f t="shared" si="140"/>
        <v>Vxx_fail_max_inj3_l_puls</v>
      </c>
      <c r="I1845" s="69" t="str">
        <f t="shared" si="141"/>
        <v>OU_CBO_INJ</v>
      </c>
      <c r="J1845" s="72" t="str">
        <f t="shared" si="142"/>
        <v>[(Nbx_ign_cmd_eng_cfm=False)]</v>
      </c>
      <c r="K1845" s="69" t="b">
        <f t="shared" si="143"/>
        <v>1</v>
      </c>
      <c r="L1845" s="69" t="b">
        <f t="shared" si="144"/>
        <v>1</v>
      </c>
    </row>
    <row r="1846" spans="1:12" ht="20.100000000000001" customHeight="1" thickBot="1" x14ac:dyDescent="0.3">
      <c r="A1846" s="71" t="s">
        <v>13367</v>
      </c>
      <c r="B1846" s="72" t="s">
        <v>12573</v>
      </c>
      <c r="C1846" s="72" t="s">
        <v>12228</v>
      </c>
      <c r="E1846" s="71" t="s">
        <v>13310</v>
      </c>
      <c r="F1846" s="72" t="s">
        <v>12573</v>
      </c>
      <c r="G1846" s="72" t="s">
        <v>12228</v>
      </c>
      <c r="H1846" t="str">
        <f t="shared" si="140"/>
        <v>Vxx_fail_max_inj4_h_puls</v>
      </c>
      <c r="I1846" s="69" t="str">
        <f t="shared" si="141"/>
        <v>OU_CBO_INJ</v>
      </c>
      <c r="J1846" s="72" t="str">
        <f t="shared" si="142"/>
        <v>[(Nbx_ign_cmd_eng_cfm=False)]</v>
      </c>
      <c r="K1846" s="69" t="b">
        <f t="shared" si="143"/>
        <v>1</v>
      </c>
      <c r="L1846" s="69" t="b">
        <f t="shared" si="144"/>
        <v>1</v>
      </c>
    </row>
    <row r="1847" spans="1:12" ht="20.100000000000001" customHeight="1" thickBot="1" x14ac:dyDescent="0.3">
      <c r="A1847" s="71" t="s">
        <v>13368</v>
      </c>
      <c r="B1847" s="72" t="s">
        <v>12573</v>
      </c>
      <c r="C1847" s="72" t="s">
        <v>12228</v>
      </c>
      <c r="E1847" s="71" t="s">
        <v>13311</v>
      </c>
      <c r="F1847" s="72" t="s">
        <v>12573</v>
      </c>
      <c r="G1847" s="72" t="s">
        <v>12228</v>
      </c>
      <c r="H1847" t="str">
        <f t="shared" si="140"/>
        <v>Vxx_fail_max_inj4_l_puls</v>
      </c>
      <c r="I1847" s="69" t="str">
        <f t="shared" si="141"/>
        <v>OU_CBO_INJ</v>
      </c>
      <c r="J1847" s="72" t="str">
        <f t="shared" si="142"/>
        <v>[(Nbx_ign_cmd_eng_cfm=False)]</v>
      </c>
      <c r="K1847" s="69" t="b">
        <f t="shared" si="143"/>
        <v>1</v>
      </c>
      <c r="L1847" s="69" t="b">
        <f t="shared" si="144"/>
        <v>1</v>
      </c>
    </row>
    <row r="1848" spans="1:12" ht="20.100000000000001" customHeight="1" thickBot="1" x14ac:dyDescent="0.3">
      <c r="A1848" s="71" t="s">
        <v>13369</v>
      </c>
      <c r="B1848" s="72" t="s">
        <v>12573</v>
      </c>
      <c r="C1848" s="72" t="s">
        <v>12228</v>
      </c>
      <c r="E1848" s="71" t="s">
        <v>13313</v>
      </c>
      <c r="F1848" s="72" t="s">
        <v>13081</v>
      </c>
      <c r="G1848" s="72" t="s">
        <v>13082</v>
      </c>
      <c r="H1848" t="str">
        <f t="shared" si="140"/>
        <v>Vxx_fail_max_isr_h_lvl</v>
      </c>
      <c r="I1848" s="69" t="str">
        <f t="shared" si="141"/>
        <v>SM_ISR_DGN</v>
      </c>
      <c r="J1848" s="72" t="str">
        <f t="shared" si="142"/>
        <v>[(Nxx_is_loop_diag_cfm=Nxx_is_loop_diag_pres or Nxx_is_loop_diag_cfm=Nxx_is_loop_diag_abst_pres_cho) and (Nbx_ign_cmd_eng_cfm=True) and (Nxx_ecu_typ_cfm=Nxx_ecm or Nxx_ecu_typ_cfm=Nxx_ptcu) and (Nxx_ecu_typ_cfm&lt;&gt;Nxx_atcu)]</v>
      </c>
      <c r="K1848" s="69" t="b">
        <f t="shared" si="143"/>
        <v>1</v>
      </c>
      <c r="L1848" s="69" t="b">
        <f t="shared" si="144"/>
        <v>1</v>
      </c>
    </row>
    <row r="1849" spans="1:12" ht="20.100000000000001" customHeight="1" thickBot="1" x14ac:dyDescent="0.3">
      <c r="A1849" s="71" t="s">
        <v>13370</v>
      </c>
      <c r="B1849" s="72" t="s">
        <v>12573</v>
      </c>
      <c r="C1849" s="72" t="s">
        <v>12228</v>
      </c>
      <c r="E1849" s="71" t="s">
        <v>13314</v>
      </c>
      <c r="F1849" s="72" t="s">
        <v>13081</v>
      </c>
      <c r="G1849" s="72" t="s">
        <v>13082</v>
      </c>
      <c r="H1849" t="str">
        <f t="shared" si="140"/>
        <v>Vxx_fail_max_isr_l_lvl</v>
      </c>
      <c r="I1849" s="69" t="str">
        <f t="shared" si="141"/>
        <v>SM_ISR_DGN</v>
      </c>
      <c r="J1849" s="72" t="str">
        <f t="shared" si="142"/>
        <v>[(Nxx_is_loop_diag_cfm=Nxx_is_loop_diag_pres or Nxx_is_loop_diag_cfm=Nxx_is_loop_diag_abst_pres_cho) and (Nbx_ign_cmd_eng_cfm=True) and (Nxx_ecu_typ_cfm=Nxx_ecm or Nxx_ecu_typ_cfm=Nxx_ptcu) and (Nxx_ecu_typ_cfm&lt;&gt;Nxx_atcu)]</v>
      </c>
      <c r="K1849" s="69" t="b">
        <f t="shared" si="143"/>
        <v>1</v>
      </c>
      <c r="L1849" s="69" t="b">
        <f t="shared" si="144"/>
        <v>1</v>
      </c>
    </row>
    <row r="1850" spans="1:12" ht="20.100000000000001" customHeight="1" thickBot="1" x14ac:dyDescent="0.3">
      <c r="A1850" s="71" t="s">
        <v>13371</v>
      </c>
      <c r="B1850" s="72" t="s">
        <v>12272</v>
      </c>
      <c r="C1850" s="72" t="s">
        <v>13052</v>
      </c>
      <c r="E1850" s="71" t="s">
        <v>13315</v>
      </c>
      <c r="F1850" s="72" t="s">
        <v>13081</v>
      </c>
      <c r="G1850" s="72" t="s">
        <v>13082</v>
      </c>
      <c r="H1850" t="str">
        <f t="shared" si="140"/>
        <v>Vxx_fail_max_isr_wup_h_lvl</v>
      </c>
      <c r="I1850" s="69" t="str">
        <f t="shared" si="141"/>
        <v>SM_ISR_DGN</v>
      </c>
      <c r="J1850" s="72" t="str">
        <f t="shared" si="142"/>
        <v>[(Nxx_is_loop_diag_cfm=Nxx_is_loop_diag_pres or Nxx_is_loop_diag_cfm=Nxx_is_loop_diag_abst_pres_cho) and (Nbx_ign_cmd_eng_cfm=True) and (Nxx_ecu_typ_cfm=Nxx_ecm or Nxx_ecu_typ_cfm=Nxx_ptcu) and (Nxx_ecu_typ_cfm&lt;&gt;Nxx_atcu)]</v>
      </c>
      <c r="K1850" s="69" t="b">
        <f t="shared" si="143"/>
        <v>1</v>
      </c>
      <c r="L1850" s="69" t="b">
        <f t="shared" si="144"/>
        <v>1</v>
      </c>
    </row>
    <row r="1851" spans="1:12" ht="20.100000000000001" customHeight="1" thickBot="1" x14ac:dyDescent="0.3">
      <c r="A1851" s="71" t="s">
        <v>13372</v>
      </c>
      <c r="B1851" s="72" t="s">
        <v>12272</v>
      </c>
      <c r="C1851" s="72" t="s">
        <v>13052</v>
      </c>
      <c r="E1851" s="71" t="s">
        <v>13316</v>
      </c>
      <c r="F1851" s="72" t="s">
        <v>13081</v>
      </c>
      <c r="G1851" s="72" t="s">
        <v>13082</v>
      </c>
      <c r="H1851" t="str">
        <f t="shared" si="140"/>
        <v>Vxx_fail_max_isr_wup_l_lvl</v>
      </c>
      <c r="I1851" s="69" t="str">
        <f t="shared" si="141"/>
        <v>SM_ISR_DGN</v>
      </c>
      <c r="J1851" s="72" t="str">
        <f t="shared" si="142"/>
        <v>[(Nxx_is_loop_diag_cfm=Nxx_is_loop_diag_pres or Nxx_is_loop_diag_cfm=Nxx_is_loop_diag_abst_pres_cho) and (Nbx_ign_cmd_eng_cfm=True) and (Nxx_ecu_typ_cfm=Nxx_ecm or Nxx_ecu_typ_cfm=Nxx_ptcu) and (Nxx_ecu_typ_cfm&lt;&gt;Nxx_atcu)]</v>
      </c>
      <c r="K1851" s="69" t="b">
        <f t="shared" si="143"/>
        <v>1</v>
      </c>
      <c r="L1851" s="69" t="b">
        <f t="shared" si="144"/>
        <v>1</v>
      </c>
    </row>
    <row r="1852" spans="1:12" ht="20.100000000000001" customHeight="1" thickBot="1" x14ac:dyDescent="0.3">
      <c r="A1852" s="71" t="s">
        <v>13373</v>
      </c>
      <c r="B1852" s="72" t="s">
        <v>12272</v>
      </c>
      <c r="C1852" s="72" t="s">
        <v>13055</v>
      </c>
      <c r="E1852" s="71" t="s">
        <v>13317</v>
      </c>
      <c r="F1852" s="72" t="s">
        <v>12272</v>
      </c>
      <c r="G1852" s="72" t="s">
        <v>13055</v>
      </c>
      <c r="H1852" t="str">
        <f t="shared" si="140"/>
        <v>Vxx_fail_max_it_reg_blk</v>
      </c>
      <c r="I1852" s="69" t="str">
        <f t="shared" si="141"/>
        <v>AS_MAF_DGN</v>
      </c>
      <c r="J1852" s="72" t="str">
        <f t="shared" si="142"/>
        <v>[(Nxx_egr_actr_dgn_cfm=Nxx_egr_actr_dgn_pres or Nxx_egr_actr_dgn_cfm=Nxx_egr_actr_dgn_abst_pres_cho) and (Nbx_ign_cmd_eng_cfm=False)]</v>
      </c>
      <c r="K1852" s="69" t="b">
        <f t="shared" si="143"/>
        <v>1</v>
      </c>
      <c r="L1852" s="69" t="b">
        <f t="shared" si="144"/>
        <v>1</v>
      </c>
    </row>
    <row r="1853" spans="1:12" ht="20.100000000000001" customHeight="1" thickBot="1" x14ac:dyDescent="0.3">
      <c r="A1853" s="71" t="s">
        <v>13374</v>
      </c>
      <c r="B1853" s="72" t="s">
        <v>12272</v>
      </c>
      <c r="C1853" s="72" t="s">
        <v>13058</v>
      </c>
      <c r="E1853" s="71" t="s">
        <v>13318</v>
      </c>
      <c r="F1853" s="72" t="s">
        <v>13088</v>
      </c>
      <c r="G1853" s="72" t="s">
        <v>13089</v>
      </c>
      <c r="H1853" t="str">
        <f t="shared" si="140"/>
        <v>Vxx_fail_max_lbdw_act_nok</v>
      </c>
      <c r="I1853" s="69" t="str">
        <f t="shared" si="141"/>
        <v>AT_DLB_DGN</v>
      </c>
      <c r="J1853" s="72" t="str">
        <f t="shared" si="142"/>
        <v>[(Nxx_lbdw_time_diag_cfm&lt;&gt;Nxx_lbdw_time_diag_abst) and (Nbx_ign_cmd_eng_cfm=True and Nbx_lbdw_pres_cfm=True)]</v>
      </c>
      <c r="K1853" s="69" t="b">
        <f t="shared" si="143"/>
        <v>1</v>
      </c>
      <c r="L1853" s="69" t="b">
        <f t="shared" si="144"/>
        <v>1</v>
      </c>
    </row>
    <row r="1854" spans="1:12" ht="20.100000000000001" customHeight="1" thickBot="1" x14ac:dyDescent="0.3">
      <c r="A1854" s="71" t="s">
        <v>13375</v>
      </c>
      <c r="B1854" s="72" t="s">
        <v>12296</v>
      </c>
      <c r="C1854" s="72" t="s">
        <v>13042</v>
      </c>
      <c r="E1854" s="71" t="s">
        <v>13319</v>
      </c>
      <c r="F1854" s="72" t="s">
        <v>13088</v>
      </c>
      <c r="G1854" s="72" t="s">
        <v>13089</v>
      </c>
      <c r="H1854" t="str">
        <f t="shared" si="140"/>
        <v>Vxx_fail_max_lbdw_ans_slow_trs</v>
      </c>
      <c r="I1854" s="69" t="str">
        <f t="shared" si="141"/>
        <v>AT_DLB_DGN</v>
      </c>
      <c r="J1854" s="72" t="str">
        <f t="shared" si="142"/>
        <v>[(Nxx_lbdw_time_diag_cfm&lt;&gt;Nxx_lbdw_time_diag_abst) and (Nbx_ign_cmd_eng_cfm=True and Nbx_lbdw_pres_cfm=True)]</v>
      </c>
      <c r="K1854" s="69" t="b">
        <f t="shared" si="143"/>
        <v>1</v>
      </c>
      <c r="L1854" s="69" t="b">
        <f t="shared" si="144"/>
        <v>1</v>
      </c>
    </row>
    <row r="1855" spans="1:12" ht="20.100000000000001" customHeight="1" thickBot="1" x14ac:dyDescent="0.3">
      <c r="A1855" s="71" t="s">
        <v>13376</v>
      </c>
      <c r="B1855" s="72" t="s">
        <v>12296</v>
      </c>
      <c r="C1855" s="72" t="s">
        <v>12297</v>
      </c>
      <c r="E1855" s="71" t="s">
        <v>13320</v>
      </c>
      <c r="F1855" s="72" t="s">
        <v>13088</v>
      </c>
      <c r="G1855" s="72" t="s">
        <v>13089</v>
      </c>
      <c r="H1855" t="str">
        <f t="shared" si="140"/>
        <v>Vxx_fail_max_lbdw_ans_tout</v>
      </c>
      <c r="I1855" s="69" t="str">
        <f t="shared" si="141"/>
        <v>AT_DLB_DGN</v>
      </c>
      <c r="J1855" s="72" t="str">
        <f t="shared" si="142"/>
        <v>[(Nxx_lbdw_time_diag_cfm&lt;&gt;Nxx_lbdw_time_diag_abst) and (Nbx_ign_cmd_eng_cfm=True and Nbx_lbdw_pres_cfm=True)]</v>
      </c>
      <c r="K1855" s="69" t="b">
        <f t="shared" si="143"/>
        <v>1</v>
      </c>
      <c r="L1855" s="69" t="b">
        <f t="shared" si="144"/>
        <v>1</v>
      </c>
    </row>
    <row r="1856" spans="1:12" ht="20.100000000000001" customHeight="1" thickBot="1" x14ac:dyDescent="0.3">
      <c r="A1856" s="71" t="s">
        <v>13377</v>
      </c>
      <c r="B1856" s="72" t="s">
        <v>12304</v>
      </c>
      <c r="C1856" s="72" t="s">
        <v>12305</v>
      </c>
      <c r="E1856" s="71" t="s">
        <v>13321</v>
      </c>
      <c r="F1856" s="72" t="s">
        <v>13088</v>
      </c>
      <c r="G1856" s="72" t="s">
        <v>13089</v>
      </c>
      <c r="H1856" t="str">
        <f t="shared" si="140"/>
        <v>Vxx_fail_max_lbdw_h_lvl</v>
      </c>
      <c r="I1856" s="69" t="str">
        <f t="shared" si="141"/>
        <v>AT_DLB_DGN</v>
      </c>
      <c r="J1856" s="72" t="str">
        <f t="shared" si="142"/>
        <v>[(Nxx_lbdw_time_diag_cfm&lt;&gt;Nxx_lbdw_time_diag_abst) and (Nbx_ign_cmd_eng_cfm=True and Nbx_lbdw_pres_cfm=True)]</v>
      </c>
      <c r="K1856" s="69" t="b">
        <f t="shared" si="143"/>
        <v>1</v>
      </c>
      <c r="L1856" s="69" t="b">
        <f t="shared" si="144"/>
        <v>1</v>
      </c>
    </row>
    <row r="1857" spans="1:12" ht="20.100000000000001" customHeight="1" thickBot="1" x14ac:dyDescent="0.3">
      <c r="A1857" s="71" t="s">
        <v>13378</v>
      </c>
      <c r="B1857" s="72" t="s">
        <v>12304</v>
      </c>
      <c r="C1857" s="72" t="s">
        <v>12305</v>
      </c>
      <c r="E1857" s="71" t="s">
        <v>13322</v>
      </c>
      <c r="F1857" s="72" t="s">
        <v>13088</v>
      </c>
      <c r="G1857" s="72" t="s">
        <v>12372</v>
      </c>
      <c r="H1857" t="str">
        <f t="shared" si="140"/>
        <v>Vxx_fail_max_lbdw_hot_dirt_lkg</v>
      </c>
      <c r="I1857" s="69" t="str">
        <f t="shared" si="141"/>
        <v>AT_DLB_DGN</v>
      </c>
      <c r="J1857" s="72" t="str">
        <f t="shared" si="142"/>
        <v>[(Nbx_ign_cmd_eng_cfm=True and Nbx_lbdw_pres_cfm=True)]</v>
      </c>
      <c r="K1857" s="69" t="b">
        <f t="shared" si="143"/>
        <v>1</v>
      </c>
      <c r="L1857" s="69" t="b">
        <f t="shared" si="144"/>
        <v>1</v>
      </c>
    </row>
    <row r="1858" spans="1:12" ht="20.100000000000001" customHeight="1" thickBot="1" x14ac:dyDescent="0.3">
      <c r="A1858" s="71" t="s">
        <v>13379</v>
      </c>
      <c r="B1858" s="72" t="s">
        <v>12304</v>
      </c>
      <c r="C1858" s="72" t="s">
        <v>12305</v>
      </c>
      <c r="E1858" s="71" t="s">
        <v>13323</v>
      </c>
      <c r="F1858" s="72" t="s">
        <v>13088</v>
      </c>
      <c r="G1858" s="72" t="s">
        <v>13089</v>
      </c>
      <c r="H1858" t="str">
        <f t="shared" ref="H1858:H1921" si="145">VLOOKUP(E1858,A:C,1,FALSE)</f>
        <v>Vxx_fail_max_lbdw_l_lvl</v>
      </c>
      <c r="I1858" s="69" t="str">
        <f t="shared" ref="I1858:I1921" si="146">VLOOKUP(E1858,A:C,2,FALSE)</f>
        <v>AT_DLB_DGN</v>
      </c>
      <c r="J1858" s="72" t="str">
        <f t="shared" ref="J1858:J1921" si="147">VLOOKUP(E1858,A:C,3,FALSE)</f>
        <v>[(Nxx_lbdw_time_diag_cfm&lt;&gt;Nxx_lbdw_time_diag_abst) and (Nbx_ign_cmd_eng_cfm=True and Nbx_lbdw_pres_cfm=True)]</v>
      </c>
      <c r="K1858" s="69" t="b">
        <f t="shared" ref="K1858:K1921" si="148">VLOOKUP(E1858,A:C,2,FALSE)=F1858</f>
        <v>1</v>
      </c>
      <c r="L1858" s="69" t="b">
        <f t="shared" ref="L1858:L1921" si="149">VLOOKUP(E1858,A:C,3,FALSE)=G1858</f>
        <v>1</v>
      </c>
    </row>
    <row r="1859" spans="1:12" ht="20.100000000000001" customHeight="1" thickBot="1" x14ac:dyDescent="0.3">
      <c r="A1859" s="71" t="s">
        <v>13380</v>
      </c>
      <c r="B1859" s="72" t="s">
        <v>12686</v>
      </c>
      <c r="C1859" s="72" t="s">
        <v>13064</v>
      </c>
      <c r="E1859" s="71" t="s">
        <v>13324</v>
      </c>
      <c r="F1859" s="72" t="s">
        <v>13097</v>
      </c>
      <c r="G1859" s="74" t="s">
        <v>12635</v>
      </c>
      <c r="H1859" t="str">
        <f t="shared" si="145"/>
        <v>Vxx_fail_max_lbup_ans_h</v>
      </c>
      <c r="I1859" s="69" t="str">
        <f t="shared" si="146"/>
        <v>CB_ULB_DGN</v>
      </c>
      <c r="J1859" s="72" t="str">
        <f t="shared" si="147"/>
        <v>[(Nxx_so2up_cfm&lt;&gt;Nxx_so2up_ego) and (Nbx_ign_cmd_eng_cfm=True)]</v>
      </c>
      <c r="K1859" s="69" t="b">
        <f t="shared" si="148"/>
        <v>1</v>
      </c>
      <c r="L1859" s="69" t="b">
        <f t="shared" si="149"/>
        <v>0</v>
      </c>
    </row>
    <row r="1860" spans="1:12" ht="20.100000000000001" customHeight="1" thickBot="1" x14ac:dyDescent="0.3">
      <c r="A1860" s="71" t="s">
        <v>13381</v>
      </c>
      <c r="B1860" s="72" t="s">
        <v>12686</v>
      </c>
      <c r="C1860" s="72" t="s">
        <v>13064</v>
      </c>
      <c r="E1860" s="71" t="s">
        <v>13325</v>
      </c>
      <c r="F1860" s="72" t="s">
        <v>13097</v>
      </c>
      <c r="G1860" s="74" t="s">
        <v>12635</v>
      </c>
      <c r="H1860" t="str">
        <f t="shared" si="145"/>
        <v>Vxx_fail_max_lbup_ans_l</v>
      </c>
      <c r="I1860" s="69" t="str">
        <f t="shared" si="146"/>
        <v>CB_ULB_DGN</v>
      </c>
      <c r="J1860" s="72" t="str">
        <f t="shared" si="147"/>
        <v>[(Nxx_so2up_cfm&lt;&gt;Nxx_so2up_ego) and (Nbx_ign_cmd_eng_cfm=True)]</v>
      </c>
      <c r="K1860" s="69" t="b">
        <f t="shared" si="148"/>
        <v>1</v>
      </c>
      <c r="L1860" s="69" t="b">
        <f t="shared" si="149"/>
        <v>0</v>
      </c>
    </row>
    <row r="1861" spans="1:12" ht="20.100000000000001" customHeight="1" thickBot="1" x14ac:dyDescent="0.3">
      <c r="A1861" s="71" t="s">
        <v>13382</v>
      </c>
      <c r="B1861" s="72" t="s">
        <v>12531</v>
      </c>
      <c r="C1861" s="72" t="s">
        <v>12228</v>
      </c>
      <c r="E1861" s="71" t="s">
        <v>13326</v>
      </c>
      <c r="F1861" s="72" t="s">
        <v>13097</v>
      </c>
      <c r="G1861" s="74" t="s">
        <v>12898</v>
      </c>
      <c r="H1861" t="str">
        <f t="shared" si="145"/>
        <v>Vxx_fail_max_lbup_cpt</v>
      </c>
      <c r="I1861" s="69" t="str">
        <f t="shared" si="146"/>
        <v>CB_ULB_DGN</v>
      </c>
      <c r="J1861" s="72" t="str">
        <f t="shared" si="147"/>
        <v>[(Nxx_so2up_cfm&lt;&gt;Nxx_so2up_ups) and (Nbx_ign_cmd_eng_cfm=True)]</v>
      </c>
      <c r="K1861" s="69" t="b">
        <f t="shared" si="148"/>
        <v>1</v>
      </c>
      <c r="L1861" s="69" t="b">
        <f t="shared" si="149"/>
        <v>0</v>
      </c>
    </row>
    <row r="1862" spans="1:12" ht="20.100000000000001" customHeight="1" thickBot="1" x14ac:dyDescent="0.3">
      <c r="A1862" s="71" t="s">
        <v>13383</v>
      </c>
      <c r="B1862" s="72" t="s">
        <v>12531</v>
      </c>
      <c r="C1862" s="72" t="s">
        <v>12228</v>
      </c>
      <c r="E1862" s="71" t="s">
        <v>13328</v>
      </c>
      <c r="F1862" s="72" t="s">
        <v>13097</v>
      </c>
      <c r="G1862" s="74" t="s">
        <v>12148</v>
      </c>
      <c r="H1862" t="str">
        <f t="shared" si="145"/>
        <v>Vxx_fail_max_lbup_hot_dirt_lkg</v>
      </c>
      <c r="I1862" s="69" t="str">
        <f t="shared" si="146"/>
        <v>CB_ULB_DGN</v>
      </c>
      <c r="J1862" s="72" t="str">
        <f t="shared" si="147"/>
        <v>[(Nbx_ign_cmd_eng_cfm=True)]</v>
      </c>
      <c r="K1862" s="69" t="b">
        <f t="shared" si="148"/>
        <v>1</v>
      </c>
      <c r="L1862" s="69" t="b">
        <f t="shared" si="149"/>
        <v>0</v>
      </c>
    </row>
    <row r="1863" spans="1:12" ht="20.100000000000001" customHeight="1" thickBot="1" x14ac:dyDescent="0.3">
      <c r="A1863" s="71" t="s">
        <v>13384</v>
      </c>
      <c r="B1863" s="72" t="s">
        <v>12686</v>
      </c>
      <c r="C1863" s="72" t="s">
        <v>13070</v>
      </c>
      <c r="E1863" s="71" t="s">
        <v>13329</v>
      </c>
      <c r="F1863" s="72" t="s">
        <v>13097</v>
      </c>
      <c r="G1863" s="74" t="s">
        <v>12635</v>
      </c>
      <c r="H1863" t="str">
        <f t="shared" si="145"/>
        <v>Vxx_fail_max_lbup_pas</v>
      </c>
      <c r="I1863" s="69" t="str">
        <f t="shared" si="146"/>
        <v>CB_ULB_DGN</v>
      </c>
      <c r="J1863" s="72" t="str">
        <f t="shared" si="147"/>
        <v>[(Nxx_so2up_cfm&lt;&gt;Nxx_so2up_ego) and (Nbx_ign_cmd_eng_cfm=True)]</v>
      </c>
      <c r="K1863" s="69" t="b">
        <f t="shared" si="148"/>
        <v>1</v>
      </c>
      <c r="L1863" s="69" t="b">
        <f t="shared" si="149"/>
        <v>0</v>
      </c>
    </row>
    <row r="1864" spans="1:12" ht="20.100000000000001" customHeight="1" thickBot="1" x14ac:dyDescent="0.3">
      <c r="A1864" s="71" t="s">
        <v>13385</v>
      </c>
      <c r="B1864" s="72" t="s">
        <v>12686</v>
      </c>
      <c r="C1864" s="72" t="s">
        <v>13070</v>
      </c>
      <c r="E1864" s="71" t="s">
        <v>13330</v>
      </c>
      <c r="F1864" s="72" t="s">
        <v>13097</v>
      </c>
      <c r="G1864" s="74" t="s">
        <v>13151</v>
      </c>
      <c r="H1864" t="str">
        <f t="shared" si="145"/>
        <v>Vxx_fail_max_lbup_shf_h</v>
      </c>
      <c r="I1864" s="69" t="str">
        <f t="shared" si="146"/>
        <v>CB_ULB_DGN</v>
      </c>
      <c r="J1864" s="72" t="str">
        <f t="shared" si="147"/>
        <v>[(Nxx_obd_lvl_cfm=Nxx_kor_obd) and (Nxx_so2up_cfm&lt;&gt;Nxx_so2up_ups) and (Nbx_ign_cmd_eng_cfm=True)]</v>
      </c>
      <c r="K1864" s="69" t="b">
        <f t="shared" si="148"/>
        <v>1</v>
      </c>
      <c r="L1864" s="69" t="b">
        <f t="shared" si="149"/>
        <v>0</v>
      </c>
    </row>
    <row r="1865" spans="1:12" ht="20.100000000000001" customHeight="1" thickBot="1" x14ac:dyDescent="0.3">
      <c r="A1865" s="71" t="s">
        <v>13386</v>
      </c>
      <c r="B1865" s="72" t="s">
        <v>12573</v>
      </c>
      <c r="C1865" s="72" t="s">
        <v>12228</v>
      </c>
      <c r="E1865" s="71" t="s">
        <v>13331</v>
      </c>
      <c r="F1865" s="72" t="s">
        <v>13097</v>
      </c>
      <c r="G1865" s="74" t="s">
        <v>13151</v>
      </c>
      <c r="H1865" t="str">
        <f t="shared" si="145"/>
        <v>Vxx_fail_max_lbup_shf_l</v>
      </c>
      <c r="I1865" s="69" t="str">
        <f t="shared" si="146"/>
        <v>CB_ULB_DGN</v>
      </c>
      <c r="J1865" s="72" t="str">
        <f t="shared" si="147"/>
        <v>[(Nxx_obd_lvl_cfm=Nxx_kor_obd) and (Nxx_so2up_cfm&lt;&gt;Nxx_so2up_ups) and (Nbx_ign_cmd_eng_cfm=True)]</v>
      </c>
      <c r="K1865" s="69" t="b">
        <f t="shared" si="148"/>
        <v>1</v>
      </c>
      <c r="L1865" s="69" t="b">
        <f t="shared" si="149"/>
        <v>0</v>
      </c>
    </row>
    <row r="1866" spans="1:12" ht="20.100000000000001" customHeight="1" thickBot="1" x14ac:dyDescent="0.3">
      <c r="A1866" s="71" t="s">
        <v>13387</v>
      </c>
      <c r="B1866" s="72" t="s">
        <v>12573</v>
      </c>
      <c r="C1866" s="72" t="s">
        <v>12228</v>
      </c>
      <c r="E1866" s="71" t="s">
        <v>13332</v>
      </c>
      <c r="F1866" s="72" t="s">
        <v>12272</v>
      </c>
      <c r="G1866" s="72" t="s">
        <v>12384</v>
      </c>
      <c r="H1866" t="str">
        <f t="shared" si="145"/>
        <v>Vxx_fail_max_lp_egr_cool_fail</v>
      </c>
      <c r="I1866" s="69" t="str">
        <f t="shared" si="146"/>
        <v>AS_MAF_DGN</v>
      </c>
      <c r="J1866" s="72" t="str">
        <f t="shared" si="147"/>
        <v>[(Nxx_egr_typ_cfm=Nxx_hp_lp_egr or Nxx_egr_typ_cfm=Nxx_egr_cho) and (Nbx_ign_cmd_eng_cfm=False)]</v>
      </c>
      <c r="K1866" s="69" t="b">
        <f t="shared" si="148"/>
        <v>1</v>
      </c>
      <c r="L1866" s="69" t="b">
        <f t="shared" si="149"/>
        <v>1</v>
      </c>
    </row>
    <row r="1867" spans="1:12" ht="20.100000000000001" customHeight="1" thickBot="1" x14ac:dyDescent="0.3">
      <c r="A1867" s="71" t="s">
        <v>13388</v>
      </c>
      <c r="B1867" s="72" t="s">
        <v>12573</v>
      </c>
      <c r="C1867" s="72" t="s">
        <v>12228</v>
      </c>
      <c r="E1867" s="71" t="s">
        <v>13333</v>
      </c>
      <c r="F1867" s="72" t="s">
        <v>12272</v>
      </c>
      <c r="G1867" s="72" t="s">
        <v>13058</v>
      </c>
      <c r="H1867" t="str">
        <f t="shared" si="145"/>
        <v>Vxx_fail_max_lpev_reg_blk</v>
      </c>
      <c r="I1867" s="69" t="str">
        <f t="shared" si="146"/>
        <v>AS_MAF_DGN</v>
      </c>
      <c r="J1867" s="72" t="str">
        <f t="shared" si="147"/>
        <v>[(Nxx_egr_typ_cfm&lt;&gt;Nxx_hp_egr) and (Nxx_egr_actr_dgn_cfm=Nxx_egr_actr_dgn_pres or Nxx_egr_actr_dgn_cfm=Nxx_egr_actr_dgn_abst_pres_cho) and (Nbx_ign_cmd_eng_cfm=False)]</v>
      </c>
      <c r="K1867" s="69" t="b">
        <f t="shared" si="148"/>
        <v>1</v>
      </c>
      <c r="L1867" s="69" t="b">
        <f t="shared" si="149"/>
        <v>1</v>
      </c>
    </row>
    <row r="1868" spans="1:12" ht="20.100000000000001" customHeight="1" thickBot="1" x14ac:dyDescent="0.3">
      <c r="A1868" s="71" t="s">
        <v>13389</v>
      </c>
      <c r="B1868" s="72" t="s">
        <v>12573</v>
      </c>
      <c r="C1868" s="72" t="s">
        <v>12228</v>
      </c>
      <c r="E1868" s="71" t="s">
        <v>13334</v>
      </c>
      <c r="F1868" s="72" t="s">
        <v>12272</v>
      </c>
      <c r="G1868" s="72" t="s">
        <v>12228</v>
      </c>
      <c r="H1868" t="str">
        <f t="shared" si="145"/>
        <v>Vxx_fail_max_mef_hp_neg_err</v>
      </c>
      <c r="I1868" s="69" t="str">
        <f t="shared" si="146"/>
        <v>AS_MAF_DGN</v>
      </c>
      <c r="J1868" s="72" t="str">
        <f t="shared" si="147"/>
        <v>[(Nbx_ign_cmd_eng_cfm=False)]</v>
      </c>
      <c r="K1868" s="69" t="b">
        <f t="shared" si="148"/>
        <v>1</v>
      </c>
      <c r="L1868" s="69" t="b">
        <f t="shared" si="149"/>
        <v>1</v>
      </c>
    </row>
    <row r="1869" spans="1:12" ht="20.100000000000001" customHeight="1" thickBot="1" x14ac:dyDescent="0.3">
      <c r="A1869" s="71" t="s">
        <v>13390</v>
      </c>
      <c r="B1869" s="72" t="s">
        <v>12573</v>
      </c>
      <c r="C1869" s="72" t="s">
        <v>12228</v>
      </c>
      <c r="E1869" s="71" t="s">
        <v>13335</v>
      </c>
      <c r="F1869" s="72" t="s">
        <v>12272</v>
      </c>
      <c r="G1869" s="72" t="s">
        <v>12228</v>
      </c>
      <c r="H1869" t="str">
        <f t="shared" si="145"/>
        <v>Vxx_fail_max_mef_hp_pos_err</v>
      </c>
      <c r="I1869" s="69" t="str">
        <f t="shared" si="146"/>
        <v>AS_MAF_DGN</v>
      </c>
      <c r="J1869" s="72" t="str">
        <f t="shared" si="147"/>
        <v>[(Nbx_ign_cmd_eng_cfm=False)]</v>
      </c>
      <c r="K1869" s="69" t="b">
        <f t="shared" si="148"/>
        <v>1</v>
      </c>
      <c r="L1869" s="69" t="b">
        <f t="shared" si="149"/>
        <v>1</v>
      </c>
    </row>
    <row r="1870" spans="1:12" ht="20.100000000000001" customHeight="1" thickBot="1" x14ac:dyDescent="0.3">
      <c r="A1870" s="71" t="s">
        <v>13391</v>
      </c>
      <c r="B1870" s="72" t="s">
        <v>12573</v>
      </c>
      <c r="C1870" s="72" t="s">
        <v>12228</v>
      </c>
      <c r="E1870" s="71" t="s">
        <v>13336</v>
      </c>
      <c r="F1870" s="72" t="s">
        <v>12272</v>
      </c>
      <c r="G1870" s="72" t="s">
        <v>12228</v>
      </c>
      <c r="H1870" t="str">
        <f t="shared" si="145"/>
        <v>Vxx_fail_max_mef_lp_neg_err</v>
      </c>
      <c r="I1870" s="69" t="str">
        <f t="shared" si="146"/>
        <v>AS_MAF_DGN</v>
      </c>
      <c r="J1870" s="72" t="str">
        <f t="shared" si="147"/>
        <v>[(Nbx_ign_cmd_eng_cfm=False)]</v>
      </c>
      <c r="K1870" s="69" t="b">
        <f t="shared" si="148"/>
        <v>1</v>
      </c>
      <c r="L1870" s="69" t="b">
        <f t="shared" si="149"/>
        <v>1</v>
      </c>
    </row>
    <row r="1871" spans="1:12" ht="20.100000000000001" customHeight="1" thickBot="1" x14ac:dyDescent="0.3">
      <c r="A1871" s="71" t="s">
        <v>13392</v>
      </c>
      <c r="B1871" s="72" t="s">
        <v>12573</v>
      </c>
      <c r="C1871" s="72" t="s">
        <v>12228</v>
      </c>
      <c r="E1871" s="71" t="s">
        <v>13337</v>
      </c>
      <c r="F1871" s="72" t="s">
        <v>12272</v>
      </c>
      <c r="G1871" s="72" t="s">
        <v>12228</v>
      </c>
      <c r="H1871" t="str">
        <f t="shared" si="145"/>
        <v>Vxx_fail_max_mef_lp_pos_err</v>
      </c>
      <c r="I1871" s="69" t="str">
        <f t="shared" si="146"/>
        <v>AS_MAF_DGN</v>
      </c>
      <c r="J1871" s="72" t="str">
        <f t="shared" si="147"/>
        <v>[(Nbx_ign_cmd_eng_cfm=False)]</v>
      </c>
      <c r="K1871" s="69" t="b">
        <f t="shared" si="148"/>
        <v>1</v>
      </c>
      <c r="L1871" s="69" t="b">
        <f t="shared" si="149"/>
        <v>1</v>
      </c>
    </row>
    <row r="1872" spans="1:12" ht="20.100000000000001" customHeight="1" thickBot="1" x14ac:dyDescent="0.3">
      <c r="A1872" s="71" t="s">
        <v>13393</v>
      </c>
      <c r="B1872" s="72" t="s">
        <v>12573</v>
      </c>
      <c r="C1872" s="72" t="s">
        <v>12228</v>
      </c>
      <c r="E1872" s="71" t="s">
        <v>13338</v>
      </c>
      <c r="F1872" s="72" t="s">
        <v>12587</v>
      </c>
      <c r="G1872" s="72" t="s">
        <v>13114</v>
      </c>
      <c r="H1872" t="str">
        <f t="shared" si="145"/>
        <v>Vxx_fail_max_nt_nok_cge</v>
      </c>
      <c r="I1872" s="69" t="str">
        <f t="shared" si="146"/>
        <v>AT_NXT_DGN</v>
      </c>
      <c r="J1872" s="72" t="str">
        <f t="shared" si="147"/>
        <v>[(Nxx_egt_dgn_obd_typ_cfm=Nxx_egt_dgn_obd_uo2 or Nxx_egt_dgn_obd_typ_cfm=Nxx_egt_dgn_obd_exo_uo2 or Nxx_egt_dgn_obd_typ_cfm=Nxx_egt_dgn_obd_cho) and (Nxx_nox_egt_cfm=Nxx_nox_egt_nt or Nxx_nox_egt_cfm=Nxx_nox_egt_nt_abst_cho or Nxx_nox_egt_cfm=Nxx_nox_egt_nt_scr or Nxx_nox_egt_cfm=Nxx_nox_egt_nt_scr_abst_cho) and (Nbx_ign_cmd_eng_cfm=False)]</v>
      </c>
      <c r="K1872" s="69" t="b">
        <f t="shared" si="148"/>
        <v>1</v>
      </c>
      <c r="L1872" s="69" t="b">
        <f t="shared" si="149"/>
        <v>1</v>
      </c>
    </row>
    <row r="1873" spans="1:12" ht="20.100000000000001" customHeight="1" thickBot="1" x14ac:dyDescent="0.3">
      <c r="A1873" s="71" t="s">
        <v>13394</v>
      </c>
      <c r="B1873" s="74" t="s">
        <v>13081</v>
      </c>
      <c r="C1873" s="74" t="s">
        <v>13082</v>
      </c>
      <c r="E1873" s="71" t="s">
        <v>13339</v>
      </c>
      <c r="F1873" s="72" t="s">
        <v>12117</v>
      </c>
      <c r="G1873" s="74" t="s">
        <v>13153</v>
      </c>
      <c r="H1873" t="str">
        <f t="shared" si="145"/>
        <v>Vxx_fail_max_ofs2_rich_nok</v>
      </c>
      <c r="I1873" s="69" t="str">
        <f t="shared" si="146"/>
        <v>CB_RIC_DGN</v>
      </c>
      <c r="J1873" s="72" t="str">
        <f t="shared" si="147"/>
        <v>[(Nxx_dbl_loop_ofs_ctl_diag_cfm&lt;&gt;Nxx_dbl_loop_ofs_ctl_diag_abst) and (Nbx_ign_cmd_eng_cfm=True)]</v>
      </c>
      <c r="K1873" s="69" t="b">
        <f t="shared" si="148"/>
        <v>1</v>
      </c>
      <c r="L1873" s="69" t="b">
        <f t="shared" si="149"/>
        <v>0</v>
      </c>
    </row>
    <row r="1874" spans="1:12" ht="20.100000000000001" customHeight="1" thickBot="1" x14ac:dyDescent="0.3">
      <c r="A1874" s="71" t="s">
        <v>13395</v>
      </c>
      <c r="B1874" s="74" t="s">
        <v>13081</v>
      </c>
      <c r="C1874" s="74" t="s">
        <v>13082</v>
      </c>
      <c r="E1874" s="71" t="s">
        <v>13340</v>
      </c>
      <c r="F1874" s="72" t="s">
        <v>5328</v>
      </c>
      <c r="G1874" s="72" t="s">
        <v>13118</v>
      </c>
      <c r="H1874" t="str">
        <f t="shared" si="145"/>
        <v>Vxx_fail_max_pft_fail</v>
      </c>
      <c r="I1874" s="69" t="str">
        <f t="shared" si="146"/>
        <v>AT_PFT_DGN</v>
      </c>
      <c r="J1874" s="72" t="str">
        <f t="shared" si="147"/>
        <v>[(Nxx_pft_dgn_obd_typ_cfm&lt;&gt;Nxx_pft_dgn_obd_pdif) and (Nxx_pft_dgn_obd_cfm&lt;&gt;Nxx_pft_dgn_obd_abst) and (Nbx_pft_pres_cfm=True) and (Nbx_ign_cmd_eng_cfm=False)]</v>
      </c>
      <c r="K1874" s="69" t="b">
        <f t="shared" si="148"/>
        <v>1</v>
      </c>
      <c r="L1874" s="69" t="b">
        <f t="shared" si="149"/>
        <v>1</v>
      </c>
    </row>
    <row r="1875" spans="1:12" ht="20.100000000000001" customHeight="1" thickBot="1" x14ac:dyDescent="0.3">
      <c r="A1875" s="73" t="s">
        <v>13396</v>
      </c>
      <c r="B1875" s="74" t="s">
        <v>13081</v>
      </c>
      <c r="C1875" s="74" t="s">
        <v>13082</v>
      </c>
      <c r="E1875" s="71" t="s">
        <v>13341</v>
      </c>
      <c r="F1875" s="72" t="s">
        <v>5328</v>
      </c>
      <c r="G1875" s="72" t="s">
        <v>13120</v>
      </c>
      <c r="H1875" t="str">
        <f t="shared" si="145"/>
        <v>Vxx_fail_max_pft_nok_cge</v>
      </c>
      <c r="I1875" s="69" t="str">
        <f t="shared" si="146"/>
        <v>AT_PFT_DGN</v>
      </c>
      <c r="J1875" s="72" t="str">
        <f t="shared" si="147"/>
        <v>[(Nxx_pft_dgn_obd_typ_cfm&lt;&gt;Nxx_pft_dgn_obd_obs) and (Nxx_pft_dgn_obd_cfm&lt;&gt;Nxx_pft_dgn_obd_abst) and (Nbx_pft_pres_cfm=True) and (Nbx_ign_cmd_eng_cfm=False)]</v>
      </c>
      <c r="K1875" s="69" t="b">
        <f t="shared" si="148"/>
        <v>1</v>
      </c>
      <c r="L1875" s="69" t="b">
        <f t="shared" si="149"/>
        <v>1</v>
      </c>
    </row>
    <row r="1876" spans="1:12" ht="20.100000000000001" customHeight="1" thickBot="1" x14ac:dyDescent="0.3">
      <c r="A1876" s="73" t="s">
        <v>13397</v>
      </c>
      <c r="B1876" s="74" t="s">
        <v>13081</v>
      </c>
      <c r="C1876" s="74" t="s">
        <v>13082</v>
      </c>
      <c r="E1876" s="71" t="s">
        <v>13342</v>
      </c>
      <c r="F1876" s="72" t="s">
        <v>5328</v>
      </c>
      <c r="G1876" s="72" t="s">
        <v>12613</v>
      </c>
      <c r="H1876" t="str">
        <f t="shared" si="145"/>
        <v>Vxx_fail_max_pm_scu_cpt</v>
      </c>
      <c r="I1876" s="69" t="str">
        <f t="shared" si="146"/>
        <v>AT_PFT_DGN</v>
      </c>
      <c r="J1876" s="72" t="str">
        <f t="shared" si="147"/>
        <v>[(Nxx_soot_sens_cfm&lt;&gt;Nxx_soot_sens_abst) and (Nbx_ign_cmd_eng_cfm=False)]</v>
      </c>
      <c r="K1876" s="69" t="b">
        <f t="shared" si="148"/>
        <v>1</v>
      </c>
      <c r="L1876" s="69" t="b">
        <f t="shared" si="149"/>
        <v>1</v>
      </c>
    </row>
    <row r="1877" spans="1:12" ht="20.100000000000001" customHeight="1" thickBot="1" x14ac:dyDescent="0.3">
      <c r="A1877" s="71" t="s">
        <v>13398</v>
      </c>
      <c r="B1877" s="72" t="s">
        <v>12272</v>
      </c>
      <c r="C1877" s="72" t="s">
        <v>13055</v>
      </c>
      <c r="E1877" s="71" t="s">
        <v>13343</v>
      </c>
      <c r="F1877" s="72" t="s">
        <v>5328</v>
      </c>
      <c r="G1877" s="72" t="s">
        <v>12613</v>
      </c>
      <c r="H1877" t="str">
        <f t="shared" si="145"/>
        <v>Vxx_fail_max_pm_sens_c_l</v>
      </c>
      <c r="I1877" s="69" t="str">
        <f t="shared" si="146"/>
        <v>AT_PFT_DGN</v>
      </c>
      <c r="J1877" s="72" t="str">
        <f t="shared" si="147"/>
        <v>[(Nxx_soot_sens_cfm&lt;&gt;Nxx_soot_sens_abst) and (Nbx_ign_cmd_eng_cfm=False)]</v>
      </c>
      <c r="K1877" s="69" t="b">
        <f t="shared" si="148"/>
        <v>1</v>
      </c>
      <c r="L1877" s="69" t="b">
        <f t="shared" si="149"/>
        <v>1</v>
      </c>
    </row>
    <row r="1878" spans="1:12" ht="20.100000000000001" customHeight="1" thickBot="1" x14ac:dyDescent="0.3">
      <c r="A1878" s="71" t="s">
        <v>13399</v>
      </c>
      <c r="B1878" s="72" t="s">
        <v>13088</v>
      </c>
      <c r="C1878" s="72" t="s">
        <v>13089</v>
      </c>
      <c r="E1878" s="71" t="s">
        <v>13344</v>
      </c>
      <c r="F1878" s="72" t="s">
        <v>5328</v>
      </c>
      <c r="G1878" s="72" t="s">
        <v>12613</v>
      </c>
      <c r="H1878" t="str">
        <f t="shared" si="145"/>
        <v>Vxx_fail_max_pm_sens_efy_nok</v>
      </c>
      <c r="I1878" s="69" t="str">
        <f t="shared" si="146"/>
        <v>AT_PFT_DGN</v>
      </c>
      <c r="J1878" s="72" t="str">
        <f t="shared" si="147"/>
        <v>[(Nxx_soot_sens_cfm&lt;&gt;Nxx_soot_sens_abst) and (Nbx_ign_cmd_eng_cfm=False)]</v>
      </c>
      <c r="K1878" s="69" t="b">
        <f t="shared" si="148"/>
        <v>1</v>
      </c>
      <c r="L1878" s="69" t="b">
        <f t="shared" si="149"/>
        <v>1</v>
      </c>
    </row>
    <row r="1879" spans="1:12" ht="20.100000000000001" customHeight="1" thickBot="1" x14ac:dyDescent="0.3">
      <c r="A1879" s="71" t="s">
        <v>13400</v>
      </c>
      <c r="B1879" s="72" t="s">
        <v>13088</v>
      </c>
      <c r="C1879" s="72" t="s">
        <v>13089</v>
      </c>
      <c r="E1879" s="71" t="s">
        <v>13345</v>
      </c>
      <c r="F1879" s="72" t="s">
        <v>5328</v>
      </c>
      <c r="G1879" s="72" t="s">
        <v>12613</v>
      </c>
      <c r="H1879" t="str">
        <f t="shared" si="145"/>
        <v>Vxx_fail_max_pm_sens_el</v>
      </c>
      <c r="I1879" s="69" t="str">
        <f t="shared" si="146"/>
        <v>AT_PFT_DGN</v>
      </c>
      <c r="J1879" s="72" t="str">
        <f t="shared" si="147"/>
        <v>[(Nxx_soot_sens_cfm&lt;&gt;Nxx_soot_sens_abst) and (Nbx_ign_cmd_eng_cfm=False)]</v>
      </c>
      <c r="K1879" s="69" t="b">
        <f t="shared" si="148"/>
        <v>1</v>
      </c>
      <c r="L1879" s="69" t="b">
        <f t="shared" si="149"/>
        <v>1</v>
      </c>
    </row>
    <row r="1880" spans="1:12" ht="20.100000000000001" customHeight="1" thickBot="1" x14ac:dyDescent="0.3">
      <c r="A1880" s="71" t="s">
        <v>13401</v>
      </c>
      <c r="B1880" s="72" t="s">
        <v>13088</v>
      </c>
      <c r="C1880" s="72" t="s">
        <v>13089</v>
      </c>
      <c r="E1880" s="71" t="s">
        <v>13346</v>
      </c>
      <c r="F1880" s="72" t="s">
        <v>5328</v>
      </c>
      <c r="G1880" s="72" t="s">
        <v>12613</v>
      </c>
      <c r="H1880" t="str">
        <f t="shared" si="145"/>
        <v>Vxx_fail_max_pm_sens_heat_fail</v>
      </c>
      <c r="I1880" s="69" t="str">
        <f t="shared" si="146"/>
        <v>AT_PFT_DGN</v>
      </c>
      <c r="J1880" s="72" t="str">
        <f t="shared" si="147"/>
        <v>[(Nxx_soot_sens_cfm&lt;&gt;Nxx_soot_sens_abst) and (Nbx_ign_cmd_eng_cfm=False)]</v>
      </c>
      <c r="K1880" s="69" t="b">
        <f t="shared" si="148"/>
        <v>1</v>
      </c>
      <c r="L1880" s="69" t="b">
        <f t="shared" si="149"/>
        <v>1</v>
      </c>
    </row>
    <row r="1881" spans="1:12" ht="20.100000000000001" customHeight="1" thickBot="1" x14ac:dyDescent="0.3">
      <c r="A1881" s="71" t="s">
        <v>13402</v>
      </c>
      <c r="B1881" s="72" t="s">
        <v>13088</v>
      </c>
      <c r="C1881" s="72" t="s">
        <v>13089</v>
      </c>
      <c r="E1881" s="71" t="s">
        <v>13347</v>
      </c>
      <c r="F1881" s="72" t="s">
        <v>5328</v>
      </c>
      <c r="G1881" s="72" t="s">
        <v>12613</v>
      </c>
      <c r="H1881" t="str">
        <f t="shared" si="145"/>
        <v>Vxx_fail_max_pm_sens_rgn_fail</v>
      </c>
      <c r="I1881" s="69" t="str">
        <f t="shared" si="146"/>
        <v>AT_PFT_DGN</v>
      </c>
      <c r="J1881" s="72" t="str">
        <f t="shared" si="147"/>
        <v>[(Nxx_soot_sens_cfm&lt;&gt;Nxx_soot_sens_abst) and (Nbx_ign_cmd_eng_cfm=False)]</v>
      </c>
      <c r="K1881" s="69" t="b">
        <f t="shared" si="148"/>
        <v>1</v>
      </c>
      <c r="L1881" s="69" t="b">
        <f t="shared" si="149"/>
        <v>1</v>
      </c>
    </row>
    <row r="1882" spans="1:12" ht="20.100000000000001" customHeight="1" thickBot="1" x14ac:dyDescent="0.3">
      <c r="A1882" s="71" t="s">
        <v>13403</v>
      </c>
      <c r="B1882" s="72" t="s">
        <v>13088</v>
      </c>
      <c r="C1882" s="72" t="s">
        <v>12372</v>
      </c>
      <c r="E1882" s="71" t="s">
        <v>13348</v>
      </c>
      <c r="F1882" s="72" t="s">
        <v>5328</v>
      </c>
      <c r="G1882" s="72" t="s">
        <v>12613</v>
      </c>
      <c r="H1882" t="str">
        <f t="shared" si="145"/>
        <v>Vxx_fail_max_pm_sens_temp_apl_down</v>
      </c>
      <c r="I1882" s="69" t="str">
        <f t="shared" si="146"/>
        <v>AT_PFT_DGN</v>
      </c>
      <c r="J1882" s="72" t="str">
        <f t="shared" si="147"/>
        <v>[(Nxx_soot_sens_cfm&lt;&gt;Nxx_soot_sens_abst) and (Nbx_ign_cmd_eng_cfm=False)]</v>
      </c>
      <c r="K1882" s="69" t="b">
        <f t="shared" si="148"/>
        <v>1</v>
      </c>
      <c r="L1882" s="69" t="b">
        <f t="shared" si="149"/>
        <v>1</v>
      </c>
    </row>
    <row r="1883" spans="1:12" ht="20.100000000000001" customHeight="1" thickBot="1" x14ac:dyDescent="0.3">
      <c r="A1883" s="71" t="s">
        <v>13404</v>
      </c>
      <c r="B1883" s="72" t="s">
        <v>13088</v>
      </c>
      <c r="C1883" s="72" t="s">
        <v>13089</v>
      </c>
      <c r="E1883" s="71" t="s">
        <v>13349</v>
      </c>
      <c r="F1883" s="72" t="s">
        <v>5328</v>
      </c>
      <c r="G1883" s="72" t="s">
        <v>12613</v>
      </c>
      <c r="H1883" t="str">
        <f t="shared" si="145"/>
        <v>Vxx_fail_max_pm_sens_temp_plaus</v>
      </c>
      <c r="I1883" s="69" t="str">
        <f t="shared" si="146"/>
        <v>AT_PFT_DGN</v>
      </c>
      <c r="J1883" s="72" t="str">
        <f t="shared" si="147"/>
        <v>[(Nxx_soot_sens_cfm&lt;&gt;Nxx_soot_sens_abst) and (Nbx_ign_cmd_eng_cfm=False)]</v>
      </c>
      <c r="K1883" s="69" t="b">
        <f t="shared" si="148"/>
        <v>1</v>
      </c>
      <c r="L1883" s="69" t="b">
        <f t="shared" si="149"/>
        <v>1</v>
      </c>
    </row>
    <row r="1884" spans="1:12" ht="20.100000000000001" customHeight="1" thickBot="1" x14ac:dyDescent="0.3">
      <c r="A1884" s="71" t="s">
        <v>13405</v>
      </c>
      <c r="B1884" s="72" t="s">
        <v>13097</v>
      </c>
      <c r="C1884" s="72" t="s">
        <v>12605</v>
      </c>
      <c r="E1884" s="71" t="s">
        <v>13350</v>
      </c>
      <c r="F1884" s="72" t="s">
        <v>5328</v>
      </c>
      <c r="G1884" s="72" t="s">
        <v>12613</v>
      </c>
      <c r="H1884" t="str">
        <f t="shared" si="145"/>
        <v>Vxx_fail_max_pm_sens_temp_sta_plaus</v>
      </c>
      <c r="I1884" s="69" t="str">
        <f t="shared" si="146"/>
        <v>AT_PFT_DGN</v>
      </c>
      <c r="J1884" s="72" t="str">
        <f t="shared" si="147"/>
        <v>[(Nxx_soot_sens_cfm&lt;&gt;Nxx_soot_sens_abst) and (Nbx_ign_cmd_eng_cfm=False)]</v>
      </c>
      <c r="K1884" s="69" t="b">
        <f t="shared" si="148"/>
        <v>1</v>
      </c>
      <c r="L1884" s="69" t="b">
        <f t="shared" si="149"/>
        <v>1</v>
      </c>
    </row>
    <row r="1885" spans="1:12" ht="20.100000000000001" customHeight="1" thickBot="1" x14ac:dyDescent="0.3">
      <c r="A1885" s="71" t="s">
        <v>13406</v>
      </c>
      <c r="B1885" s="72" t="s">
        <v>13097</v>
      </c>
      <c r="C1885" s="72" t="s">
        <v>12605</v>
      </c>
      <c r="E1885" s="71" t="s">
        <v>13351</v>
      </c>
      <c r="F1885" s="72" t="s">
        <v>5328</v>
      </c>
      <c r="G1885" s="72" t="s">
        <v>12613</v>
      </c>
      <c r="H1885" t="str">
        <f t="shared" si="145"/>
        <v>Vxx_fail_max_pm_sens_tub_fail</v>
      </c>
      <c r="I1885" s="69" t="str">
        <f t="shared" si="146"/>
        <v>AT_PFT_DGN</v>
      </c>
      <c r="J1885" s="72" t="str">
        <f t="shared" si="147"/>
        <v>[(Nxx_soot_sens_cfm&lt;&gt;Nxx_soot_sens_abst) and (Nbx_ign_cmd_eng_cfm=False)]</v>
      </c>
      <c r="K1885" s="69" t="b">
        <f t="shared" si="148"/>
        <v>1</v>
      </c>
      <c r="L1885" s="69" t="b">
        <f t="shared" si="149"/>
        <v>1</v>
      </c>
    </row>
    <row r="1886" spans="1:12" ht="20.100000000000001" customHeight="1" thickBot="1" x14ac:dyDescent="0.3">
      <c r="A1886" s="71" t="s">
        <v>13407</v>
      </c>
      <c r="B1886" s="72" t="s">
        <v>13097</v>
      </c>
      <c r="C1886" s="72" t="s">
        <v>12876</v>
      </c>
      <c r="E1886" s="71" t="s">
        <v>13352</v>
      </c>
      <c r="F1886" s="72" t="s">
        <v>12399</v>
      </c>
      <c r="G1886" s="72" t="s">
        <v>13133</v>
      </c>
      <c r="H1886" t="str">
        <f t="shared" si="145"/>
        <v>Vxx_fail_max_sens_tco_sig_nok</v>
      </c>
      <c r="I1886" s="69" t="str">
        <f t="shared" si="146"/>
        <v>CL_COO_DGN</v>
      </c>
      <c r="J1886" s="72" t="str">
        <f t="shared" si="147"/>
        <v>[(Nxx_moni_tco_cfm&lt;&gt;Nxx_moni_tco_abst)] OR [(Nxx_moni_tco_cfm=Nxx_moni_tco_abst)]</v>
      </c>
      <c r="K1886" s="69" t="b">
        <f t="shared" si="148"/>
        <v>1</v>
      </c>
      <c r="L1886" s="69" t="b">
        <f t="shared" si="149"/>
        <v>1</v>
      </c>
    </row>
    <row r="1887" spans="1:12" ht="20.100000000000001" customHeight="1" thickBot="1" x14ac:dyDescent="0.3">
      <c r="A1887" s="71" t="s">
        <v>13408</v>
      </c>
      <c r="B1887" s="72" t="s">
        <v>13097</v>
      </c>
      <c r="C1887" s="72" t="s">
        <v>12123</v>
      </c>
      <c r="E1887" s="71" t="s">
        <v>13353</v>
      </c>
      <c r="F1887" s="72" t="s">
        <v>12691</v>
      </c>
      <c r="G1887" s="72" t="s">
        <v>13136</v>
      </c>
      <c r="H1887" t="str">
        <f t="shared" si="145"/>
        <v>Vxx_fail_max_spg_cool_apl_down</v>
      </c>
      <c r="I1887" s="69" t="str">
        <f t="shared" si="146"/>
        <v>AS_BST_DGN</v>
      </c>
      <c r="J1887" s="72" t="str">
        <f t="shared" si="147"/>
        <v>[(Nxx_tcr_cool_efy_diag_pres_cfm&lt;&gt;Nxx_tcr_cool_efy_diag_abst) and (Nbx_ign_cmd_eng_cfm=False)]</v>
      </c>
      <c r="K1887" s="69" t="b">
        <f t="shared" si="148"/>
        <v>1</v>
      </c>
      <c r="L1887" s="69" t="b">
        <f t="shared" si="149"/>
        <v>1</v>
      </c>
    </row>
    <row r="1888" spans="1:12" ht="20.100000000000001" customHeight="1" thickBot="1" x14ac:dyDescent="0.3">
      <c r="A1888" s="71" t="s">
        <v>13409</v>
      </c>
      <c r="B1888" s="72" t="s">
        <v>13097</v>
      </c>
      <c r="C1888" s="72" t="s">
        <v>12605</v>
      </c>
      <c r="E1888" s="71" t="s">
        <v>13354</v>
      </c>
      <c r="F1888" s="72" t="s">
        <v>12691</v>
      </c>
      <c r="G1888" s="74" t="s">
        <v>13155</v>
      </c>
      <c r="H1888" t="str">
        <f t="shared" si="145"/>
        <v>Vxx_fail_max_spg_obd_apl_down</v>
      </c>
      <c r="I1888" s="69" t="str">
        <f t="shared" si="146"/>
        <v>AS_BST_DGN</v>
      </c>
      <c r="J1888" s="72" t="str">
        <f t="shared" si="147"/>
        <v>[(Nbx_ign_cmd_eng_cfm=False)] OR [(Nxx_tcr_typ_cfm=Nxx_wg_pres or Nxx_tcr_typ_cfm=Nxx_wg_abst_pres_cho) and (Nbx_ign_cmd_eng_cfm=True)]</v>
      </c>
      <c r="K1888" s="69" t="b">
        <f t="shared" si="148"/>
        <v>1</v>
      </c>
      <c r="L1888" s="69" t="b">
        <f t="shared" si="149"/>
        <v>0</v>
      </c>
    </row>
    <row r="1889" spans="1:12" ht="20.100000000000001" customHeight="1" thickBot="1" x14ac:dyDescent="0.3">
      <c r="A1889" s="71" t="s">
        <v>13410</v>
      </c>
      <c r="B1889" s="72" t="s">
        <v>13097</v>
      </c>
      <c r="C1889" s="72" t="s">
        <v>13105</v>
      </c>
      <c r="E1889" s="71" t="s">
        <v>13355</v>
      </c>
      <c r="F1889" s="72" t="s">
        <v>12691</v>
      </c>
      <c r="G1889" s="74" t="s">
        <v>13155</v>
      </c>
      <c r="H1889" t="str">
        <f t="shared" si="145"/>
        <v>Vxx_fail_max_spg_obd_apl_up</v>
      </c>
      <c r="I1889" s="69" t="str">
        <f t="shared" si="146"/>
        <v>AS_BST_DGN</v>
      </c>
      <c r="J1889" s="72" t="str">
        <f t="shared" si="147"/>
        <v>[(Nbx_ign_cmd_eng_cfm=False)] OR [(Nxx_tcr_typ_cfm=Nxx_wg_pres or Nxx_tcr_typ_cfm=Nxx_wg_abst_pres_cho) and (Nbx_ign_cmd_eng_cfm=True)]</v>
      </c>
      <c r="K1889" s="69" t="b">
        <f t="shared" si="148"/>
        <v>1</v>
      </c>
      <c r="L1889" s="69" t="b">
        <f t="shared" si="149"/>
        <v>0</v>
      </c>
    </row>
    <row r="1890" spans="1:12" ht="20.100000000000001" customHeight="1" thickBot="1" x14ac:dyDescent="0.3">
      <c r="A1890" s="71" t="s">
        <v>13411</v>
      </c>
      <c r="B1890" s="72" t="s">
        <v>13097</v>
      </c>
      <c r="C1890" s="72" t="s">
        <v>13105</v>
      </c>
      <c r="E1890" s="71" t="s">
        <v>13356</v>
      </c>
      <c r="F1890" s="72" t="s">
        <v>12399</v>
      </c>
      <c r="G1890" s="72" t="s">
        <v>13133</v>
      </c>
      <c r="H1890" t="str">
        <f t="shared" si="145"/>
        <v>Vxx_fail_max_tco_cl_no_norm</v>
      </c>
      <c r="I1890" s="69" t="str">
        <f t="shared" si="146"/>
        <v>CL_COO_DGN</v>
      </c>
      <c r="J1890" s="72" t="str">
        <f t="shared" si="147"/>
        <v>[(Nxx_moni_tco_cfm&lt;&gt;Nxx_moni_tco_abst)] OR [(Nxx_moni_tco_cfm=Nxx_moni_tco_abst)]</v>
      </c>
      <c r="K1890" s="69" t="b">
        <f t="shared" si="148"/>
        <v>1</v>
      </c>
      <c r="L1890" s="69" t="b">
        <f t="shared" si="149"/>
        <v>1</v>
      </c>
    </row>
    <row r="1891" spans="1:12" ht="20.100000000000001" customHeight="1" thickBot="1" x14ac:dyDescent="0.3">
      <c r="A1891" s="71" t="s">
        <v>13412</v>
      </c>
      <c r="B1891" s="72" t="s">
        <v>12272</v>
      </c>
      <c r="C1891" s="72" t="s">
        <v>12384</v>
      </c>
      <c r="E1891" s="71" t="s">
        <v>13357</v>
      </c>
      <c r="F1891" s="72" t="s">
        <v>12399</v>
      </c>
      <c r="G1891" s="72" t="s">
        <v>13158</v>
      </c>
      <c r="H1891" t="str">
        <f t="shared" si="145"/>
        <v>Vxx_fail_max_tsta_reg_no_norm</v>
      </c>
      <c r="I1891" s="69" t="str">
        <f t="shared" si="146"/>
        <v>CL_COO_DGN</v>
      </c>
      <c r="J1891" s="72" t="str">
        <f t="shared" si="147"/>
        <v>[(Nbx_ign_cmd_eng_cfm=True) and (Nxx_moni_tco_cfm&lt;&gt;Nxx_moni_tco_abst)] OR [(Nbx_ign_cmd_eng_cfm=True) and (Nxx_moni_tco_cfm=Nxx_moni_tco_abst)]</v>
      </c>
      <c r="K1891" s="69" t="b">
        <f t="shared" si="148"/>
        <v>1</v>
      </c>
      <c r="L1891" s="69" t="b">
        <f t="shared" si="149"/>
        <v>1</v>
      </c>
    </row>
    <row r="1892" spans="1:12" ht="20.100000000000001" customHeight="1" thickBot="1" x14ac:dyDescent="0.3">
      <c r="A1892" s="71" t="s">
        <v>13413</v>
      </c>
      <c r="B1892" s="72" t="s">
        <v>12272</v>
      </c>
      <c r="C1892" s="72" t="s">
        <v>13058</v>
      </c>
      <c r="E1892" s="71" t="s">
        <v>13358</v>
      </c>
      <c r="F1892" s="72" t="s">
        <v>12745</v>
      </c>
      <c r="G1892" s="72" t="s">
        <v>12746</v>
      </c>
      <c r="H1892" t="str">
        <f t="shared" si="145"/>
        <v>Vxx_fail_max_wup_pas</v>
      </c>
      <c r="I1892" s="69" t="str">
        <f t="shared" si="146"/>
        <v>AT_WUP_DGN</v>
      </c>
      <c r="J1892" s="72" t="str">
        <f t="shared" si="147"/>
        <v>[(Nxx_wup_diag_cfm=Nxx_wup_diag_pres or Nxx_wup_diag_cfm=Nxx_wup_diag_abst_pres_cho) and (Nbx_ign_cmd_eng_cfm=True)]</v>
      </c>
      <c r="K1892" s="69" t="b">
        <f t="shared" si="148"/>
        <v>1</v>
      </c>
      <c r="L1892" s="69" t="b">
        <f t="shared" si="149"/>
        <v>1</v>
      </c>
    </row>
    <row r="1893" spans="1:12" ht="20.100000000000001" customHeight="1" thickBot="1" x14ac:dyDescent="0.3">
      <c r="A1893" s="71" t="s">
        <v>13414</v>
      </c>
      <c r="B1893" s="72" t="s">
        <v>12272</v>
      </c>
      <c r="C1893" s="72" t="s">
        <v>12228</v>
      </c>
      <c r="E1893" s="71" t="s">
        <v>13359</v>
      </c>
      <c r="F1893" s="72" t="s">
        <v>12218</v>
      </c>
      <c r="G1893" s="72" t="s">
        <v>13022</v>
      </c>
      <c r="H1893" t="str">
        <f t="shared" si="145"/>
        <v>Vxx_fail_min_cata_cpt</v>
      </c>
      <c r="I1893" s="69" t="str">
        <f t="shared" si="146"/>
        <v>AT_CAT_DGN</v>
      </c>
      <c r="J1893" s="72" t="str">
        <f t="shared" si="147"/>
        <v>[(Nxx_so2up_cfm&lt;&gt;Nxx_so2up_ego) and (Nbx_lbdw_pres_cfm=True) and (Nbx_ign_cmd_eng_cfm=True)]</v>
      </c>
      <c r="K1893" s="69" t="b">
        <f t="shared" si="148"/>
        <v>1</v>
      </c>
      <c r="L1893" s="69" t="b">
        <f t="shared" si="149"/>
        <v>1</v>
      </c>
    </row>
    <row r="1894" spans="1:12" ht="20.100000000000001" customHeight="1" thickBot="1" x14ac:dyDescent="0.3">
      <c r="A1894" s="71" t="s">
        <v>13415</v>
      </c>
      <c r="B1894" s="72" t="s">
        <v>12272</v>
      </c>
      <c r="C1894" s="72" t="s">
        <v>12228</v>
      </c>
      <c r="E1894" s="71" t="s">
        <v>13360</v>
      </c>
      <c r="F1894" s="72" t="s">
        <v>12218</v>
      </c>
      <c r="G1894" s="72" t="s">
        <v>12219</v>
      </c>
      <c r="H1894" t="str">
        <f t="shared" si="145"/>
        <v>Vxx_fail_min_cata_nok_cge</v>
      </c>
      <c r="I1894" s="69" t="str">
        <f t="shared" si="146"/>
        <v>AT_CAT_DGN</v>
      </c>
      <c r="J1894" s="72" t="str">
        <f t="shared" si="147"/>
        <v>[(Nxx_egt_dgn_obd_typ_cfm=Nxx_egt_dgn_obd_exo or Nxx_egt_dgn_obd_typ_cfm=Nxx_egt_dgn_obd_exo_uo2 or Nxx_egt_dgn_obd_typ_cfm=Nxx_egt_dgn_obd_cho) and (Nbx_ign_cmd_eng_cfm=False)]</v>
      </c>
      <c r="K1894" s="69" t="b">
        <f t="shared" si="148"/>
        <v>1</v>
      </c>
      <c r="L1894" s="69" t="b">
        <f t="shared" si="149"/>
        <v>1</v>
      </c>
    </row>
    <row r="1895" spans="1:12" ht="20.100000000000001" customHeight="1" thickBot="1" x14ac:dyDescent="0.3">
      <c r="A1895" s="71" t="s">
        <v>13416</v>
      </c>
      <c r="B1895" s="72" t="s">
        <v>12272</v>
      </c>
      <c r="C1895" s="72" t="s">
        <v>12228</v>
      </c>
      <c r="E1895" s="71" t="s">
        <v>13361</v>
      </c>
      <c r="F1895" s="72" t="s">
        <v>13039</v>
      </c>
      <c r="G1895" s="72" t="s">
        <v>13040</v>
      </c>
      <c r="H1895" t="str">
        <f t="shared" si="145"/>
        <v>Vxx_fail_min_cp_blk_clos</v>
      </c>
      <c r="I1895" s="69" t="str">
        <f t="shared" si="146"/>
        <v>CB_CAN_DGN</v>
      </c>
      <c r="J1895" s="72" t="str">
        <f t="shared" si="147"/>
        <v>[(Nxx_cp_diag_cfm&lt;&gt;Nxx_cp_diag_abst) and (Nbx_ign_cmd_eng_cfm=True)]</v>
      </c>
      <c r="K1895" s="69" t="b">
        <f t="shared" si="148"/>
        <v>1</v>
      </c>
      <c r="L1895" s="69" t="b">
        <f t="shared" si="149"/>
        <v>1</v>
      </c>
    </row>
    <row r="1896" spans="1:12" ht="20.100000000000001" customHeight="1" thickBot="1" x14ac:dyDescent="0.3">
      <c r="A1896" s="71" t="s">
        <v>13417</v>
      </c>
      <c r="B1896" s="72" t="s">
        <v>12272</v>
      </c>
      <c r="C1896" s="72" t="s">
        <v>12228</v>
      </c>
      <c r="E1896" s="71" t="s">
        <v>13362</v>
      </c>
      <c r="F1896" s="72" t="s">
        <v>12296</v>
      </c>
      <c r="G1896" s="72" t="s">
        <v>13042</v>
      </c>
      <c r="H1896" t="str">
        <f t="shared" si="145"/>
        <v>Vxx_fail_min_cp_blk_open</v>
      </c>
      <c r="I1896" s="69" t="str">
        <f t="shared" si="146"/>
        <v>CB_EVA_DGN</v>
      </c>
      <c r="J1896" s="72" t="str">
        <f t="shared" si="147"/>
        <v>[(Nxx_eva_cfm=Nxx_eva_pres or Nxx_eva_cfm=Nxx_eva_abst_pres_cho) and (Nbx_ign_cmd_eng_cfm=True)]</v>
      </c>
      <c r="K1896" s="69" t="b">
        <f t="shared" si="148"/>
        <v>1</v>
      </c>
      <c r="L1896" s="69" t="b">
        <f t="shared" si="149"/>
        <v>1</v>
      </c>
    </row>
    <row r="1897" spans="1:12" ht="20.100000000000001" customHeight="1" thickBot="1" x14ac:dyDescent="0.3">
      <c r="A1897" s="71" t="s">
        <v>13418</v>
      </c>
      <c r="B1897" s="72" t="s">
        <v>12587</v>
      </c>
      <c r="C1897" s="72" t="s">
        <v>13114</v>
      </c>
      <c r="E1897" s="71" t="s">
        <v>13363</v>
      </c>
      <c r="F1897" s="72" t="s">
        <v>12573</v>
      </c>
      <c r="G1897" s="72" t="s">
        <v>12228</v>
      </c>
      <c r="H1897" t="str">
        <f t="shared" si="145"/>
        <v>Vxx_fail_min_cyl_bal_1_h_lvl</v>
      </c>
      <c r="I1897" s="69" t="str">
        <f t="shared" si="146"/>
        <v>OU_CBO_INJ</v>
      </c>
      <c r="J1897" s="72" t="str">
        <f t="shared" si="147"/>
        <v>[(Nbx_ign_cmd_eng_cfm=False)]</v>
      </c>
      <c r="K1897" s="69" t="b">
        <f t="shared" si="148"/>
        <v>1</v>
      </c>
      <c r="L1897" s="69" t="b">
        <f t="shared" si="149"/>
        <v>1</v>
      </c>
    </row>
    <row r="1898" spans="1:12" ht="20.100000000000001" customHeight="1" thickBot="1" x14ac:dyDescent="0.3">
      <c r="A1898" s="71" t="s">
        <v>13419</v>
      </c>
      <c r="B1898" s="72" t="s">
        <v>12117</v>
      </c>
      <c r="C1898" s="72" t="s">
        <v>13116</v>
      </c>
      <c r="E1898" s="71" t="s">
        <v>13364</v>
      </c>
      <c r="F1898" s="72" t="s">
        <v>12573</v>
      </c>
      <c r="G1898" s="72" t="s">
        <v>12228</v>
      </c>
      <c r="H1898" t="str">
        <f t="shared" si="145"/>
        <v>Vxx_fail_min_cyl_bal_1_l_lvl</v>
      </c>
      <c r="I1898" s="69" t="str">
        <f t="shared" si="146"/>
        <v>OU_CBO_INJ</v>
      </c>
      <c r="J1898" s="72" t="str">
        <f t="shared" si="147"/>
        <v>[(Nbx_ign_cmd_eng_cfm=False)]</v>
      </c>
      <c r="K1898" s="69" t="b">
        <f t="shared" si="148"/>
        <v>1</v>
      </c>
      <c r="L1898" s="69" t="b">
        <f t="shared" si="149"/>
        <v>1</v>
      </c>
    </row>
    <row r="1899" spans="1:12" ht="20.100000000000001" customHeight="1" thickBot="1" x14ac:dyDescent="0.3">
      <c r="A1899" s="71" t="s">
        <v>13420</v>
      </c>
      <c r="B1899" s="72" t="s">
        <v>5328</v>
      </c>
      <c r="C1899" s="72" t="s">
        <v>13118</v>
      </c>
      <c r="E1899" s="71" t="s">
        <v>13365</v>
      </c>
      <c r="F1899" s="72" t="s">
        <v>12573</v>
      </c>
      <c r="G1899" s="72" t="s">
        <v>12228</v>
      </c>
      <c r="H1899" t="str">
        <f t="shared" si="145"/>
        <v>Vxx_fail_min_cyl_bal_2_h_lvl</v>
      </c>
      <c r="I1899" s="69" t="str">
        <f t="shared" si="146"/>
        <v>OU_CBO_INJ</v>
      </c>
      <c r="J1899" s="72" t="str">
        <f t="shared" si="147"/>
        <v>[(Nbx_ign_cmd_eng_cfm=False)]</v>
      </c>
      <c r="K1899" s="69" t="b">
        <f t="shared" si="148"/>
        <v>1</v>
      </c>
      <c r="L1899" s="69" t="b">
        <f t="shared" si="149"/>
        <v>1</v>
      </c>
    </row>
    <row r="1900" spans="1:12" ht="20.100000000000001" customHeight="1" thickBot="1" x14ac:dyDescent="0.3">
      <c r="A1900" s="71" t="s">
        <v>13421</v>
      </c>
      <c r="B1900" s="72" t="s">
        <v>5328</v>
      </c>
      <c r="C1900" s="72" t="s">
        <v>13120</v>
      </c>
      <c r="E1900" s="71" t="s">
        <v>13366</v>
      </c>
      <c r="F1900" s="72" t="s">
        <v>12573</v>
      </c>
      <c r="G1900" s="72" t="s">
        <v>12228</v>
      </c>
      <c r="H1900" t="str">
        <f t="shared" si="145"/>
        <v>Vxx_fail_min_cyl_bal_2_l_lvl</v>
      </c>
      <c r="I1900" s="69" t="str">
        <f t="shared" si="146"/>
        <v>OU_CBO_INJ</v>
      </c>
      <c r="J1900" s="72" t="str">
        <f t="shared" si="147"/>
        <v>[(Nbx_ign_cmd_eng_cfm=False)]</v>
      </c>
      <c r="K1900" s="69" t="b">
        <f t="shared" si="148"/>
        <v>1</v>
      </c>
      <c r="L1900" s="69" t="b">
        <f t="shared" si="149"/>
        <v>1</v>
      </c>
    </row>
    <row r="1901" spans="1:12" ht="20.100000000000001" customHeight="1" thickBot="1" x14ac:dyDescent="0.3">
      <c r="A1901" s="71" t="s">
        <v>13422</v>
      </c>
      <c r="B1901" s="72" t="s">
        <v>5328</v>
      </c>
      <c r="C1901" s="72" t="s">
        <v>12613</v>
      </c>
      <c r="E1901" s="71" t="s">
        <v>13367</v>
      </c>
      <c r="F1901" s="72" t="s">
        <v>12573</v>
      </c>
      <c r="G1901" s="72" t="s">
        <v>12228</v>
      </c>
      <c r="H1901" t="str">
        <f t="shared" si="145"/>
        <v>Vxx_fail_min_cyl_bal_3_h_lvl</v>
      </c>
      <c r="I1901" s="69" t="str">
        <f t="shared" si="146"/>
        <v>OU_CBO_INJ</v>
      </c>
      <c r="J1901" s="72" t="str">
        <f t="shared" si="147"/>
        <v>[(Nbx_ign_cmd_eng_cfm=False)]</v>
      </c>
      <c r="K1901" s="69" t="b">
        <f t="shared" si="148"/>
        <v>1</v>
      </c>
      <c r="L1901" s="69" t="b">
        <f t="shared" si="149"/>
        <v>1</v>
      </c>
    </row>
    <row r="1902" spans="1:12" ht="20.100000000000001" customHeight="1" thickBot="1" x14ac:dyDescent="0.3">
      <c r="A1902" s="71" t="s">
        <v>13423</v>
      </c>
      <c r="B1902" s="72" t="s">
        <v>5328</v>
      </c>
      <c r="C1902" s="72" t="s">
        <v>12613</v>
      </c>
      <c r="E1902" s="71" t="s">
        <v>13368</v>
      </c>
      <c r="F1902" s="72" t="s">
        <v>12573</v>
      </c>
      <c r="G1902" s="72" t="s">
        <v>12228</v>
      </c>
      <c r="H1902" t="str">
        <f t="shared" si="145"/>
        <v>Vxx_fail_min_cyl_bal_3_l_lvl</v>
      </c>
      <c r="I1902" s="69" t="str">
        <f t="shared" si="146"/>
        <v>OU_CBO_INJ</v>
      </c>
      <c r="J1902" s="72" t="str">
        <f t="shared" si="147"/>
        <v>[(Nbx_ign_cmd_eng_cfm=False)]</v>
      </c>
      <c r="K1902" s="69" t="b">
        <f t="shared" si="148"/>
        <v>1</v>
      </c>
      <c r="L1902" s="69" t="b">
        <f t="shared" si="149"/>
        <v>1</v>
      </c>
    </row>
    <row r="1903" spans="1:12" ht="20.100000000000001" customHeight="1" thickBot="1" x14ac:dyDescent="0.3">
      <c r="A1903" s="71" t="s">
        <v>13424</v>
      </c>
      <c r="B1903" s="72" t="s">
        <v>5328</v>
      </c>
      <c r="C1903" s="72" t="s">
        <v>12613</v>
      </c>
      <c r="E1903" s="71" t="s">
        <v>13369</v>
      </c>
      <c r="F1903" s="72" t="s">
        <v>12573</v>
      </c>
      <c r="G1903" s="72" t="s">
        <v>12228</v>
      </c>
      <c r="H1903" t="str">
        <f t="shared" si="145"/>
        <v>Vxx_fail_min_cyl_bal_4_h_lvl</v>
      </c>
      <c r="I1903" s="69" t="str">
        <f t="shared" si="146"/>
        <v>OU_CBO_INJ</v>
      </c>
      <c r="J1903" s="72" t="str">
        <f t="shared" si="147"/>
        <v>[(Nbx_ign_cmd_eng_cfm=False)]</v>
      </c>
      <c r="K1903" s="69" t="b">
        <f t="shared" si="148"/>
        <v>1</v>
      </c>
      <c r="L1903" s="69" t="b">
        <f t="shared" si="149"/>
        <v>1</v>
      </c>
    </row>
    <row r="1904" spans="1:12" ht="20.100000000000001" customHeight="1" thickBot="1" x14ac:dyDescent="0.3">
      <c r="A1904" s="71" t="s">
        <v>13425</v>
      </c>
      <c r="B1904" s="72" t="s">
        <v>5328</v>
      </c>
      <c r="C1904" s="72" t="s">
        <v>12613</v>
      </c>
      <c r="E1904" s="71" t="s">
        <v>13370</v>
      </c>
      <c r="F1904" s="72" t="s">
        <v>12573</v>
      </c>
      <c r="G1904" s="72" t="s">
        <v>12228</v>
      </c>
      <c r="H1904" t="str">
        <f t="shared" si="145"/>
        <v>Vxx_fail_min_cyl_bal_4_l_lvl</v>
      </c>
      <c r="I1904" s="69" t="str">
        <f t="shared" si="146"/>
        <v>OU_CBO_INJ</v>
      </c>
      <c r="J1904" s="72" t="str">
        <f t="shared" si="147"/>
        <v>[(Nbx_ign_cmd_eng_cfm=False)]</v>
      </c>
      <c r="K1904" s="69" t="b">
        <f t="shared" si="148"/>
        <v>1</v>
      </c>
      <c r="L1904" s="69" t="b">
        <f t="shared" si="149"/>
        <v>1</v>
      </c>
    </row>
    <row r="1905" spans="1:13" ht="20.100000000000001" customHeight="1" thickBot="1" x14ac:dyDescent="0.3">
      <c r="A1905" s="71" t="s">
        <v>13426</v>
      </c>
      <c r="B1905" s="72" t="s">
        <v>5328</v>
      </c>
      <c r="C1905" s="72" t="s">
        <v>12613</v>
      </c>
      <c r="E1905" s="71" t="s">
        <v>13371</v>
      </c>
      <c r="F1905" s="72" t="s">
        <v>12272</v>
      </c>
      <c r="G1905" s="72" t="s">
        <v>13052</v>
      </c>
      <c r="H1905" t="str">
        <f t="shared" si="145"/>
        <v>Vxx_fail_min_egr_cool_apl_down</v>
      </c>
      <c r="I1905" s="69" t="str">
        <f t="shared" si="146"/>
        <v>AS_MAF_DGN</v>
      </c>
      <c r="J1905" s="72" t="str">
        <f t="shared" si="147"/>
        <v>[(Nxx_egr_byp_diag_pres_cfm=Nxx_egr_byp_diag_pres or Nxx_egr_byp_diag_pres_cfm=Nxx_egr_byp_diag_abst_pres_cho) and (Nbx_ign_cmd_eng_cfm=False)]</v>
      </c>
      <c r="K1905" s="69" t="b">
        <f t="shared" si="148"/>
        <v>1</v>
      </c>
      <c r="L1905" s="69" t="b">
        <f t="shared" si="149"/>
        <v>1</v>
      </c>
    </row>
    <row r="1906" spans="1:13" ht="20.100000000000001" customHeight="1" thickBot="1" x14ac:dyDescent="0.3">
      <c r="A1906" s="71" t="s">
        <v>13427</v>
      </c>
      <c r="B1906" s="72" t="s">
        <v>5328</v>
      </c>
      <c r="C1906" s="72" t="s">
        <v>12613</v>
      </c>
      <c r="E1906" s="71" t="s">
        <v>13372</v>
      </c>
      <c r="F1906" s="72" t="s">
        <v>12272</v>
      </c>
      <c r="G1906" s="72" t="s">
        <v>13052</v>
      </c>
      <c r="H1906" t="str">
        <f t="shared" si="145"/>
        <v>Vxx_fail_min_egr_cool_apl_up</v>
      </c>
      <c r="I1906" s="69" t="str">
        <f t="shared" si="146"/>
        <v>AS_MAF_DGN</v>
      </c>
      <c r="J1906" s="72" t="str">
        <f t="shared" si="147"/>
        <v>[(Nxx_egr_byp_diag_pres_cfm=Nxx_egr_byp_diag_pres or Nxx_egr_byp_diag_pres_cfm=Nxx_egr_byp_diag_abst_pres_cho) and (Nbx_ign_cmd_eng_cfm=False)]</v>
      </c>
      <c r="K1906" s="69" t="b">
        <f t="shared" si="148"/>
        <v>1</v>
      </c>
      <c r="L1906" s="69" t="b">
        <f t="shared" si="149"/>
        <v>1</v>
      </c>
    </row>
    <row r="1907" spans="1:13" ht="20.100000000000001" customHeight="1" thickBot="1" x14ac:dyDescent="0.3">
      <c r="A1907" s="71" t="s">
        <v>13428</v>
      </c>
      <c r="B1907" s="72" t="s">
        <v>5328</v>
      </c>
      <c r="C1907" s="72" t="s">
        <v>12613</v>
      </c>
      <c r="E1907" s="71" t="s">
        <v>13373</v>
      </c>
      <c r="F1907" s="72" t="s">
        <v>12272</v>
      </c>
      <c r="G1907" s="72" t="s">
        <v>13055</v>
      </c>
      <c r="H1907" t="str">
        <f t="shared" si="145"/>
        <v>Vxx_fail_min_emtv_reg_blk</v>
      </c>
      <c r="I1907" s="69" t="str">
        <f t="shared" si="146"/>
        <v>AS_MAF_DGN</v>
      </c>
      <c r="J1907" s="72" t="str">
        <f t="shared" si="147"/>
        <v>[(Nxx_egr_actr_dgn_cfm=Nxx_egr_actr_dgn_pres or Nxx_egr_actr_dgn_cfm=Nxx_egr_actr_dgn_abst_pres_cho) and (Nbx_ign_cmd_eng_cfm=False)]</v>
      </c>
      <c r="K1907" s="69" t="b">
        <f t="shared" si="148"/>
        <v>1</v>
      </c>
      <c r="L1907" s="69" t="b">
        <f t="shared" si="149"/>
        <v>1</v>
      </c>
    </row>
    <row r="1908" spans="1:13" ht="20.100000000000001" customHeight="1" thickBot="1" x14ac:dyDescent="0.3">
      <c r="A1908" s="71" t="s">
        <v>13429</v>
      </c>
      <c r="B1908" s="72" t="s">
        <v>5328</v>
      </c>
      <c r="C1908" s="72" t="s">
        <v>12613</v>
      </c>
      <c r="E1908" s="71" t="s">
        <v>13374</v>
      </c>
      <c r="F1908" s="72" t="s">
        <v>12272</v>
      </c>
      <c r="G1908" s="72" t="s">
        <v>13058</v>
      </c>
      <c r="H1908" t="str">
        <f t="shared" si="145"/>
        <v>Vxx_fail_min_et_reg_blk</v>
      </c>
      <c r="I1908" s="69" t="str">
        <f t="shared" si="146"/>
        <v>AS_MAF_DGN</v>
      </c>
      <c r="J1908" s="72" t="str">
        <f t="shared" si="147"/>
        <v>[(Nxx_egr_typ_cfm&lt;&gt;Nxx_hp_egr) and (Nxx_egr_actr_dgn_cfm=Nxx_egr_actr_dgn_pres or Nxx_egr_actr_dgn_cfm=Nxx_egr_actr_dgn_abst_pres_cho) and (Nbx_ign_cmd_eng_cfm=False)]</v>
      </c>
      <c r="K1908" s="69" t="b">
        <f t="shared" si="148"/>
        <v>1</v>
      </c>
      <c r="L1908" s="69" t="b">
        <f t="shared" si="149"/>
        <v>1</v>
      </c>
    </row>
    <row r="1909" spans="1:13" ht="20.100000000000001" customHeight="1" thickBot="1" x14ac:dyDescent="0.3">
      <c r="A1909" s="71" t="s">
        <v>13430</v>
      </c>
      <c r="B1909" s="72" t="s">
        <v>5328</v>
      </c>
      <c r="C1909" s="72" t="s">
        <v>12613</v>
      </c>
      <c r="E1909" s="71" t="s">
        <v>13375</v>
      </c>
      <c r="F1909" s="72" t="s">
        <v>12296</v>
      </c>
      <c r="G1909" s="72" t="s">
        <v>13042</v>
      </c>
      <c r="H1909" t="str">
        <f t="shared" si="145"/>
        <v>Vxx_fail_min_eva_sldv_blk_clos</v>
      </c>
      <c r="I1909" s="69" t="str">
        <f t="shared" si="146"/>
        <v>CB_EVA_DGN</v>
      </c>
      <c r="J1909" s="72" t="str">
        <f t="shared" si="147"/>
        <v>[(Nxx_eva_cfm=Nxx_eva_pres or Nxx_eva_cfm=Nxx_eva_abst_pres_cho) and (Nbx_ign_cmd_eng_cfm=True)]</v>
      </c>
      <c r="K1909" s="69" t="b">
        <f t="shared" si="148"/>
        <v>1</v>
      </c>
      <c r="L1909" s="69" t="b">
        <f t="shared" si="149"/>
        <v>1</v>
      </c>
    </row>
    <row r="1910" spans="1:13" ht="20.100000000000001" customHeight="1" thickBot="1" x14ac:dyDescent="0.3">
      <c r="A1910" s="71" t="s">
        <v>13431</v>
      </c>
      <c r="B1910" s="72" t="s">
        <v>5328</v>
      </c>
      <c r="C1910" s="72" t="s">
        <v>12613</v>
      </c>
      <c r="E1910" s="71" t="s">
        <v>13376</v>
      </c>
      <c r="F1910" s="72" t="s">
        <v>12296</v>
      </c>
      <c r="G1910" s="72" t="s">
        <v>12297</v>
      </c>
      <c r="H1910" t="str">
        <f t="shared" si="145"/>
        <v>Vxx_fail_min_evap_lkg</v>
      </c>
      <c r="I1910" s="69" t="str">
        <f t="shared" si="146"/>
        <v>CB_EVA_DGN</v>
      </c>
      <c r="J1910" s="72" t="str">
        <f t="shared" si="147"/>
        <v>[(Nxx_eva_cfm=Nxx_eva_eonv_pres or Nxx_eva_cfm=Nxx_eva_eonv_abst_pres_cho) and (Nbx_ign_cmd_eng_cfm=True)]</v>
      </c>
      <c r="K1910" s="69" t="b">
        <f t="shared" si="148"/>
        <v>1</v>
      </c>
      <c r="L1910" s="69" t="b">
        <f t="shared" si="149"/>
        <v>1</v>
      </c>
    </row>
    <row r="1911" spans="1:13" ht="20.100000000000001" customHeight="1" thickBot="1" x14ac:dyDescent="0.3">
      <c r="A1911" s="71" t="s">
        <v>13432</v>
      </c>
      <c r="B1911" s="72" t="s">
        <v>12399</v>
      </c>
      <c r="C1911" s="74" t="s">
        <v>13141</v>
      </c>
      <c r="E1911" s="71" t="s">
        <v>13377</v>
      </c>
      <c r="F1911" s="72" t="s">
        <v>12304</v>
      </c>
      <c r="G1911" s="74" t="s">
        <v>12336</v>
      </c>
      <c r="H1911" t="str">
        <f t="shared" si="145"/>
        <v>Vxx_fail_min_ewg_reg_blk</v>
      </c>
      <c r="I1911" s="69" t="str">
        <f t="shared" si="146"/>
        <v>OU_ASO_TCO</v>
      </c>
      <c r="J1911" s="72" t="str">
        <f t="shared" si="147"/>
        <v>[(Nxx_wg_cmd_cfm=Nxx_wg_cmd_pres or Nxx_wg_cmd_cfm=Nxx_wg_cmd_abst_pres_cho) and (Nxx_tcr_typ_cfm=Nxx_wg_pres or Nxx_tcr_typ_cfm=Nxx_wg_abst_pres_cho) and (Nbx_ign_cmd_eng_cfm=True)]</v>
      </c>
      <c r="K1911" s="69" t="b">
        <f t="shared" si="148"/>
        <v>1</v>
      </c>
      <c r="L1911" s="69" t="b">
        <f t="shared" si="149"/>
        <v>0</v>
      </c>
      <c r="M1911" t="e">
        <f>VLOOKUP(E1911,#REF!,1,FALSE)</f>
        <v>#REF!</v>
      </c>
    </row>
    <row r="1912" spans="1:13" ht="20.100000000000001" customHeight="1" thickBot="1" x14ac:dyDescent="0.3">
      <c r="A1912" s="71" t="s">
        <v>13433</v>
      </c>
      <c r="B1912" s="72" t="s">
        <v>12691</v>
      </c>
      <c r="C1912" s="72" t="s">
        <v>13136</v>
      </c>
      <c r="E1912" s="71" t="s">
        <v>13378</v>
      </c>
      <c r="F1912" s="72" t="s">
        <v>12304</v>
      </c>
      <c r="G1912" s="74" t="s">
        <v>12336</v>
      </c>
      <c r="H1912" t="str">
        <f t="shared" si="145"/>
        <v>Vxx_fail_min_ewg_reg_blk_clos</v>
      </c>
      <c r="I1912" s="69" t="str">
        <f t="shared" si="146"/>
        <v>OU_ASO_TCO</v>
      </c>
      <c r="J1912" s="72" t="str">
        <f t="shared" si="147"/>
        <v>[(Nxx_wg_cmd_cfm=Nxx_wg_cmd_pres or Nxx_wg_cmd_cfm=Nxx_wg_cmd_abst_pres_cho) and (Nxx_tcr_typ_cfm=Nxx_wg_pres or Nxx_tcr_typ_cfm=Nxx_wg_abst_pres_cho) and (Nbx_ign_cmd_eng_cfm=True)]</v>
      </c>
      <c r="K1912" s="69" t="b">
        <f t="shared" si="148"/>
        <v>1</v>
      </c>
      <c r="L1912" s="69" t="b">
        <f t="shared" si="149"/>
        <v>0</v>
      </c>
      <c r="M1912" t="e">
        <f>VLOOKUP(E1912,#REF!,1,FALSE)</f>
        <v>#REF!</v>
      </c>
    </row>
    <row r="1913" spans="1:13" ht="20.100000000000001" customHeight="1" thickBot="1" x14ac:dyDescent="0.3">
      <c r="A1913" s="71" t="s">
        <v>13434</v>
      </c>
      <c r="B1913" s="72" t="s">
        <v>12691</v>
      </c>
      <c r="C1913" s="74" t="s">
        <v>13138</v>
      </c>
      <c r="E1913" s="71" t="s">
        <v>13379</v>
      </c>
      <c r="F1913" s="72" t="s">
        <v>12304</v>
      </c>
      <c r="G1913" s="74" t="s">
        <v>12336</v>
      </c>
      <c r="H1913" t="str">
        <f t="shared" si="145"/>
        <v>Vxx_fail_min_ewg_reg_blk_open</v>
      </c>
      <c r="I1913" s="69" t="str">
        <f t="shared" si="146"/>
        <v>OU_ASO_TCO</v>
      </c>
      <c r="J1913" s="72" t="str">
        <f t="shared" si="147"/>
        <v>[(Nxx_wg_cmd_cfm=Nxx_wg_cmd_pres or Nxx_wg_cmd_cfm=Nxx_wg_cmd_abst_pres_cho) and (Nxx_tcr_typ_cfm=Nxx_wg_pres or Nxx_tcr_typ_cfm=Nxx_wg_abst_pres_cho) and (Nbx_ign_cmd_eng_cfm=True)]</v>
      </c>
      <c r="K1913" s="69" t="b">
        <f t="shared" si="148"/>
        <v>1</v>
      </c>
      <c r="L1913" s="69" t="b">
        <f t="shared" si="149"/>
        <v>0</v>
      </c>
    </row>
    <row r="1914" spans="1:13" ht="20.100000000000001" customHeight="1" thickBot="1" x14ac:dyDescent="0.3">
      <c r="A1914" s="71" t="s">
        <v>13435</v>
      </c>
      <c r="B1914" s="72" t="s">
        <v>12691</v>
      </c>
      <c r="C1914" s="74" t="s">
        <v>13138</v>
      </c>
      <c r="E1914" s="71" t="s">
        <v>13380</v>
      </c>
      <c r="F1914" s="72" t="s">
        <v>12686</v>
      </c>
      <c r="G1914" s="74" t="s">
        <v>13128</v>
      </c>
      <c r="H1914" t="str">
        <f t="shared" si="145"/>
        <v>Vxx_fail_min_ex_vvtc_blk</v>
      </c>
      <c r="I1914" s="69" t="str">
        <f t="shared" si="146"/>
        <v>OU_ASO_AEO</v>
      </c>
      <c r="J1914" s="72" t="str">
        <f t="shared" si="147"/>
        <v>[(Nxx_ex_vvt_cfm&lt;&gt;Nxx_ex_vvt_abst) and (Nbx_ign_cmd_eng_cfm=True)]</v>
      </c>
      <c r="K1914" s="69" t="b">
        <f t="shared" si="148"/>
        <v>1</v>
      </c>
      <c r="L1914" s="69" t="b">
        <f t="shared" si="149"/>
        <v>0</v>
      </c>
    </row>
    <row r="1915" spans="1:13" ht="20.100000000000001" customHeight="1" thickBot="1" x14ac:dyDescent="0.3">
      <c r="A1915" s="71" t="s">
        <v>13436</v>
      </c>
      <c r="B1915" s="72" t="s">
        <v>12399</v>
      </c>
      <c r="C1915" s="74" t="s">
        <v>13141</v>
      </c>
      <c r="E1915" s="71" t="s">
        <v>13381</v>
      </c>
      <c r="F1915" s="72" t="s">
        <v>12686</v>
      </c>
      <c r="G1915" s="74" t="s">
        <v>13128</v>
      </c>
      <c r="H1915" t="str">
        <f t="shared" si="145"/>
        <v>Vxx_fail_min_ex_vvtc_dirt_lkg</v>
      </c>
      <c r="I1915" s="69" t="str">
        <f t="shared" si="146"/>
        <v>OU_ASO_AEO</v>
      </c>
      <c r="J1915" s="72" t="str">
        <f t="shared" si="147"/>
        <v>[(Nxx_ex_vvt_cfm&lt;&gt;Nxx_ex_vvt_abst) and (Nbx_ign_cmd_eng_cfm=True)]</v>
      </c>
      <c r="K1915" s="69" t="b">
        <f t="shared" si="148"/>
        <v>1</v>
      </c>
      <c r="L1915" s="69" t="b">
        <f t="shared" si="149"/>
        <v>0</v>
      </c>
    </row>
    <row r="1916" spans="1:13" ht="20.100000000000001" customHeight="1" thickBot="1" x14ac:dyDescent="0.3">
      <c r="A1916" s="71" t="s">
        <v>13437</v>
      </c>
      <c r="B1916" s="72" t="s">
        <v>12399</v>
      </c>
      <c r="C1916" s="74" t="s">
        <v>13143</v>
      </c>
      <c r="E1916" s="71" t="s">
        <v>13382</v>
      </c>
      <c r="F1916" s="72" t="s">
        <v>12531</v>
      </c>
      <c r="G1916" s="72" t="s">
        <v>12228</v>
      </c>
      <c r="H1916" t="str">
        <f t="shared" si="145"/>
        <v>Vxx_fail_min_ff_fct_neg_err</v>
      </c>
      <c r="I1916" s="69" t="str">
        <f t="shared" si="146"/>
        <v>CB_RAP_CTL</v>
      </c>
      <c r="J1916" s="72" t="str">
        <f t="shared" si="147"/>
        <v>[(Nbx_ign_cmd_eng_cfm=False)]</v>
      </c>
      <c r="K1916" s="69" t="b">
        <f t="shared" si="148"/>
        <v>1</v>
      </c>
      <c r="L1916" s="69" t="b">
        <f t="shared" si="149"/>
        <v>1</v>
      </c>
      <c r="M1916" t="e">
        <f>VLOOKUP(E1916,#REF!,1,FALSE)</f>
        <v>#REF!</v>
      </c>
    </row>
    <row r="1917" spans="1:13" ht="20.100000000000001" customHeight="1" thickBot="1" x14ac:dyDescent="0.3">
      <c r="A1917" s="71" t="s">
        <v>13438</v>
      </c>
      <c r="B1917" s="72" t="s">
        <v>12745</v>
      </c>
      <c r="C1917" s="72" t="s">
        <v>12746</v>
      </c>
      <c r="E1917" s="71" t="s">
        <v>13383</v>
      </c>
      <c r="F1917" s="72" t="s">
        <v>12531</v>
      </c>
      <c r="G1917" s="72" t="s">
        <v>12228</v>
      </c>
      <c r="H1917" t="str">
        <f t="shared" si="145"/>
        <v>Vxx_fail_min_ff_fct_pos_err</v>
      </c>
      <c r="I1917" s="69" t="str">
        <f t="shared" si="146"/>
        <v>CB_RAP_CTL</v>
      </c>
      <c r="J1917" s="72" t="str">
        <f t="shared" si="147"/>
        <v>[(Nbx_ign_cmd_eng_cfm=False)]</v>
      </c>
      <c r="K1917" s="69" t="b">
        <f t="shared" si="148"/>
        <v>1</v>
      </c>
      <c r="L1917" s="69" t="b">
        <f t="shared" si="149"/>
        <v>1</v>
      </c>
      <c r="M1917" t="e">
        <f>VLOOKUP(E1917,#REF!,1,FALSE)</f>
        <v>#REF!</v>
      </c>
    </row>
    <row r="1918" spans="1:13" ht="20.100000000000001" customHeight="1" thickBot="1" x14ac:dyDescent="0.3">
      <c r="A1918" s="73" t="s">
        <v>5850</v>
      </c>
      <c r="B1918" s="74" t="s">
        <v>5421</v>
      </c>
      <c r="C1918" s="74" t="s">
        <v>12316</v>
      </c>
      <c r="E1918" s="71" t="s">
        <v>13384</v>
      </c>
      <c r="F1918" s="72" t="s">
        <v>12686</v>
      </c>
      <c r="G1918" s="74" t="s">
        <v>13134</v>
      </c>
      <c r="H1918" t="str">
        <f t="shared" si="145"/>
        <v>Vxx_fail_min_in_vvtc_blk</v>
      </c>
      <c r="I1918" s="69" t="str">
        <f t="shared" si="146"/>
        <v>OU_ASO_AEO</v>
      </c>
      <c r="J1918" s="72" t="str">
        <f t="shared" si="147"/>
        <v>[(Nxx_in_vvt_cfm&lt;&gt;Nxx_in_vvt_abst) and (Nbx_ign_cmd_eng_cfm=True)]</v>
      </c>
      <c r="K1918" s="69" t="b">
        <f t="shared" si="148"/>
        <v>1</v>
      </c>
      <c r="L1918" s="69" t="b">
        <f t="shared" si="149"/>
        <v>0</v>
      </c>
      <c r="M1918" t="e">
        <f>VLOOKUP(E1918,#REF!,1,FALSE)</f>
        <v>#REF!</v>
      </c>
    </row>
    <row r="1919" spans="1:13" ht="20.100000000000001" customHeight="1" thickBot="1" x14ac:dyDescent="0.3">
      <c r="A1919" s="73" t="s">
        <v>5863</v>
      </c>
      <c r="B1919" s="74" t="s">
        <v>5421</v>
      </c>
      <c r="C1919" s="74" t="s">
        <v>12235</v>
      </c>
      <c r="E1919" s="71" t="s">
        <v>13385</v>
      </c>
      <c r="F1919" s="72" t="s">
        <v>12686</v>
      </c>
      <c r="G1919" s="74" t="s">
        <v>13134</v>
      </c>
      <c r="H1919" t="str">
        <f t="shared" si="145"/>
        <v>Vxx_fail_min_in_vvtc_dirt_lkg</v>
      </c>
      <c r="I1919" s="69" t="str">
        <f t="shared" si="146"/>
        <v>OU_ASO_AEO</v>
      </c>
      <c r="J1919" s="72" t="str">
        <f t="shared" si="147"/>
        <v>[(Nxx_in_vvt_cfm&lt;&gt;Nxx_in_vvt_abst) and (Nbx_ign_cmd_eng_cfm=True)]</v>
      </c>
      <c r="K1919" s="69" t="b">
        <f t="shared" si="148"/>
        <v>1</v>
      </c>
      <c r="L1919" s="69" t="b">
        <f t="shared" si="149"/>
        <v>0</v>
      </c>
      <c r="M1919" t="e">
        <f>VLOOKUP(E1919,#REF!,1,FALSE)</f>
        <v>#REF!</v>
      </c>
    </row>
    <row r="1920" spans="1:13" ht="20.100000000000001" customHeight="1" thickBot="1" x14ac:dyDescent="0.3">
      <c r="A1920" s="71" t="s">
        <v>861</v>
      </c>
      <c r="B1920" s="72" t="s">
        <v>12158</v>
      </c>
      <c r="C1920" s="74" t="s">
        <v>13439</v>
      </c>
      <c r="E1920" s="71" t="s">
        <v>13386</v>
      </c>
      <c r="F1920" s="72" t="s">
        <v>12573</v>
      </c>
      <c r="G1920" s="72" t="s">
        <v>12228</v>
      </c>
      <c r="H1920" t="str">
        <f t="shared" si="145"/>
        <v>Vxx_fail_min_inj1_h_puls</v>
      </c>
      <c r="I1920" s="69" t="str">
        <f t="shared" si="146"/>
        <v>OU_CBO_INJ</v>
      </c>
      <c r="J1920" s="72" t="str">
        <f t="shared" si="147"/>
        <v>[(Nbx_ign_cmd_eng_cfm=False)]</v>
      </c>
      <c r="K1920" s="69" t="b">
        <f t="shared" si="148"/>
        <v>1</v>
      </c>
      <c r="L1920" s="69" t="b">
        <f t="shared" si="149"/>
        <v>1</v>
      </c>
    </row>
    <row r="1921" spans="1:12" ht="20.100000000000001" customHeight="1" thickBot="1" x14ac:dyDescent="0.3">
      <c r="A1921" s="71" t="s">
        <v>3628</v>
      </c>
      <c r="B1921" s="72" t="s">
        <v>13440</v>
      </c>
      <c r="C1921" s="72" t="s">
        <v>12123</v>
      </c>
      <c r="E1921" s="71" t="s">
        <v>13387</v>
      </c>
      <c r="F1921" s="72" t="s">
        <v>12573</v>
      </c>
      <c r="G1921" s="72" t="s">
        <v>12228</v>
      </c>
      <c r="H1921" t="str">
        <f t="shared" si="145"/>
        <v>Vxx_fail_min_inj1_l_puls</v>
      </c>
      <c r="I1921" s="69" t="str">
        <f t="shared" si="146"/>
        <v>OU_CBO_INJ</v>
      </c>
      <c r="J1921" s="72" t="str">
        <f t="shared" si="147"/>
        <v>[(Nbx_ign_cmd_eng_cfm=False)]</v>
      </c>
      <c r="K1921" s="69" t="b">
        <f t="shared" si="148"/>
        <v>1</v>
      </c>
      <c r="L1921" s="69" t="b">
        <f t="shared" si="149"/>
        <v>1</v>
      </c>
    </row>
    <row r="1922" spans="1:12" ht="20.100000000000001" customHeight="1" thickBot="1" x14ac:dyDescent="0.3">
      <c r="A1922" s="71" t="s">
        <v>3590</v>
      </c>
      <c r="B1922" s="72" t="s">
        <v>12319</v>
      </c>
      <c r="C1922" s="72" t="s">
        <v>12321</v>
      </c>
      <c r="E1922" s="71" t="s">
        <v>13388</v>
      </c>
      <c r="F1922" s="72" t="s">
        <v>12573</v>
      </c>
      <c r="G1922" s="72" t="s">
        <v>12228</v>
      </c>
      <c r="H1922" t="str">
        <f t="shared" ref="H1922:H1985" si="150">VLOOKUP(E1922,A:C,1,FALSE)</f>
        <v>Vxx_fail_min_inj2_h_puls</v>
      </c>
      <c r="I1922" s="69" t="str">
        <f t="shared" ref="I1922:I1985" si="151">VLOOKUP(E1922,A:C,2,FALSE)</f>
        <v>OU_CBO_INJ</v>
      </c>
      <c r="J1922" s="72" t="str">
        <f t="shared" ref="J1922:J1985" si="152">VLOOKUP(E1922,A:C,3,FALSE)</f>
        <v>[(Nbx_ign_cmd_eng_cfm=False)]</v>
      </c>
      <c r="K1922" s="69" t="b">
        <f t="shared" ref="K1922:K1985" si="153">VLOOKUP(E1922,A:C,2,FALSE)=F1922</f>
        <v>1</v>
      </c>
      <c r="L1922" s="69" t="b">
        <f t="shared" ref="L1922:L1985" si="154">VLOOKUP(E1922,A:C,3,FALSE)=G1922</f>
        <v>1</v>
      </c>
    </row>
    <row r="1923" spans="1:12" ht="20.100000000000001" customHeight="1" thickBot="1" x14ac:dyDescent="0.3">
      <c r="A1923" s="71" t="s">
        <v>3243</v>
      </c>
      <c r="B1923" s="72" t="s">
        <v>13441</v>
      </c>
      <c r="C1923" s="72" t="s">
        <v>12228</v>
      </c>
      <c r="E1923" s="71" t="s">
        <v>13389</v>
      </c>
      <c r="F1923" s="72" t="s">
        <v>12573</v>
      </c>
      <c r="G1923" s="72" t="s">
        <v>12228</v>
      </c>
      <c r="H1923" t="str">
        <f t="shared" si="150"/>
        <v>Vxx_fail_min_inj2_l_puls</v>
      </c>
      <c r="I1923" s="69" t="str">
        <f t="shared" si="151"/>
        <v>OU_CBO_INJ</v>
      </c>
      <c r="J1923" s="72" t="str">
        <f t="shared" si="152"/>
        <v>[(Nbx_ign_cmd_eng_cfm=False)]</v>
      </c>
      <c r="K1923" s="69" t="b">
        <f t="shared" si="153"/>
        <v>1</v>
      </c>
      <c r="L1923" s="69" t="b">
        <f t="shared" si="154"/>
        <v>1</v>
      </c>
    </row>
    <row r="1924" spans="1:12" ht="20.100000000000001" customHeight="1" thickBot="1" x14ac:dyDescent="0.3">
      <c r="A1924" s="71" t="s">
        <v>2978</v>
      </c>
      <c r="B1924" s="72" t="s">
        <v>12322</v>
      </c>
      <c r="C1924" s="72" t="s">
        <v>12323</v>
      </c>
      <c r="E1924" s="71" t="s">
        <v>13390</v>
      </c>
      <c r="F1924" s="72" t="s">
        <v>12573</v>
      </c>
      <c r="G1924" s="72" t="s">
        <v>12228</v>
      </c>
      <c r="H1924" t="str">
        <f t="shared" si="150"/>
        <v>Vxx_fail_min_inj3_h_puls</v>
      </c>
      <c r="I1924" s="69" t="str">
        <f t="shared" si="151"/>
        <v>OU_CBO_INJ</v>
      </c>
      <c r="J1924" s="72" t="str">
        <f t="shared" si="152"/>
        <v>[(Nbx_ign_cmd_eng_cfm=False)]</v>
      </c>
      <c r="K1924" s="69" t="b">
        <f t="shared" si="153"/>
        <v>1</v>
      </c>
      <c r="L1924" s="69" t="b">
        <f t="shared" si="154"/>
        <v>1</v>
      </c>
    </row>
    <row r="1925" spans="1:12" ht="20.100000000000001" customHeight="1" thickBot="1" x14ac:dyDescent="0.3">
      <c r="A1925" s="71" t="s">
        <v>3247</v>
      </c>
      <c r="B1925" s="72" t="s">
        <v>13442</v>
      </c>
      <c r="C1925" s="72" t="s">
        <v>12228</v>
      </c>
      <c r="E1925" s="71" t="s">
        <v>13391</v>
      </c>
      <c r="F1925" s="72" t="s">
        <v>12573</v>
      </c>
      <c r="G1925" s="72" t="s">
        <v>12228</v>
      </c>
      <c r="H1925" t="str">
        <f t="shared" si="150"/>
        <v>Vxx_fail_min_inj3_l_puls</v>
      </c>
      <c r="I1925" s="69" t="str">
        <f t="shared" si="151"/>
        <v>OU_CBO_INJ</v>
      </c>
      <c r="J1925" s="72" t="str">
        <f t="shared" si="152"/>
        <v>[(Nbx_ign_cmd_eng_cfm=False)]</v>
      </c>
      <c r="K1925" s="69" t="b">
        <f t="shared" si="153"/>
        <v>1</v>
      </c>
      <c r="L1925" s="69" t="b">
        <f t="shared" si="154"/>
        <v>1</v>
      </c>
    </row>
    <row r="1926" spans="1:12" ht="20.100000000000001" customHeight="1" thickBot="1" x14ac:dyDescent="0.3">
      <c r="A1926" s="71" t="s">
        <v>3244</v>
      </c>
      <c r="B1926" s="72" t="s">
        <v>13442</v>
      </c>
      <c r="C1926" s="72" t="s">
        <v>12228</v>
      </c>
      <c r="E1926" s="71" t="s">
        <v>13392</v>
      </c>
      <c r="F1926" s="72" t="s">
        <v>12573</v>
      </c>
      <c r="G1926" s="72" t="s">
        <v>12228</v>
      </c>
      <c r="H1926" t="str">
        <f t="shared" si="150"/>
        <v>Vxx_fail_min_inj4_h_puls</v>
      </c>
      <c r="I1926" s="69" t="str">
        <f t="shared" si="151"/>
        <v>OU_CBO_INJ</v>
      </c>
      <c r="J1926" s="72" t="str">
        <f t="shared" si="152"/>
        <v>[(Nbx_ign_cmd_eng_cfm=False)]</v>
      </c>
      <c r="K1926" s="69" t="b">
        <f t="shared" si="153"/>
        <v>1</v>
      </c>
      <c r="L1926" s="69" t="b">
        <f t="shared" si="154"/>
        <v>1</v>
      </c>
    </row>
    <row r="1927" spans="1:12" ht="20.100000000000001" customHeight="1" thickBot="1" x14ac:dyDescent="0.3">
      <c r="A1927" s="71" t="s">
        <v>3249</v>
      </c>
      <c r="B1927" s="72" t="s">
        <v>13442</v>
      </c>
      <c r="C1927" s="72" t="s">
        <v>12228</v>
      </c>
      <c r="E1927" s="71" t="s">
        <v>13393</v>
      </c>
      <c r="F1927" s="72" t="s">
        <v>12573</v>
      </c>
      <c r="G1927" s="72" t="s">
        <v>12228</v>
      </c>
      <c r="H1927" t="str">
        <f t="shared" si="150"/>
        <v>Vxx_fail_min_inj4_l_puls</v>
      </c>
      <c r="I1927" s="69" t="str">
        <f t="shared" si="151"/>
        <v>OU_CBO_INJ</v>
      </c>
      <c r="J1927" s="72" t="str">
        <f t="shared" si="152"/>
        <v>[(Nbx_ign_cmd_eng_cfm=False)]</v>
      </c>
      <c r="K1927" s="69" t="b">
        <f t="shared" si="153"/>
        <v>1</v>
      </c>
      <c r="L1927" s="69" t="b">
        <f t="shared" si="154"/>
        <v>1</v>
      </c>
    </row>
    <row r="1928" spans="1:12" ht="20.100000000000001" customHeight="1" thickBot="1" x14ac:dyDescent="0.3">
      <c r="A1928" s="71" t="s">
        <v>3245</v>
      </c>
      <c r="B1928" s="72" t="s">
        <v>13442</v>
      </c>
      <c r="C1928" s="72" t="s">
        <v>12228</v>
      </c>
      <c r="E1928" s="71" t="s">
        <v>13394</v>
      </c>
      <c r="F1928" s="72" t="s">
        <v>13081</v>
      </c>
      <c r="G1928" s="72" t="s">
        <v>13082</v>
      </c>
      <c r="H1928" t="str">
        <f t="shared" si="150"/>
        <v>Vxx_fail_min_isr_h_lvl</v>
      </c>
      <c r="I1928" s="69" t="str">
        <f t="shared" si="151"/>
        <v>SM_ISR_DGN</v>
      </c>
      <c r="J1928" s="72" t="str">
        <f t="shared" si="152"/>
        <v>[(Nxx_is_loop_diag_cfm=Nxx_is_loop_diag_pres or Nxx_is_loop_diag_cfm=Nxx_is_loop_diag_abst_pres_cho) and (Nbx_ign_cmd_eng_cfm=True) and (Nxx_ecu_typ_cfm=Nxx_ecm or Nxx_ecu_typ_cfm=Nxx_ptcu) and (Nxx_ecu_typ_cfm&lt;&gt;Nxx_atcu)]</v>
      </c>
      <c r="K1928" s="69" t="b">
        <f t="shared" si="153"/>
        <v>1</v>
      </c>
      <c r="L1928" s="69" t="b">
        <f t="shared" si="154"/>
        <v>1</v>
      </c>
    </row>
    <row r="1929" spans="1:12" ht="20.100000000000001" customHeight="1" thickBot="1" x14ac:dyDescent="0.3">
      <c r="A1929" s="71" t="s">
        <v>3246</v>
      </c>
      <c r="B1929" s="72" t="s">
        <v>13442</v>
      </c>
      <c r="C1929" s="72" t="s">
        <v>12228</v>
      </c>
      <c r="E1929" s="71" t="s">
        <v>13395</v>
      </c>
      <c r="F1929" s="72" t="s">
        <v>13081</v>
      </c>
      <c r="G1929" s="72" t="s">
        <v>13082</v>
      </c>
      <c r="H1929" t="str">
        <f t="shared" si="150"/>
        <v>Vxx_fail_min_isr_l_lvl</v>
      </c>
      <c r="I1929" s="69" t="str">
        <f t="shared" si="151"/>
        <v>SM_ISR_DGN</v>
      </c>
      <c r="J1929" s="72" t="str">
        <f t="shared" si="152"/>
        <v>[(Nxx_is_loop_diag_cfm=Nxx_is_loop_diag_pres or Nxx_is_loop_diag_cfm=Nxx_is_loop_diag_abst_pres_cho) and (Nbx_ign_cmd_eng_cfm=True) and (Nxx_ecu_typ_cfm=Nxx_ecm or Nxx_ecu_typ_cfm=Nxx_ptcu) and (Nxx_ecu_typ_cfm&lt;&gt;Nxx_atcu)]</v>
      </c>
      <c r="K1929" s="69" t="b">
        <f t="shared" si="153"/>
        <v>1</v>
      </c>
      <c r="L1929" s="69" t="b">
        <f t="shared" si="154"/>
        <v>1</v>
      </c>
    </row>
    <row r="1930" spans="1:12" ht="20.100000000000001" customHeight="1" thickBot="1" x14ac:dyDescent="0.3">
      <c r="A1930" s="71" t="s">
        <v>3248</v>
      </c>
      <c r="B1930" s="72" t="s">
        <v>13442</v>
      </c>
      <c r="C1930" s="72" t="s">
        <v>12228</v>
      </c>
      <c r="E1930" s="71" t="s">
        <v>13396</v>
      </c>
      <c r="F1930" s="72" t="s">
        <v>13081</v>
      </c>
      <c r="G1930" s="72" t="s">
        <v>13082</v>
      </c>
      <c r="H1930" t="str">
        <f t="shared" si="150"/>
        <v>Vxx_fail_min_isr_wup_h_lvl</v>
      </c>
      <c r="I1930" s="69" t="str">
        <f t="shared" si="151"/>
        <v>SM_ISR_DGN</v>
      </c>
      <c r="J1930" s="72" t="str">
        <f t="shared" si="152"/>
        <v>[(Nxx_is_loop_diag_cfm=Nxx_is_loop_diag_pres or Nxx_is_loop_diag_cfm=Nxx_is_loop_diag_abst_pres_cho) and (Nbx_ign_cmd_eng_cfm=True) and (Nxx_ecu_typ_cfm=Nxx_ecm or Nxx_ecu_typ_cfm=Nxx_ptcu) and (Nxx_ecu_typ_cfm&lt;&gt;Nxx_atcu)]</v>
      </c>
      <c r="K1930" s="69" t="b">
        <f t="shared" si="153"/>
        <v>1</v>
      </c>
      <c r="L1930" s="69" t="b">
        <f t="shared" si="154"/>
        <v>1</v>
      </c>
    </row>
    <row r="1931" spans="1:12" ht="20.100000000000001" customHeight="1" thickBot="1" x14ac:dyDescent="0.3">
      <c r="A1931" s="71" t="s">
        <v>3252</v>
      </c>
      <c r="B1931" s="72" t="s">
        <v>13442</v>
      </c>
      <c r="C1931" s="72" t="s">
        <v>12228</v>
      </c>
      <c r="E1931" s="71" t="s">
        <v>13397</v>
      </c>
      <c r="F1931" s="72" t="s">
        <v>13081</v>
      </c>
      <c r="G1931" s="72" t="s">
        <v>13082</v>
      </c>
      <c r="H1931" t="str">
        <f t="shared" si="150"/>
        <v>Vxx_fail_min_isr_wup_l_lvl</v>
      </c>
      <c r="I1931" s="69" t="str">
        <f t="shared" si="151"/>
        <v>SM_ISR_DGN</v>
      </c>
      <c r="J1931" s="72" t="str">
        <f t="shared" si="152"/>
        <v>[(Nxx_is_loop_diag_cfm=Nxx_is_loop_diag_pres or Nxx_is_loop_diag_cfm=Nxx_is_loop_diag_abst_pres_cho) and (Nbx_ign_cmd_eng_cfm=True) and (Nxx_ecu_typ_cfm=Nxx_ecm or Nxx_ecu_typ_cfm=Nxx_ptcu) and (Nxx_ecu_typ_cfm&lt;&gt;Nxx_atcu)]</v>
      </c>
      <c r="K1931" s="69" t="b">
        <f t="shared" si="153"/>
        <v>1</v>
      </c>
      <c r="L1931" s="69" t="b">
        <f t="shared" si="154"/>
        <v>1</v>
      </c>
    </row>
    <row r="1932" spans="1:12" ht="20.100000000000001" customHeight="1" thickBot="1" x14ac:dyDescent="0.3">
      <c r="A1932" s="71" t="s">
        <v>3250</v>
      </c>
      <c r="B1932" s="72" t="s">
        <v>13442</v>
      </c>
      <c r="C1932" s="72" t="s">
        <v>12228</v>
      </c>
      <c r="E1932" s="71" t="s">
        <v>13398</v>
      </c>
      <c r="F1932" s="72" t="s">
        <v>12272</v>
      </c>
      <c r="G1932" s="72" t="s">
        <v>13055</v>
      </c>
      <c r="H1932" t="str">
        <f t="shared" si="150"/>
        <v>Vxx_fail_min_it_reg_blk</v>
      </c>
      <c r="I1932" s="69" t="str">
        <f t="shared" si="151"/>
        <v>AS_MAF_DGN</v>
      </c>
      <c r="J1932" s="72" t="str">
        <f t="shared" si="152"/>
        <v>[(Nxx_egr_actr_dgn_cfm=Nxx_egr_actr_dgn_pres or Nxx_egr_actr_dgn_cfm=Nxx_egr_actr_dgn_abst_pres_cho) and (Nbx_ign_cmd_eng_cfm=False)]</v>
      </c>
      <c r="K1932" s="69" t="b">
        <f t="shared" si="153"/>
        <v>1</v>
      </c>
      <c r="L1932" s="69" t="b">
        <f t="shared" si="154"/>
        <v>1</v>
      </c>
    </row>
    <row r="1933" spans="1:12" ht="20.100000000000001" customHeight="1" thickBot="1" x14ac:dyDescent="0.3">
      <c r="A1933" s="71" t="s">
        <v>3251</v>
      </c>
      <c r="B1933" s="72" t="s">
        <v>13442</v>
      </c>
      <c r="C1933" s="72" t="s">
        <v>12228</v>
      </c>
      <c r="E1933" s="71" t="s">
        <v>13399</v>
      </c>
      <c r="F1933" s="72" t="s">
        <v>13088</v>
      </c>
      <c r="G1933" s="72" t="s">
        <v>13089</v>
      </c>
      <c r="H1933" t="str">
        <f t="shared" si="150"/>
        <v>Vxx_fail_min_lbdw_act_nok</v>
      </c>
      <c r="I1933" s="69" t="str">
        <f t="shared" si="151"/>
        <v>AT_DLB_DGN</v>
      </c>
      <c r="J1933" s="72" t="str">
        <f t="shared" si="152"/>
        <v>[(Nxx_lbdw_time_diag_cfm&lt;&gt;Nxx_lbdw_time_diag_abst) and (Nbx_ign_cmd_eng_cfm=True and Nbx_lbdw_pres_cfm=True)]</v>
      </c>
      <c r="K1933" s="69" t="b">
        <f t="shared" si="153"/>
        <v>1</v>
      </c>
      <c r="L1933" s="69" t="b">
        <f t="shared" si="154"/>
        <v>1</v>
      </c>
    </row>
    <row r="1934" spans="1:12" ht="20.100000000000001" customHeight="1" thickBot="1" x14ac:dyDescent="0.3">
      <c r="A1934" s="71" t="s">
        <v>3253</v>
      </c>
      <c r="B1934" s="72" t="s">
        <v>13442</v>
      </c>
      <c r="C1934" s="72" t="s">
        <v>12228</v>
      </c>
      <c r="E1934" s="71" t="s">
        <v>13400</v>
      </c>
      <c r="F1934" s="72" t="s">
        <v>13088</v>
      </c>
      <c r="G1934" s="72" t="s">
        <v>13089</v>
      </c>
      <c r="H1934" t="str">
        <f t="shared" si="150"/>
        <v>Vxx_fail_min_lbdw_ans_slow_trs</v>
      </c>
      <c r="I1934" s="69" t="str">
        <f t="shared" si="151"/>
        <v>AT_DLB_DGN</v>
      </c>
      <c r="J1934" s="72" t="str">
        <f t="shared" si="152"/>
        <v>[(Nxx_lbdw_time_diag_cfm&lt;&gt;Nxx_lbdw_time_diag_abst) and (Nbx_ign_cmd_eng_cfm=True and Nbx_lbdw_pres_cfm=True)]</v>
      </c>
      <c r="K1934" s="69" t="b">
        <f t="shared" si="153"/>
        <v>1</v>
      </c>
      <c r="L1934" s="69" t="b">
        <f t="shared" si="154"/>
        <v>1</v>
      </c>
    </row>
    <row r="1935" spans="1:12" ht="20.100000000000001" customHeight="1" thickBot="1" x14ac:dyDescent="0.3">
      <c r="A1935" s="71" t="s">
        <v>3497</v>
      </c>
      <c r="B1935" s="72" t="s">
        <v>13441</v>
      </c>
      <c r="C1935" s="74" t="s">
        <v>13443</v>
      </c>
      <c r="E1935" s="71" t="s">
        <v>13401</v>
      </c>
      <c r="F1935" s="72" t="s">
        <v>13088</v>
      </c>
      <c r="G1935" s="72" t="s">
        <v>13089</v>
      </c>
      <c r="H1935" t="str">
        <f t="shared" si="150"/>
        <v>Vxx_fail_min_lbdw_ans_tout</v>
      </c>
      <c r="I1935" s="69" t="str">
        <f t="shared" si="151"/>
        <v>AT_DLB_DGN</v>
      </c>
      <c r="J1935" s="72" t="str">
        <f t="shared" si="152"/>
        <v>[(Nxx_lbdw_time_diag_cfm&lt;&gt;Nxx_lbdw_time_diag_abst) and (Nbx_ign_cmd_eng_cfm=True and Nbx_lbdw_pres_cfm=True)]</v>
      </c>
      <c r="K1935" s="69" t="b">
        <f t="shared" si="153"/>
        <v>1</v>
      </c>
      <c r="L1935" s="69" t="b">
        <f t="shared" si="154"/>
        <v>1</v>
      </c>
    </row>
    <row r="1936" spans="1:12" ht="20.100000000000001" customHeight="1" thickBot="1" x14ac:dyDescent="0.3">
      <c r="A1936" s="71" t="s">
        <v>3498</v>
      </c>
      <c r="B1936" s="72" t="s">
        <v>13441</v>
      </c>
      <c r="C1936" s="74" t="s">
        <v>13443</v>
      </c>
      <c r="E1936" s="71" t="s">
        <v>13402</v>
      </c>
      <c r="F1936" s="72" t="s">
        <v>13088</v>
      </c>
      <c r="G1936" s="72" t="s">
        <v>13089</v>
      </c>
      <c r="H1936" t="str">
        <f t="shared" si="150"/>
        <v>Vxx_fail_min_lbdw_h_lvl</v>
      </c>
      <c r="I1936" s="69" t="str">
        <f t="shared" si="151"/>
        <v>AT_DLB_DGN</v>
      </c>
      <c r="J1936" s="72" t="str">
        <f t="shared" si="152"/>
        <v>[(Nxx_lbdw_time_diag_cfm&lt;&gt;Nxx_lbdw_time_diag_abst) and (Nbx_ign_cmd_eng_cfm=True and Nbx_lbdw_pres_cfm=True)]</v>
      </c>
      <c r="K1936" s="69" t="b">
        <f t="shared" si="153"/>
        <v>1</v>
      </c>
      <c r="L1936" s="69" t="b">
        <f t="shared" si="154"/>
        <v>1</v>
      </c>
    </row>
    <row r="1937" spans="1:12" ht="20.100000000000001" customHeight="1" thickBot="1" x14ac:dyDescent="0.3">
      <c r="A1937" s="71" t="s">
        <v>13444</v>
      </c>
      <c r="B1937" s="72" t="s">
        <v>6210</v>
      </c>
      <c r="C1937" s="72" t="s">
        <v>12880</v>
      </c>
      <c r="E1937" s="71" t="s">
        <v>13403</v>
      </c>
      <c r="F1937" s="72" t="s">
        <v>13088</v>
      </c>
      <c r="G1937" s="72" t="s">
        <v>12372</v>
      </c>
      <c r="H1937" t="str">
        <f t="shared" si="150"/>
        <v>Vxx_fail_min_lbdw_hot_dirt_lkg</v>
      </c>
      <c r="I1937" s="69" t="str">
        <f t="shared" si="151"/>
        <v>AT_DLB_DGN</v>
      </c>
      <c r="J1937" s="72" t="str">
        <f t="shared" si="152"/>
        <v>[(Nbx_ign_cmd_eng_cfm=True and Nbx_lbdw_pres_cfm=True)]</v>
      </c>
      <c r="K1937" s="69" t="b">
        <f t="shared" si="153"/>
        <v>1</v>
      </c>
      <c r="L1937" s="69" t="b">
        <f t="shared" si="154"/>
        <v>1</v>
      </c>
    </row>
    <row r="1938" spans="1:12" ht="20.100000000000001" customHeight="1" thickBot="1" x14ac:dyDescent="0.3">
      <c r="A1938" s="71" t="s">
        <v>13445</v>
      </c>
      <c r="B1938" s="72" t="s">
        <v>6210</v>
      </c>
      <c r="C1938" s="72" t="s">
        <v>12880</v>
      </c>
      <c r="E1938" s="71" t="s">
        <v>13404</v>
      </c>
      <c r="F1938" s="72" t="s">
        <v>13088</v>
      </c>
      <c r="G1938" s="72" t="s">
        <v>13089</v>
      </c>
      <c r="H1938" t="str">
        <f t="shared" si="150"/>
        <v>Vxx_fail_min_lbdw_l_lvl</v>
      </c>
      <c r="I1938" s="69" t="str">
        <f t="shared" si="151"/>
        <v>AT_DLB_DGN</v>
      </c>
      <c r="J1938" s="72" t="str">
        <f t="shared" si="152"/>
        <v>[(Nxx_lbdw_time_diag_cfm&lt;&gt;Nxx_lbdw_time_diag_abst) and (Nbx_ign_cmd_eng_cfm=True and Nbx_lbdw_pres_cfm=True)]</v>
      </c>
      <c r="K1938" s="69" t="b">
        <f t="shared" si="153"/>
        <v>1</v>
      </c>
      <c r="L1938" s="69" t="b">
        <f t="shared" si="154"/>
        <v>1</v>
      </c>
    </row>
    <row r="1939" spans="1:12" ht="20.100000000000001" customHeight="1" thickBot="1" x14ac:dyDescent="0.3">
      <c r="A1939" s="71" t="s">
        <v>13446</v>
      </c>
      <c r="B1939" s="72" t="s">
        <v>6210</v>
      </c>
      <c r="C1939" s="72" t="s">
        <v>12880</v>
      </c>
      <c r="E1939" s="71" t="s">
        <v>13405</v>
      </c>
      <c r="F1939" s="72" t="s">
        <v>13097</v>
      </c>
      <c r="G1939" s="74" t="s">
        <v>12635</v>
      </c>
      <c r="H1939" t="str">
        <f t="shared" si="150"/>
        <v>Vxx_fail_min_lbup_ans_h</v>
      </c>
      <c r="I1939" s="69" t="str">
        <f t="shared" si="151"/>
        <v>CB_ULB_DGN</v>
      </c>
      <c r="J1939" s="72" t="str">
        <f t="shared" si="152"/>
        <v>[(Nxx_so2up_cfm&lt;&gt;Nxx_so2up_ego) and (Nbx_ign_cmd_eng_cfm=True)]</v>
      </c>
      <c r="K1939" s="69" t="b">
        <f t="shared" si="153"/>
        <v>1</v>
      </c>
      <c r="L1939" s="69" t="b">
        <f t="shared" si="154"/>
        <v>0</v>
      </c>
    </row>
    <row r="1940" spans="1:12" ht="20.100000000000001" customHeight="1" thickBot="1" x14ac:dyDescent="0.3">
      <c r="A1940" s="71" t="s">
        <v>13447</v>
      </c>
      <c r="B1940" s="72" t="s">
        <v>6210</v>
      </c>
      <c r="C1940" s="72" t="s">
        <v>12880</v>
      </c>
      <c r="E1940" s="71" t="s">
        <v>13406</v>
      </c>
      <c r="F1940" s="72" t="s">
        <v>13097</v>
      </c>
      <c r="G1940" s="74" t="s">
        <v>12635</v>
      </c>
      <c r="H1940" t="str">
        <f t="shared" si="150"/>
        <v>Vxx_fail_min_lbup_ans_l</v>
      </c>
      <c r="I1940" s="69" t="str">
        <f t="shared" si="151"/>
        <v>CB_ULB_DGN</v>
      </c>
      <c r="J1940" s="72" t="str">
        <f t="shared" si="152"/>
        <v>[(Nxx_so2up_cfm&lt;&gt;Nxx_so2up_ego) and (Nbx_ign_cmd_eng_cfm=True)]</v>
      </c>
      <c r="K1940" s="69" t="b">
        <f t="shared" si="153"/>
        <v>1</v>
      </c>
      <c r="L1940" s="69" t="b">
        <f t="shared" si="154"/>
        <v>0</v>
      </c>
    </row>
    <row r="1941" spans="1:12" ht="20.100000000000001" customHeight="1" thickBot="1" x14ac:dyDescent="0.3">
      <c r="A1941" s="71" t="s">
        <v>13448</v>
      </c>
      <c r="B1941" s="72" t="s">
        <v>6210</v>
      </c>
      <c r="C1941" s="72" t="s">
        <v>12880</v>
      </c>
      <c r="E1941" s="71" t="s">
        <v>13407</v>
      </c>
      <c r="F1941" s="72" t="s">
        <v>13097</v>
      </c>
      <c r="G1941" s="74" t="s">
        <v>12898</v>
      </c>
      <c r="H1941" t="str">
        <f t="shared" si="150"/>
        <v>Vxx_fail_min_lbup_cpt</v>
      </c>
      <c r="I1941" s="69" t="str">
        <f t="shared" si="151"/>
        <v>CB_ULB_DGN</v>
      </c>
      <c r="J1941" s="72" t="str">
        <f t="shared" si="152"/>
        <v>[(Nxx_so2up_cfm&lt;&gt;Nxx_so2up_ups) and (Nbx_ign_cmd_eng_cfm=True)]</v>
      </c>
      <c r="K1941" s="69" t="b">
        <f t="shared" si="153"/>
        <v>1</v>
      </c>
      <c r="L1941" s="69" t="b">
        <f t="shared" si="154"/>
        <v>0</v>
      </c>
    </row>
    <row r="1942" spans="1:12" ht="20.100000000000001" customHeight="1" thickBot="1" x14ac:dyDescent="0.3">
      <c r="A1942" s="71" t="s">
        <v>13449</v>
      </c>
      <c r="B1942" s="72" t="s">
        <v>6210</v>
      </c>
      <c r="C1942" s="72" t="s">
        <v>12880</v>
      </c>
      <c r="E1942" s="71" t="s">
        <v>13408</v>
      </c>
      <c r="F1942" s="72" t="s">
        <v>13097</v>
      </c>
      <c r="G1942" s="74" t="s">
        <v>12148</v>
      </c>
      <c r="H1942" t="str">
        <f t="shared" si="150"/>
        <v>Vxx_fail_min_lbup_hot_dirt_lkg</v>
      </c>
      <c r="I1942" s="69" t="str">
        <f t="shared" si="151"/>
        <v>CB_ULB_DGN</v>
      </c>
      <c r="J1942" s="72" t="str">
        <f t="shared" si="152"/>
        <v>[(Nbx_ign_cmd_eng_cfm=True)]</v>
      </c>
      <c r="K1942" s="69" t="b">
        <f t="shared" si="153"/>
        <v>1</v>
      </c>
      <c r="L1942" s="69" t="b">
        <f t="shared" si="154"/>
        <v>0</v>
      </c>
    </row>
    <row r="1943" spans="1:12" ht="20.100000000000001" customHeight="1" thickBot="1" x14ac:dyDescent="0.3">
      <c r="A1943" s="71" t="s">
        <v>13450</v>
      </c>
      <c r="B1943" s="72" t="s">
        <v>6210</v>
      </c>
      <c r="C1943" s="72" t="s">
        <v>12880</v>
      </c>
      <c r="E1943" s="71" t="s">
        <v>13409</v>
      </c>
      <c r="F1943" s="72" t="s">
        <v>13097</v>
      </c>
      <c r="G1943" s="74" t="s">
        <v>12635</v>
      </c>
      <c r="H1943" t="str">
        <f t="shared" si="150"/>
        <v>Vxx_fail_min_lbup_pas</v>
      </c>
      <c r="I1943" s="69" t="str">
        <f t="shared" si="151"/>
        <v>CB_ULB_DGN</v>
      </c>
      <c r="J1943" s="72" t="str">
        <f t="shared" si="152"/>
        <v>[(Nxx_so2up_cfm&lt;&gt;Nxx_so2up_ego) and (Nbx_ign_cmd_eng_cfm=True)]</v>
      </c>
      <c r="K1943" s="69" t="b">
        <f t="shared" si="153"/>
        <v>1</v>
      </c>
      <c r="L1943" s="69" t="b">
        <f t="shared" si="154"/>
        <v>0</v>
      </c>
    </row>
    <row r="1944" spans="1:12" ht="20.100000000000001" customHeight="1" thickBot="1" x14ac:dyDescent="0.3">
      <c r="A1944" s="71" t="s">
        <v>13451</v>
      </c>
      <c r="B1944" s="72" t="s">
        <v>6210</v>
      </c>
      <c r="C1944" s="72" t="s">
        <v>12880</v>
      </c>
      <c r="E1944" s="71" t="s">
        <v>13410</v>
      </c>
      <c r="F1944" s="72" t="s">
        <v>13097</v>
      </c>
      <c r="G1944" s="74" t="s">
        <v>13151</v>
      </c>
      <c r="H1944" t="str">
        <f t="shared" si="150"/>
        <v>Vxx_fail_min_lbup_shf_h</v>
      </c>
      <c r="I1944" s="69" t="str">
        <f t="shared" si="151"/>
        <v>CB_ULB_DGN</v>
      </c>
      <c r="J1944" s="72" t="str">
        <f t="shared" si="152"/>
        <v>[(Nxx_obd_lvl_cfm=Nxx_kor_obd) and (Nxx_so2up_cfm&lt;&gt;Nxx_so2up_ups) and (Nbx_ign_cmd_eng_cfm=True)]</v>
      </c>
      <c r="K1944" s="69" t="b">
        <f t="shared" si="153"/>
        <v>1</v>
      </c>
      <c r="L1944" s="69" t="b">
        <f t="shared" si="154"/>
        <v>0</v>
      </c>
    </row>
    <row r="1945" spans="1:12" ht="20.100000000000001" customHeight="1" thickBot="1" x14ac:dyDescent="0.3">
      <c r="A1945" s="71" t="s">
        <v>13452</v>
      </c>
      <c r="B1945" s="72" t="s">
        <v>6210</v>
      </c>
      <c r="C1945" s="72" t="s">
        <v>12880</v>
      </c>
      <c r="E1945" s="71" t="s">
        <v>13411</v>
      </c>
      <c r="F1945" s="72" t="s">
        <v>13097</v>
      </c>
      <c r="G1945" s="74" t="s">
        <v>13151</v>
      </c>
      <c r="H1945" t="str">
        <f t="shared" si="150"/>
        <v>Vxx_fail_min_lbup_shf_l</v>
      </c>
      <c r="I1945" s="69" t="str">
        <f t="shared" si="151"/>
        <v>CB_ULB_DGN</v>
      </c>
      <c r="J1945" s="72" t="str">
        <f t="shared" si="152"/>
        <v>[(Nxx_obd_lvl_cfm=Nxx_kor_obd) and (Nxx_so2up_cfm&lt;&gt;Nxx_so2up_ups) and (Nbx_ign_cmd_eng_cfm=True)]</v>
      </c>
      <c r="K1945" s="69" t="b">
        <f t="shared" si="153"/>
        <v>1</v>
      </c>
      <c r="L1945" s="69" t="b">
        <f t="shared" si="154"/>
        <v>0</v>
      </c>
    </row>
    <row r="1946" spans="1:12" ht="20.100000000000001" customHeight="1" thickBot="1" x14ac:dyDescent="0.3">
      <c r="A1946" s="71" t="s">
        <v>13453</v>
      </c>
      <c r="B1946" s="72" t="s">
        <v>6210</v>
      </c>
      <c r="C1946" s="72" t="s">
        <v>12880</v>
      </c>
      <c r="E1946" s="71" t="s">
        <v>13412</v>
      </c>
      <c r="F1946" s="72" t="s">
        <v>12272</v>
      </c>
      <c r="G1946" s="72" t="s">
        <v>12384</v>
      </c>
      <c r="H1946" t="str">
        <f t="shared" si="150"/>
        <v>Vxx_fail_min_lp_egr_cool_fail</v>
      </c>
      <c r="I1946" s="69" t="str">
        <f t="shared" si="151"/>
        <v>AS_MAF_DGN</v>
      </c>
      <c r="J1946" s="72" t="str">
        <f t="shared" si="152"/>
        <v>[(Nxx_egr_typ_cfm=Nxx_hp_lp_egr or Nxx_egr_typ_cfm=Nxx_egr_cho) and (Nbx_ign_cmd_eng_cfm=False)]</v>
      </c>
      <c r="K1946" s="69" t="b">
        <f t="shared" si="153"/>
        <v>1</v>
      </c>
      <c r="L1946" s="69" t="b">
        <f t="shared" si="154"/>
        <v>1</v>
      </c>
    </row>
    <row r="1947" spans="1:12" ht="20.100000000000001" customHeight="1" thickBot="1" x14ac:dyDescent="0.3">
      <c r="A1947" s="71" t="s">
        <v>13454</v>
      </c>
      <c r="B1947" s="72" t="s">
        <v>6210</v>
      </c>
      <c r="C1947" s="72" t="s">
        <v>12880</v>
      </c>
      <c r="E1947" s="71" t="s">
        <v>13413</v>
      </c>
      <c r="F1947" s="72" t="s">
        <v>12272</v>
      </c>
      <c r="G1947" s="72" t="s">
        <v>13058</v>
      </c>
      <c r="H1947" t="str">
        <f t="shared" si="150"/>
        <v>Vxx_fail_min_lpev_reg_blk</v>
      </c>
      <c r="I1947" s="69" t="str">
        <f t="shared" si="151"/>
        <v>AS_MAF_DGN</v>
      </c>
      <c r="J1947" s="72" t="str">
        <f t="shared" si="152"/>
        <v>[(Nxx_egr_typ_cfm&lt;&gt;Nxx_hp_egr) and (Nxx_egr_actr_dgn_cfm=Nxx_egr_actr_dgn_pres or Nxx_egr_actr_dgn_cfm=Nxx_egr_actr_dgn_abst_pres_cho) and (Nbx_ign_cmd_eng_cfm=False)]</v>
      </c>
      <c r="K1947" s="69" t="b">
        <f t="shared" si="153"/>
        <v>1</v>
      </c>
      <c r="L1947" s="69" t="b">
        <f t="shared" si="154"/>
        <v>1</v>
      </c>
    </row>
    <row r="1948" spans="1:12" ht="20.100000000000001" customHeight="1" thickBot="1" x14ac:dyDescent="0.3">
      <c r="A1948" s="71" t="s">
        <v>13455</v>
      </c>
      <c r="B1948" s="72" t="s">
        <v>6210</v>
      </c>
      <c r="C1948" s="72" t="s">
        <v>12880</v>
      </c>
      <c r="E1948" s="71" t="s">
        <v>13414</v>
      </c>
      <c r="F1948" s="72" t="s">
        <v>12272</v>
      </c>
      <c r="G1948" s="72" t="s">
        <v>12228</v>
      </c>
      <c r="H1948" t="str">
        <f t="shared" si="150"/>
        <v>Vxx_fail_min_mef_hp_neg_err</v>
      </c>
      <c r="I1948" s="69" t="str">
        <f t="shared" si="151"/>
        <v>AS_MAF_DGN</v>
      </c>
      <c r="J1948" s="72" t="str">
        <f t="shared" si="152"/>
        <v>[(Nbx_ign_cmd_eng_cfm=False)]</v>
      </c>
      <c r="K1948" s="69" t="b">
        <f t="shared" si="153"/>
        <v>1</v>
      </c>
      <c r="L1948" s="69" t="b">
        <f t="shared" si="154"/>
        <v>1</v>
      </c>
    </row>
    <row r="1949" spans="1:12" ht="20.100000000000001" customHeight="1" thickBot="1" x14ac:dyDescent="0.3">
      <c r="A1949" s="71" t="s">
        <v>13456</v>
      </c>
      <c r="B1949" s="72" t="s">
        <v>6210</v>
      </c>
      <c r="C1949" s="72" t="s">
        <v>12880</v>
      </c>
      <c r="E1949" s="71" t="s">
        <v>13415</v>
      </c>
      <c r="F1949" s="72" t="s">
        <v>12272</v>
      </c>
      <c r="G1949" s="72" t="s">
        <v>12228</v>
      </c>
      <c r="H1949" t="str">
        <f t="shared" si="150"/>
        <v>Vxx_fail_min_mef_hp_pos_err</v>
      </c>
      <c r="I1949" s="69" t="str">
        <f t="shared" si="151"/>
        <v>AS_MAF_DGN</v>
      </c>
      <c r="J1949" s="72" t="str">
        <f t="shared" si="152"/>
        <v>[(Nbx_ign_cmd_eng_cfm=False)]</v>
      </c>
      <c r="K1949" s="69" t="b">
        <f t="shared" si="153"/>
        <v>1</v>
      </c>
      <c r="L1949" s="69" t="b">
        <f t="shared" si="154"/>
        <v>1</v>
      </c>
    </row>
    <row r="1950" spans="1:12" ht="20.100000000000001" customHeight="1" thickBot="1" x14ac:dyDescent="0.3">
      <c r="A1950" s="71" t="s">
        <v>13457</v>
      </c>
      <c r="B1950" s="72" t="s">
        <v>6210</v>
      </c>
      <c r="C1950" s="72" t="s">
        <v>12880</v>
      </c>
      <c r="E1950" s="71" t="s">
        <v>13416</v>
      </c>
      <c r="F1950" s="72" t="s">
        <v>12272</v>
      </c>
      <c r="G1950" s="72" t="s">
        <v>12228</v>
      </c>
      <c r="H1950" t="str">
        <f t="shared" si="150"/>
        <v>Vxx_fail_min_mef_lp_neg_err</v>
      </c>
      <c r="I1950" s="69" t="str">
        <f t="shared" si="151"/>
        <v>AS_MAF_DGN</v>
      </c>
      <c r="J1950" s="72" t="str">
        <f t="shared" si="152"/>
        <v>[(Nbx_ign_cmd_eng_cfm=False)]</v>
      </c>
      <c r="K1950" s="69" t="b">
        <f t="shared" si="153"/>
        <v>1</v>
      </c>
      <c r="L1950" s="69" t="b">
        <f t="shared" si="154"/>
        <v>1</v>
      </c>
    </row>
    <row r="1951" spans="1:12" ht="20.100000000000001" customHeight="1" thickBot="1" x14ac:dyDescent="0.3">
      <c r="A1951" s="71" t="s">
        <v>13458</v>
      </c>
      <c r="B1951" s="72" t="s">
        <v>6210</v>
      </c>
      <c r="C1951" s="72" t="s">
        <v>12880</v>
      </c>
      <c r="E1951" s="71" t="s">
        <v>13417</v>
      </c>
      <c r="F1951" s="72" t="s">
        <v>12272</v>
      </c>
      <c r="G1951" s="72" t="s">
        <v>12228</v>
      </c>
      <c r="H1951" t="str">
        <f t="shared" si="150"/>
        <v>Vxx_fail_min_mef_lp_pos_err</v>
      </c>
      <c r="I1951" s="69" t="str">
        <f t="shared" si="151"/>
        <v>AS_MAF_DGN</v>
      </c>
      <c r="J1951" s="72" t="str">
        <f t="shared" si="152"/>
        <v>[(Nbx_ign_cmd_eng_cfm=False)]</v>
      </c>
      <c r="K1951" s="69" t="b">
        <f t="shared" si="153"/>
        <v>1</v>
      </c>
      <c r="L1951" s="69" t="b">
        <f t="shared" si="154"/>
        <v>1</v>
      </c>
    </row>
    <row r="1952" spans="1:12" ht="20.100000000000001" customHeight="1" thickBot="1" x14ac:dyDescent="0.3">
      <c r="A1952" s="71" t="s">
        <v>13459</v>
      </c>
      <c r="B1952" s="72" t="s">
        <v>6210</v>
      </c>
      <c r="C1952" s="72" t="s">
        <v>12880</v>
      </c>
      <c r="E1952" s="71" t="s">
        <v>13418</v>
      </c>
      <c r="F1952" s="72" t="s">
        <v>12587</v>
      </c>
      <c r="G1952" s="72" t="s">
        <v>13114</v>
      </c>
      <c r="H1952" t="str">
        <f t="shared" si="150"/>
        <v>Vxx_fail_min_nt_nok_cge</v>
      </c>
      <c r="I1952" s="69" t="str">
        <f t="shared" si="151"/>
        <v>AT_NXT_DGN</v>
      </c>
      <c r="J1952" s="72" t="str">
        <f t="shared" si="152"/>
        <v>[(Nxx_egt_dgn_obd_typ_cfm=Nxx_egt_dgn_obd_uo2 or Nxx_egt_dgn_obd_typ_cfm=Nxx_egt_dgn_obd_exo_uo2 or Nxx_egt_dgn_obd_typ_cfm=Nxx_egt_dgn_obd_cho) and (Nxx_nox_egt_cfm=Nxx_nox_egt_nt or Nxx_nox_egt_cfm=Nxx_nox_egt_nt_abst_cho or Nxx_nox_egt_cfm=Nxx_nox_egt_nt_scr or Nxx_nox_egt_cfm=Nxx_nox_egt_nt_scr_abst_cho) and (Nbx_ign_cmd_eng_cfm=False)]</v>
      </c>
      <c r="K1952" s="69" t="b">
        <f t="shared" si="153"/>
        <v>1</v>
      </c>
      <c r="L1952" s="69" t="b">
        <f t="shared" si="154"/>
        <v>1</v>
      </c>
    </row>
    <row r="1953" spans="1:12" ht="20.100000000000001" customHeight="1" thickBot="1" x14ac:dyDescent="0.3">
      <c r="A1953" s="71" t="s">
        <v>3792</v>
      </c>
      <c r="B1953" s="72" t="s">
        <v>12531</v>
      </c>
      <c r="C1953" s="72" t="s">
        <v>12228</v>
      </c>
      <c r="E1953" s="71" t="s">
        <v>13419</v>
      </c>
      <c r="F1953" s="72" t="s">
        <v>12117</v>
      </c>
      <c r="G1953" s="74" t="s">
        <v>13153</v>
      </c>
      <c r="H1953" t="str">
        <f t="shared" si="150"/>
        <v>Vxx_fail_min_ofs2_rich_nok</v>
      </c>
      <c r="I1953" s="69" t="str">
        <f t="shared" si="151"/>
        <v>CB_RIC_DGN</v>
      </c>
      <c r="J1953" s="72" t="str">
        <f t="shared" si="152"/>
        <v>[(Nxx_dbl_loop_ofs_ctl_diag_cfm&lt;&gt;Nxx_dbl_loop_ofs_ctl_diag_abst) and (Nbx_ign_cmd_eng_cfm=True)]</v>
      </c>
      <c r="K1953" s="69" t="b">
        <f t="shared" si="153"/>
        <v>1</v>
      </c>
      <c r="L1953" s="69" t="b">
        <f t="shared" si="154"/>
        <v>0</v>
      </c>
    </row>
    <row r="1954" spans="1:12" ht="20.100000000000001" customHeight="1" thickBot="1" x14ac:dyDescent="0.3">
      <c r="A1954" s="71" t="s">
        <v>2029</v>
      </c>
      <c r="B1954" s="72" t="s">
        <v>12531</v>
      </c>
      <c r="C1954" s="72" t="s">
        <v>12228</v>
      </c>
      <c r="E1954" s="71" t="s">
        <v>13420</v>
      </c>
      <c r="F1954" s="72" t="s">
        <v>5328</v>
      </c>
      <c r="G1954" s="72" t="s">
        <v>13118</v>
      </c>
      <c r="H1954" t="str">
        <f t="shared" si="150"/>
        <v>Vxx_fail_min_pft_fail</v>
      </c>
      <c r="I1954" s="69" t="str">
        <f t="shared" si="151"/>
        <v>AT_PFT_DGN</v>
      </c>
      <c r="J1954" s="72" t="str">
        <f t="shared" si="152"/>
        <v>[(Nxx_pft_dgn_obd_typ_cfm&lt;&gt;Nxx_pft_dgn_obd_pdif) and (Nxx_pft_dgn_obd_cfm&lt;&gt;Nxx_pft_dgn_obd_abst) and (Nbx_pft_pres_cfm=True) and (Nbx_ign_cmd_eng_cfm=False)]</v>
      </c>
      <c r="K1954" s="69" t="b">
        <f t="shared" si="153"/>
        <v>1</v>
      </c>
      <c r="L1954" s="69" t="b">
        <f t="shared" si="154"/>
        <v>1</v>
      </c>
    </row>
    <row r="1955" spans="1:12" ht="20.100000000000001" customHeight="1" thickBot="1" x14ac:dyDescent="0.3">
      <c r="A1955" s="71" t="s">
        <v>2818</v>
      </c>
      <c r="B1955" s="72" t="s">
        <v>5328</v>
      </c>
      <c r="C1955" s="72" t="s">
        <v>13460</v>
      </c>
      <c r="E1955" s="71" t="s">
        <v>13421</v>
      </c>
      <c r="F1955" s="72" t="s">
        <v>5328</v>
      </c>
      <c r="G1955" s="72" t="s">
        <v>13120</v>
      </c>
      <c r="H1955" t="str">
        <f t="shared" si="150"/>
        <v>Vxx_fail_min_pft_nok_cge</v>
      </c>
      <c r="I1955" s="69" t="str">
        <f t="shared" si="151"/>
        <v>AT_PFT_DGN</v>
      </c>
      <c r="J1955" s="72" t="str">
        <f t="shared" si="152"/>
        <v>[(Nxx_pft_dgn_obd_typ_cfm&lt;&gt;Nxx_pft_dgn_obd_obs) and (Nxx_pft_dgn_obd_cfm&lt;&gt;Nxx_pft_dgn_obd_abst) and (Nbx_pft_pres_cfm=True) and (Nbx_ign_cmd_eng_cfm=False)]</v>
      </c>
      <c r="K1955" s="69" t="b">
        <f t="shared" si="153"/>
        <v>1</v>
      </c>
      <c r="L1955" s="69" t="b">
        <f t="shared" si="154"/>
        <v>1</v>
      </c>
    </row>
    <row r="1956" spans="1:12" ht="20.100000000000001" customHeight="1" thickBot="1" x14ac:dyDescent="0.3">
      <c r="A1956" s="71" t="s">
        <v>2821</v>
      </c>
      <c r="B1956" s="72" t="s">
        <v>5328</v>
      </c>
      <c r="C1956" s="72" t="s">
        <v>13460</v>
      </c>
      <c r="E1956" s="71" t="s">
        <v>13422</v>
      </c>
      <c r="F1956" s="72" t="s">
        <v>5328</v>
      </c>
      <c r="G1956" s="72" t="s">
        <v>12613</v>
      </c>
      <c r="H1956" t="str">
        <f t="shared" si="150"/>
        <v>Vxx_fail_min_pm_scu_cpt</v>
      </c>
      <c r="I1956" s="69" t="str">
        <f t="shared" si="151"/>
        <v>AT_PFT_DGN</v>
      </c>
      <c r="J1956" s="72" t="str">
        <f t="shared" si="152"/>
        <v>[(Nxx_soot_sens_cfm&lt;&gt;Nxx_soot_sens_abst) and (Nbx_ign_cmd_eng_cfm=False)]</v>
      </c>
      <c r="K1956" s="69" t="b">
        <f t="shared" si="153"/>
        <v>1</v>
      </c>
      <c r="L1956" s="69" t="b">
        <f t="shared" si="154"/>
        <v>1</v>
      </c>
    </row>
    <row r="1957" spans="1:12" ht="20.100000000000001" customHeight="1" thickBot="1" x14ac:dyDescent="0.3">
      <c r="A1957" s="71" t="s">
        <v>1720</v>
      </c>
      <c r="B1957" s="72" t="s">
        <v>12325</v>
      </c>
      <c r="C1957" s="72" t="s">
        <v>13461</v>
      </c>
      <c r="E1957" s="71" t="s">
        <v>13423</v>
      </c>
      <c r="F1957" s="72" t="s">
        <v>5328</v>
      </c>
      <c r="G1957" s="72" t="s">
        <v>12613</v>
      </c>
      <c r="H1957" t="str">
        <f t="shared" si="150"/>
        <v>Vxx_fail_min_pm_sens_c_l</v>
      </c>
      <c r="I1957" s="69" t="str">
        <f t="shared" si="151"/>
        <v>AT_PFT_DGN</v>
      </c>
      <c r="J1957" s="72" t="str">
        <f t="shared" si="152"/>
        <v>[(Nxx_soot_sens_cfm&lt;&gt;Nxx_soot_sens_abst) and (Nbx_ign_cmd_eng_cfm=False)]</v>
      </c>
      <c r="K1957" s="69" t="b">
        <f t="shared" si="153"/>
        <v>1</v>
      </c>
      <c r="L1957" s="69" t="b">
        <f t="shared" si="154"/>
        <v>1</v>
      </c>
    </row>
    <row r="1958" spans="1:12" ht="20.100000000000001" customHeight="1" thickBot="1" x14ac:dyDescent="0.3">
      <c r="A1958" s="71" t="s">
        <v>1728</v>
      </c>
      <c r="B1958" s="72" t="s">
        <v>12325</v>
      </c>
      <c r="C1958" s="72" t="s">
        <v>13461</v>
      </c>
      <c r="E1958" s="71" t="s">
        <v>13424</v>
      </c>
      <c r="F1958" s="72" t="s">
        <v>5328</v>
      </c>
      <c r="G1958" s="72" t="s">
        <v>12613</v>
      </c>
      <c r="H1958" t="str">
        <f t="shared" si="150"/>
        <v>Vxx_fail_min_pm_sens_efy_nok</v>
      </c>
      <c r="I1958" s="69" t="str">
        <f t="shared" si="151"/>
        <v>AT_PFT_DGN</v>
      </c>
      <c r="J1958" s="72" t="str">
        <f t="shared" si="152"/>
        <v>[(Nxx_soot_sens_cfm&lt;&gt;Nxx_soot_sens_abst) and (Nbx_ign_cmd_eng_cfm=False)]</v>
      </c>
      <c r="K1958" s="69" t="b">
        <f t="shared" si="153"/>
        <v>1</v>
      </c>
      <c r="L1958" s="69" t="b">
        <f t="shared" si="154"/>
        <v>1</v>
      </c>
    </row>
    <row r="1959" spans="1:12" ht="20.100000000000001" customHeight="1" thickBot="1" x14ac:dyDescent="0.3">
      <c r="A1959" s="71" t="s">
        <v>1818</v>
      </c>
      <c r="B1959" s="72" t="s">
        <v>12112</v>
      </c>
      <c r="C1959" s="72" t="s">
        <v>13462</v>
      </c>
      <c r="E1959" s="71" t="s">
        <v>13425</v>
      </c>
      <c r="F1959" s="72" t="s">
        <v>5328</v>
      </c>
      <c r="G1959" s="72" t="s">
        <v>12613</v>
      </c>
      <c r="H1959" t="str">
        <f t="shared" si="150"/>
        <v>Vxx_fail_min_pm_sens_el</v>
      </c>
      <c r="I1959" s="69" t="str">
        <f t="shared" si="151"/>
        <v>AT_PFT_DGN</v>
      </c>
      <c r="J1959" s="72" t="str">
        <f t="shared" si="152"/>
        <v>[(Nxx_soot_sens_cfm&lt;&gt;Nxx_soot_sens_abst) and (Nbx_ign_cmd_eng_cfm=False)]</v>
      </c>
      <c r="K1959" s="69" t="b">
        <f t="shared" si="153"/>
        <v>1</v>
      </c>
      <c r="L1959" s="69" t="b">
        <f t="shared" si="154"/>
        <v>1</v>
      </c>
    </row>
    <row r="1960" spans="1:12" ht="20.100000000000001" customHeight="1" thickBot="1" x14ac:dyDescent="0.3">
      <c r="A1960" s="71" t="s">
        <v>13463</v>
      </c>
      <c r="B1960" s="72" t="s">
        <v>12117</v>
      </c>
      <c r="C1960" s="72" t="s">
        <v>12118</v>
      </c>
      <c r="E1960" s="71" t="s">
        <v>13426</v>
      </c>
      <c r="F1960" s="72" t="s">
        <v>5328</v>
      </c>
      <c r="G1960" s="72" t="s">
        <v>12613</v>
      </c>
      <c r="H1960" t="str">
        <f t="shared" si="150"/>
        <v>Vxx_fail_min_pm_sens_heat_fail</v>
      </c>
      <c r="I1960" s="69" t="str">
        <f t="shared" si="151"/>
        <v>AT_PFT_DGN</v>
      </c>
      <c r="J1960" s="72" t="str">
        <f t="shared" si="152"/>
        <v>[(Nxx_soot_sens_cfm&lt;&gt;Nxx_soot_sens_abst) and (Nbx_ign_cmd_eng_cfm=False)]</v>
      </c>
      <c r="K1960" s="69" t="b">
        <f t="shared" si="153"/>
        <v>1</v>
      </c>
      <c r="L1960" s="69" t="b">
        <f t="shared" si="154"/>
        <v>1</v>
      </c>
    </row>
    <row r="1961" spans="1:12" ht="20.100000000000001" customHeight="1" thickBot="1" x14ac:dyDescent="0.3">
      <c r="A1961" s="71" t="s">
        <v>13464</v>
      </c>
      <c r="B1961" s="72" t="s">
        <v>12117</v>
      </c>
      <c r="C1961" s="74" t="s">
        <v>12120</v>
      </c>
      <c r="E1961" s="71" t="s">
        <v>13427</v>
      </c>
      <c r="F1961" s="72" t="s">
        <v>5328</v>
      </c>
      <c r="G1961" s="72" t="s">
        <v>12613</v>
      </c>
      <c r="H1961" t="str">
        <f t="shared" si="150"/>
        <v>Vxx_fail_min_pm_sens_rgn_fail</v>
      </c>
      <c r="I1961" s="69" t="str">
        <f t="shared" si="151"/>
        <v>AT_PFT_DGN</v>
      </c>
      <c r="J1961" s="72" t="str">
        <f t="shared" si="152"/>
        <v>[(Nxx_soot_sens_cfm&lt;&gt;Nxx_soot_sens_abst) and (Nbx_ign_cmd_eng_cfm=False)]</v>
      </c>
      <c r="K1961" s="69" t="b">
        <f t="shared" si="153"/>
        <v>1</v>
      </c>
      <c r="L1961" s="69" t="b">
        <f t="shared" si="154"/>
        <v>1</v>
      </c>
    </row>
    <row r="1962" spans="1:12" ht="20.100000000000001" customHeight="1" thickBot="1" x14ac:dyDescent="0.3">
      <c r="A1962" s="71" t="s">
        <v>13465</v>
      </c>
      <c r="B1962" s="72" t="s">
        <v>12117</v>
      </c>
      <c r="C1962" s="74" t="s">
        <v>12120</v>
      </c>
      <c r="E1962" s="71" t="s">
        <v>13428</v>
      </c>
      <c r="F1962" s="72" t="s">
        <v>5328</v>
      </c>
      <c r="G1962" s="72" t="s">
        <v>12613</v>
      </c>
      <c r="H1962" t="str">
        <f t="shared" si="150"/>
        <v>Vxx_fail_min_pm_sens_temp_apl_down</v>
      </c>
      <c r="I1962" s="69" t="str">
        <f t="shared" si="151"/>
        <v>AT_PFT_DGN</v>
      </c>
      <c r="J1962" s="72" t="str">
        <f t="shared" si="152"/>
        <v>[(Nxx_soot_sens_cfm&lt;&gt;Nxx_soot_sens_abst) and (Nbx_ign_cmd_eng_cfm=False)]</v>
      </c>
      <c r="K1962" s="69" t="b">
        <f t="shared" si="153"/>
        <v>1</v>
      </c>
      <c r="L1962" s="69" t="b">
        <f t="shared" si="154"/>
        <v>1</v>
      </c>
    </row>
    <row r="1963" spans="1:12" ht="20.100000000000001" customHeight="1" thickBot="1" x14ac:dyDescent="0.3">
      <c r="A1963" s="71" t="s">
        <v>3280</v>
      </c>
      <c r="B1963" s="72" t="s">
        <v>12117</v>
      </c>
      <c r="C1963" s="74" t="s">
        <v>13466</v>
      </c>
      <c r="E1963" s="71" t="s">
        <v>13429</v>
      </c>
      <c r="F1963" s="72" t="s">
        <v>5328</v>
      </c>
      <c r="G1963" s="72" t="s">
        <v>12613</v>
      </c>
      <c r="H1963" t="str">
        <f t="shared" si="150"/>
        <v>Vxx_fail_min_pm_sens_temp_plaus</v>
      </c>
      <c r="I1963" s="69" t="str">
        <f t="shared" si="151"/>
        <v>AT_PFT_DGN</v>
      </c>
      <c r="J1963" s="72" t="str">
        <f t="shared" si="152"/>
        <v>[(Nxx_soot_sens_cfm&lt;&gt;Nxx_soot_sens_abst) and (Nbx_ign_cmd_eng_cfm=False)]</v>
      </c>
      <c r="K1963" s="69" t="b">
        <f t="shared" si="153"/>
        <v>1</v>
      </c>
      <c r="L1963" s="69" t="b">
        <f t="shared" si="154"/>
        <v>1</v>
      </c>
    </row>
    <row r="1964" spans="1:12" ht="20.100000000000001" customHeight="1" thickBot="1" x14ac:dyDescent="0.3">
      <c r="A1964" s="71" t="s">
        <v>3935</v>
      </c>
      <c r="B1964" s="72" t="s">
        <v>12250</v>
      </c>
      <c r="C1964" s="72" t="s">
        <v>12287</v>
      </c>
      <c r="E1964" s="71" t="s">
        <v>13430</v>
      </c>
      <c r="F1964" s="72" t="s">
        <v>5328</v>
      </c>
      <c r="G1964" s="72" t="s">
        <v>12613</v>
      </c>
      <c r="H1964" t="str">
        <f t="shared" si="150"/>
        <v>Vxx_fail_min_pm_sens_temp_sta_plaus</v>
      </c>
      <c r="I1964" s="69" t="str">
        <f t="shared" si="151"/>
        <v>AT_PFT_DGN</v>
      </c>
      <c r="J1964" s="72" t="str">
        <f t="shared" si="152"/>
        <v>[(Nxx_soot_sens_cfm&lt;&gt;Nxx_soot_sens_abst) and (Nbx_ign_cmd_eng_cfm=False)]</v>
      </c>
      <c r="K1964" s="69" t="b">
        <f t="shared" si="153"/>
        <v>1</v>
      </c>
      <c r="L1964" s="69" t="b">
        <f t="shared" si="154"/>
        <v>1</v>
      </c>
    </row>
    <row r="1965" spans="1:12" ht="20.100000000000001" customHeight="1" thickBot="1" x14ac:dyDescent="0.3">
      <c r="A1965" s="71" t="s">
        <v>3439</v>
      </c>
      <c r="B1965" s="72" t="s">
        <v>12250</v>
      </c>
      <c r="C1965" s="72" t="s">
        <v>12287</v>
      </c>
      <c r="E1965" s="71" t="s">
        <v>13431</v>
      </c>
      <c r="F1965" s="72" t="s">
        <v>5328</v>
      </c>
      <c r="G1965" s="72" t="s">
        <v>12613</v>
      </c>
      <c r="H1965" t="str">
        <f t="shared" si="150"/>
        <v>Vxx_fail_min_pm_sens_tub_fail</v>
      </c>
      <c r="I1965" s="69" t="str">
        <f t="shared" si="151"/>
        <v>AT_PFT_DGN</v>
      </c>
      <c r="J1965" s="72" t="str">
        <f t="shared" si="152"/>
        <v>[(Nxx_soot_sens_cfm&lt;&gt;Nxx_soot_sens_abst) and (Nbx_ign_cmd_eng_cfm=False)]</v>
      </c>
      <c r="K1965" s="69" t="b">
        <f t="shared" si="153"/>
        <v>1</v>
      </c>
      <c r="L1965" s="69" t="b">
        <f t="shared" si="154"/>
        <v>1</v>
      </c>
    </row>
    <row r="1966" spans="1:12" ht="20.100000000000001" customHeight="1" thickBot="1" x14ac:dyDescent="0.3">
      <c r="A1966" s="71" t="s">
        <v>3459</v>
      </c>
      <c r="B1966" s="72" t="s">
        <v>12327</v>
      </c>
      <c r="C1966" s="72" t="s">
        <v>12287</v>
      </c>
      <c r="E1966" s="71" t="s">
        <v>13432</v>
      </c>
      <c r="F1966" s="72" t="s">
        <v>12399</v>
      </c>
      <c r="G1966" s="72" t="s">
        <v>13141</v>
      </c>
      <c r="H1966" t="str">
        <f t="shared" si="150"/>
        <v>Vxx_fail_min_sens_tco_sig_nok</v>
      </c>
      <c r="I1966" s="69" t="str">
        <f t="shared" si="151"/>
        <v>CL_COO_DGN</v>
      </c>
      <c r="J1966" s="72" t="str">
        <f t="shared" si="152"/>
        <v>[(Nxx_moni_tco_cfm=Nxx_moni_tco_abst)] OR [(Nxx_moni_tco_cfm&lt;&gt;Nxx_moni_tco_abst)]</v>
      </c>
      <c r="K1966" s="69" t="b">
        <f t="shared" si="153"/>
        <v>1</v>
      </c>
      <c r="L1966" s="69" t="b">
        <f t="shared" si="154"/>
        <v>1</v>
      </c>
    </row>
    <row r="1967" spans="1:12" ht="20.100000000000001" customHeight="1" thickBot="1" x14ac:dyDescent="0.3">
      <c r="A1967" s="71" t="s">
        <v>631</v>
      </c>
      <c r="B1967" s="72" t="s">
        <v>12389</v>
      </c>
      <c r="C1967" s="72" t="s">
        <v>12488</v>
      </c>
      <c r="E1967" s="71" t="s">
        <v>13433</v>
      </c>
      <c r="F1967" s="72" t="s">
        <v>12691</v>
      </c>
      <c r="G1967" s="72" t="s">
        <v>13136</v>
      </c>
      <c r="H1967" t="str">
        <f t="shared" si="150"/>
        <v>Vxx_fail_min_spg_cool_apl_down</v>
      </c>
      <c r="I1967" s="69" t="str">
        <f t="shared" si="151"/>
        <v>AS_BST_DGN</v>
      </c>
      <c r="J1967" s="72" t="str">
        <f t="shared" si="152"/>
        <v>[(Nxx_tcr_cool_efy_diag_pres_cfm&lt;&gt;Nxx_tcr_cool_efy_diag_abst) and (Nbx_ign_cmd_eng_cfm=False)]</v>
      </c>
      <c r="K1967" s="69" t="b">
        <f t="shared" si="153"/>
        <v>1</v>
      </c>
      <c r="L1967" s="69" t="b">
        <f t="shared" si="154"/>
        <v>1</v>
      </c>
    </row>
    <row r="1968" spans="1:12" ht="20.100000000000001" customHeight="1" thickBot="1" x14ac:dyDescent="0.3">
      <c r="A1968" s="71" t="s">
        <v>3598</v>
      </c>
      <c r="B1968" s="72" t="s">
        <v>6551</v>
      </c>
      <c r="C1968" s="72" t="s">
        <v>13467</v>
      </c>
      <c r="E1968" s="71" t="s">
        <v>13434</v>
      </c>
      <c r="F1968" s="72" t="s">
        <v>12691</v>
      </c>
      <c r="G1968" s="74" t="s">
        <v>13155</v>
      </c>
      <c r="H1968" t="str">
        <f t="shared" si="150"/>
        <v>Vxx_fail_min_spg_obd_apl_down</v>
      </c>
      <c r="I1968" s="69" t="str">
        <f t="shared" si="151"/>
        <v>AS_BST_DGN</v>
      </c>
      <c r="J1968" s="72" t="str">
        <f t="shared" si="152"/>
        <v>[(Nbx_ign_cmd_eng_cfm=False)] OR [(Nxx_tcr_typ_cfm=Nxx_wg_pres or Nxx_tcr_typ_cfm=Nxx_wg_abst_pres_cho) and (Nbx_ign_cmd_eng_cfm=True)]</v>
      </c>
      <c r="K1968" s="69" t="b">
        <f t="shared" si="153"/>
        <v>1</v>
      </c>
      <c r="L1968" s="69" t="b">
        <f t="shared" si="154"/>
        <v>0</v>
      </c>
    </row>
    <row r="1969" spans="1:13" ht="20.100000000000001" customHeight="1" thickBot="1" x14ac:dyDescent="0.3">
      <c r="A1969" s="71" t="s">
        <v>1272</v>
      </c>
      <c r="B1969" s="72" t="s">
        <v>12389</v>
      </c>
      <c r="C1969" s="72" t="s">
        <v>13468</v>
      </c>
      <c r="E1969" s="71" t="s">
        <v>13435</v>
      </c>
      <c r="F1969" s="72" t="s">
        <v>12691</v>
      </c>
      <c r="G1969" s="74" t="s">
        <v>13155</v>
      </c>
      <c r="H1969" t="str">
        <f t="shared" si="150"/>
        <v>Vxx_fail_min_spg_obd_apl_up</v>
      </c>
      <c r="I1969" s="69" t="str">
        <f t="shared" si="151"/>
        <v>AS_BST_DGN</v>
      </c>
      <c r="J1969" s="72" t="str">
        <f t="shared" si="152"/>
        <v>[(Nbx_ign_cmd_eng_cfm=False)] OR [(Nxx_tcr_typ_cfm=Nxx_wg_pres or Nxx_tcr_typ_cfm=Nxx_wg_abst_pres_cho) and (Nbx_ign_cmd_eng_cfm=True)]</v>
      </c>
      <c r="K1969" s="69" t="b">
        <f t="shared" si="153"/>
        <v>1</v>
      </c>
      <c r="L1969" s="69" t="b">
        <f t="shared" si="154"/>
        <v>0</v>
      </c>
    </row>
    <row r="1970" spans="1:13" ht="20.100000000000001" customHeight="1" thickBot="1" x14ac:dyDescent="0.3">
      <c r="A1970" s="71" t="s">
        <v>3579</v>
      </c>
      <c r="B1970" s="72" t="s">
        <v>12389</v>
      </c>
      <c r="C1970" s="72" t="s">
        <v>12390</v>
      </c>
      <c r="E1970" s="71" t="s">
        <v>13436</v>
      </c>
      <c r="F1970" s="72" t="s">
        <v>12399</v>
      </c>
      <c r="G1970" s="72" t="s">
        <v>13141</v>
      </c>
      <c r="H1970" t="str">
        <f t="shared" si="150"/>
        <v>Vxx_fail_min_tco_cl_no_norm</v>
      </c>
      <c r="I1970" s="69" t="str">
        <f t="shared" si="151"/>
        <v>CL_COO_DGN</v>
      </c>
      <c r="J1970" s="72" t="str">
        <f t="shared" si="152"/>
        <v>[(Nxx_moni_tco_cfm=Nxx_moni_tco_abst)] OR [(Nxx_moni_tco_cfm&lt;&gt;Nxx_moni_tco_abst)]</v>
      </c>
      <c r="K1970" s="69" t="b">
        <f t="shared" si="153"/>
        <v>1</v>
      </c>
      <c r="L1970" s="69" t="b">
        <f t="shared" si="154"/>
        <v>1</v>
      </c>
    </row>
    <row r="1971" spans="1:13" ht="20.100000000000001" customHeight="1" thickBot="1" x14ac:dyDescent="0.3">
      <c r="A1971" s="71" t="s">
        <v>5600</v>
      </c>
      <c r="B1971" s="72" t="s">
        <v>12208</v>
      </c>
      <c r="C1971" s="72" t="s">
        <v>12209</v>
      </c>
      <c r="E1971" s="71" t="s">
        <v>13437</v>
      </c>
      <c r="F1971" s="72" t="s">
        <v>12399</v>
      </c>
      <c r="G1971" s="72" t="s">
        <v>13143</v>
      </c>
      <c r="H1971" t="str">
        <f t="shared" si="150"/>
        <v>Vxx_fail_min_tsta_reg_no_norm</v>
      </c>
      <c r="I1971" s="69" t="str">
        <f t="shared" si="151"/>
        <v>CL_COO_DGN</v>
      </c>
      <c r="J1971" s="72" t="str">
        <f t="shared" si="152"/>
        <v>[(Nbx_ign_cmd_eng_cfm=True) and (Nxx_moni_tco_cfm=Nxx_moni_tco_abst)] OR [(Nbx_ign_cmd_eng_cfm=True) and (Nxx_moni_tco_cfm&lt;&gt;Nxx_moni_tco_abst)]</v>
      </c>
      <c r="K1971" s="69" t="b">
        <f t="shared" si="153"/>
        <v>1</v>
      </c>
      <c r="L1971" s="69" t="b">
        <f t="shared" si="154"/>
        <v>1</v>
      </c>
      <c r="M1971" t="e">
        <f>VLOOKUP(E1971,#REF!,1,FALSE)</f>
        <v>#REF!</v>
      </c>
    </row>
    <row r="1972" spans="1:13" ht="20.100000000000001" customHeight="1" thickBot="1" x14ac:dyDescent="0.3">
      <c r="A1972" s="71" t="s">
        <v>3473</v>
      </c>
      <c r="B1972" s="72" t="s">
        <v>12570</v>
      </c>
      <c r="C1972" s="72" t="s">
        <v>13467</v>
      </c>
      <c r="E1972" s="71" t="s">
        <v>13438</v>
      </c>
      <c r="F1972" s="72" t="s">
        <v>12745</v>
      </c>
      <c r="G1972" s="72" t="s">
        <v>12746</v>
      </c>
      <c r="H1972" t="str">
        <f t="shared" si="150"/>
        <v>Vxx_fail_min_wup_pas</v>
      </c>
      <c r="I1972" s="69" t="str">
        <f t="shared" si="151"/>
        <v>AT_WUP_DGN</v>
      </c>
      <c r="J1972" s="72" t="str">
        <f t="shared" si="152"/>
        <v>[(Nxx_wup_diag_cfm=Nxx_wup_diag_pres or Nxx_wup_diag_cfm=Nxx_wup_diag_abst_pres_cho) and (Nbx_ign_cmd_eng_cfm=True)]</v>
      </c>
      <c r="K1972" s="69" t="b">
        <f t="shared" si="153"/>
        <v>1</v>
      </c>
      <c r="L1972" s="69" t="b">
        <f t="shared" si="154"/>
        <v>1</v>
      </c>
      <c r="M1972" t="e">
        <f>VLOOKUP(E1972,#REF!,1,FALSE)</f>
        <v>#REF!</v>
      </c>
    </row>
    <row r="1973" spans="1:13" ht="20.100000000000001" customHeight="1" thickBot="1" x14ac:dyDescent="0.3">
      <c r="A1973" s="71" t="s">
        <v>5524</v>
      </c>
      <c r="B1973" s="72" t="s">
        <v>5832</v>
      </c>
      <c r="C1973" s="72" t="s">
        <v>12186</v>
      </c>
      <c r="E1973" s="71" t="s">
        <v>5850</v>
      </c>
      <c r="F1973" s="72" t="s">
        <v>5421</v>
      </c>
      <c r="G1973" s="72" t="s">
        <v>12316</v>
      </c>
      <c r="H1973" t="str">
        <f t="shared" si="150"/>
        <v>Vxx_fhs_int_epow_use_wat</v>
      </c>
      <c r="I1973" s="69" t="str">
        <f t="shared" si="151"/>
        <v>OU_CBO_HTG</v>
      </c>
      <c r="J1973" s="72" t="str">
        <f t="shared" si="152"/>
        <v>[(Nxx_alco_htg_cfm&lt;&gt;Nxx_alco_htg_abst) and (Nbx_ign_cmd_eng_cfm=True)]</v>
      </c>
      <c r="K1973" s="69" t="b">
        <f t="shared" si="153"/>
        <v>1</v>
      </c>
      <c r="L1973" s="69" t="b">
        <f t="shared" si="154"/>
        <v>1</v>
      </c>
      <c r="M1973" t="e">
        <f>VLOOKUP(E1973,#REF!,1,FALSE)</f>
        <v>#REF!</v>
      </c>
    </row>
    <row r="1974" spans="1:13" ht="20.100000000000001" customHeight="1" thickBot="1" x14ac:dyDescent="0.3">
      <c r="A1974" s="71" t="s">
        <v>5559</v>
      </c>
      <c r="B1974" s="72" t="s">
        <v>12208</v>
      </c>
      <c r="C1974" s="72" t="s">
        <v>12209</v>
      </c>
      <c r="E1974" s="71" t="s">
        <v>5863</v>
      </c>
      <c r="F1974" s="72" t="s">
        <v>5421</v>
      </c>
      <c r="G1974" s="72" t="s">
        <v>12235</v>
      </c>
      <c r="H1974" t="str">
        <f t="shared" si="150"/>
        <v>Vxx_fhs_pre_heat_pre_drv_nr</v>
      </c>
      <c r="I1974" s="69" t="str">
        <f t="shared" si="151"/>
        <v>OU_CBO_HTG</v>
      </c>
      <c r="J1974" s="72" t="str">
        <f t="shared" si="152"/>
        <v>[(Nxx_alco_htg_cfm&lt;&gt;Nxx_alco_htg_abst) and (Nbx_ign_cmd_eng_cfm=True)] OR [(Nxx_alco_htg_cfm=Nxx_alco_htg_abst) and (Nbx_ign_cmd_eng_cfm=True)]</v>
      </c>
      <c r="K1974" s="69" t="b">
        <f t="shared" si="153"/>
        <v>1</v>
      </c>
      <c r="L1974" s="69" t="b">
        <f t="shared" si="154"/>
        <v>1</v>
      </c>
      <c r="M1974" t="e">
        <f>VLOOKUP(E1974,#REF!,1,FALSE)</f>
        <v>#REF!</v>
      </c>
    </row>
    <row r="1975" spans="1:13" ht="20.100000000000001" customHeight="1" thickBot="1" x14ac:dyDescent="0.3">
      <c r="A1975" s="71" t="s">
        <v>5597</v>
      </c>
      <c r="B1975" s="72" t="s">
        <v>12208</v>
      </c>
      <c r="C1975" s="72" t="s">
        <v>12209</v>
      </c>
      <c r="E1975" s="71" t="s">
        <v>861</v>
      </c>
      <c r="F1975" s="72" t="s">
        <v>12158</v>
      </c>
      <c r="G1975" s="74" t="s">
        <v>13469</v>
      </c>
      <c r="H1975" t="str">
        <f t="shared" si="150"/>
        <v>Vxx_fil_alt_pow</v>
      </c>
      <c r="I1975" s="69" t="str">
        <f t="shared" si="151"/>
        <v>IN_TQI_ACS</v>
      </c>
      <c r="J1975" s="72" t="str">
        <f t="shared" si="152"/>
        <v>[(Nxx_ecu_typ_cfm&lt;&gt;Nxx_hevc and Nxx_spv_ecu_cfm&lt;&gt;Nxx_spv_ecu_abst) and (Nxx_ecu_typ_cfm&lt;&gt;Nxx_atcu)] OR [(Nxx_hv_tc_cfm=Nxx_hv_tc_abst) and (Nxx_ecu_typ_cfm=Nxx_hevc or Nxx_spv_ecu_cfm=Nxx_spv_ecu_abst) and (Nxx_ecu_typ_cfm&lt;&gt;Nxx_atcu)] OR [(Nxx_hv_tc_cfm&lt;&gt;Nxx_hv_tc_abst) and (Nxx_ecu_typ_cfm=Nxx_hevc or Nxx_spv_ecu_cfm=Nxx_spv_ecu_abst) and (Nxx_ecu_typ_cfm&lt;&gt;Nxx_atcu)]</v>
      </c>
      <c r="K1975" s="69" t="b">
        <f t="shared" si="153"/>
        <v>1</v>
      </c>
      <c r="L1975" s="69" t="b">
        <f t="shared" si="154"/>
        <v>0</v>
      </c>
      <c r="M1975" t="e">
        <f>VLOOKUP(E1975,#REF!,1,FALSE)</f>
        <v>#REF!</v>
      </c>
    </row>
    <row r="1976" spans="1:13" ht="20.100000000000001" customHeight="1" thickBot="1" x14ac:dyDescent="0.3">
      <c r="A1976" s="71" t="s">
        <v>1926</v>
      </c>
      <c r="B1976" s="72" t="s">
        <v>12328</v>
      </c>
      <c r="C1976" s="72" t="s">
        <v>12329</v>
      </c>
      <c r="E1976" s="71" t="s">
        <v>3628</v>
      </c>
      <c r="F1976" s="72" t="s">
        <v>13440</v>
      </c>
      <c r="G1976" s="74" t="s">
        <v>12148</v>
      </c>
      <c r="H1976" t="str">
        <f t="shared" si="150"/>
        <v>Vxx_fim</v>
      </c>
      <c r="I1976" s="69" t="str">
        <f t="shared" si="151"/>
        <v>CB_FIM_TSP</v>
      </c>
      <c r="J1976" s="72" t="str">
        <f t="shared" si="152"/>
        <v>[(Nbx_ign_cmd_eng_cfm=True)]</v>
      </c>
      <c r="K1976" s="69" t="b">
        <f t="shared" si="153"/>
        <v>1</v>
      </c>
      <c r="L1976" s="69" t="b">
        <f t="shared" si="154"/>
        <v>0</v>
      </c>
      <c r="M1976" t="e">
        <f>VLOOKUP(E1976,#REF!,1,FALSE)</f>
        <v>#REF!</v>
      </c>
    </row>
    <row r="1977" spans="1:13" ht="20.100000000000001" customHeight="1" thickBot="1" x14ac:dyDescent="0.3">
      <c r="A1977" s="71" t="s">
        <v>1896</v>
      </c>
      <c r="B1977" s="72" t="s">
        <v>12328</v>
      </c>
      <c r="C1977" s="72" t="s">
        <v>12329</v>
      </c>
      <c r="E1977" s="71" t="s">
        <v>3590</v>
      </c>
      <c r="F1977" s="72" t="s">
        <v>12319</v>
      </c>
      <c r="G1977" s="72" t="s">
        <v>12321</v>
      </c>
      <c r="H1977" t="str">
        <f t="shared" si="150"/>
        <v>Vxx_fim_cor_ctr_lrn</v>
      </c>
      <c r="I1977" s="69" t="str">
        <f t="shared" si="151"/>
        <v>CB_COR_RIC</v>
      </c>
      <c r="J1977" s="72" t="str">
        <f t="shared" si="152"/>
        <v>[(Nbx_rio_cfm=True) and (Nbx_ign_cmd_eng_cfm=False)]</v>
      </c>
      <c r="K1977" s="69" t="b">
        <f t="shared" si="153"/>
        <v>1</v>
      </c>
      <c r="L1977" s="69" t="b">
        <f t="shared" si="154"/>
        <v>1</v>
      </c>
      <c r="M1977" t="e">
        <f>VLOOKUP(E1977,#REF!,1,FALSE)</f>
        <v>#REF!</v>
      </c>
    </row>
    <row r="1978" spans="1:13" ht="20.100000000000001" customHeight="1" thickBot="1" x14ac:dyDescent="0.3">
      <c r="A1978" s="71" t="s">
        <v>1903</v>
      </c>
      <c r="B1978" s="72" t="s">
        <v>12328</v>
      </c>
      <c r="C1978" s="72" t="s">
        <v>12329</v>
      </c>
      <c r="E1978" s="71" t="s">
        <v>3243</v>
      </c>
      <c r="F1978" s="74" t="s">
        <v>13470</v>
      </c>
      <c r="G1978" s="74" t="s">
        <v>12228</v>
      </c>
      <c r="H1978" t="str">
        <f t="shared" si="150"/>
        <v>Vxx_fms_adv</v>
      </c>
      <c r="I1978" s="69" t="str">
        <f t="shared" si="151"/>
        <v>CB_TSP_ACT</v>
      </c>
      <c r="J1978" s="72" t="str">
        <f t="shared" si="152"/>
        <v>[(Nbx_ign_cmd_eng_cfm=False)]</v>
      </c>
      <c r="K1978" s="69" t="b">
        <f t="shared" si="153"/>
        <v>0</v>
      </c>
      <c r="L1978" s="69" t="b">
        <f t="shared" si="154"/>
        <v>1</v>
      </c>
      <c r="M1978" t="e">
        <f>VLOOKUP(E1978,#REF!,1,FALSE)</f>
        <v>#REF!</v>
      </c>
    </row>
    <row r="1979" spans="1:13" ht="20.100000000000001" customHeight="1" thickBot="1" x14ac:dyDescent="0.3">
      <c r="A1979" s="71" t="s">
        <v>1904</v>
      </c>
      <c r="B1979" s="72" t="s">
        <v>12328</v>
      </c>
      <c r="C1979" s="72" t="s">
        <v>12329</v>
      </c>
      <c r="E1979" s="71" t="s">
        <v>3243</v>
      </c>
      <c r="F1979" s="72" t="s">
        <v>13441</v>
      </c>
      <c r="G1979" s="72" t="s">
        <v>12228</v>
      </c>
      <c r="H1979" t="str">
        <f t="shared" si="150"/>
        <v>Vxx_fms_adv</v>
      </c>
      <c r="I1979" s="69" t="str">
        <f t="shared" si="151"/>
        <v>CB_TSP_ACT</v>
      </c>
      <c r="J1979" s="72" t="str">
        <f t="shared" si="152"/>
        <v>[(Nbx_ign_cmd_eng_cfm=False)]</v>
      </c>
      <c r="K1979" s="69" t="b">
        <f t="shared" si="153"/>
        <v>1</v>
      </c>
      <c r="L1979" s="69" t="b">
        <f t="shared" si="154"/>
        <v>1</v>
      </c>
      <c r="M1979" t="e">
        <f>VLOOKUP(E1979,#REF!,1,FALSE)</f>
        <v>#REF!</v>
      </c>
    </row>
    <row r="1980" spans="1:13" ht="20.100000000000001" customHeight="1" thickBot="1" x14ac:dyDescent="0.3">
      <c r="A1980" s="71" t="s">
        <v>1905</v>
      </c>
      <c r="B1980" s="72" t="s">
        <v>12328</v>
      </c>
      <c r="C1980" s="72" t="s">
        <v>12329</v>
      </c>
      <c r="E1980" s="71" t="s">
        <v>2978</v>
      </c>
      <c r="F1980" s="72" t="s">
        <v>12322</v>
      </c>
      <c r="G1980" s="72" t="s">
        <v>12323</v>
      </c>
      <c r="H1980" t="str">
        <f t="shared" si="150"/>
        <v>Vxx_fms_efi_flp_cor</v>
      </c>
      <c r="I1980" s="69" t="str">
        <f t="shared" si="151"/>
        <v>AT_PCB_CTL</v>
      </c>
      <c r="J1980" s="72" t="str">
        <f t="shared" si="152"/>
        <v>[(Nbx_pft_pres_cfm=True) and (Nbx_ign_cmd_eng_cfm=False)]</v>
      </c>
      <c r="K1980" s="69" t="b">
        <f t="shared" si="153"/>
        <v>1</v>
      </c>
      <c r="L1980" s="69" t="b">
        <f t="shared" si="154"/>
        <v>1</v>
      </c>
      <c r="M1980" t="e">
        <f>VLOOKUP(E1980,#REF!,1,FALSE)</f>
        <v>#REF!</v>
      </c>
    </row>
    <row r="1981" spans="1:13" ht="20.100000000000001" customHeight="1" thickBot="1" x14ac:dyDescent="0.3">
      <c r="A1981" s="71" t="s">
        <v>1906</v>
      </c>
      <c r="B1981" s="72" t="s">
        <v>12328</v>
      </c>
      <c r="C1981" s="72" t="s">
        <v>12329</v>
      </c>
      <c r="E1981" s="71" t="s">
        <v>3247</v>
      </c>
      <c r="F1981" s="72" t="s">
        <v>13442</v>
      </c>
      <c r="G1981" s="72" t="s">
        <v>12228</v>
      </c>
      <c r="H1981" t="str">
        <f t="shared" si="150"/>
        <v>Vxx_fms_faf</v>
      </c>
      <c r="I1981" s="69" t="str">
        <f t="shared" si="151"/>
        <v>CB_FFW_SCK</v>
      </c>
      <c r="J1981" s="72" t="str">
        <f t="shared" si="152"/>
        <v>[(Nbx_ign_cmd_eng_cfm=False)]</v>
      </c>
      <c r="K1981" s="69" t="b">
        <f t="shared" si="153"/>
        <v>1</v>
      </c>
      <c r="L1981" s="69" t="b">
        <f t="shared" si="154"/>
        <v>1</v>
      </c>
    </row>
    <row r="1982" spans="1:13" ht="20.100000000000001" customHeight="1" thickBot="1" x14ac:dyDescent="0.3">
      <c r="A1982" s="71" t="s">
        <v>1907</v>
      </c>
      <c r="B1982" s="72" t="s">
        <v>12328</v>
      </c>
      <c r="C1982" s="72" t="s">
        <v>12329</v>
      </c>
      <c r="E1982" s="71" t="s">
        <v>3244</v>
      </c>
      <c r="F1982" s="72" t="s">
        <v>13442</v>
      </c>
      <c r="G1982" s="72" t="s">
        <v>12228</v>
      </c>
      <c r="H1982" t="str">
        <f t="shared" si="150"/>
        <v>Vxx_fms_fim_main</v>
      </c>
      <c r="I1982" s="69" t="str">
        <f t="shared" si="151"/>
        <v>CB_FFW_SCK</v>
      </c>
      <c r="J1982" s="72" t="str">
        <f t="shared" si="152"/>
        <v>[(Nbx_ign_cmd_eng_cfm=False)]</v>
      </c>
      <c r="K1982" s="69" t="b">
        <f t="shared" si="153"/>
        <v>1</v>
      </c>
      <c r="L1982" s="69" t="b">
        <f t="shared" si="154"/>
        <v>1</v>
      </c>
    </row>
    <row r="1983" spans="1:13" ht="20.100000000000001" customHeight="1" thickBot="1" x14ac:dyDescent="0.3">
      <c r="A1983" s="71" t="s">
        <v>1908</v>
      </c>
      <c r="B1983" s="72" t="s">
        <v>12328</v>
      </c>
      <c r="C1983" s="72" t="s">
        <v>12329</v>
      </c>
      <c r="E1983" s="71" t="s">
        <v>3249</v>
      </c>
      <c r="F1983" s="72" t="s">
        <v>13442</v>
      </c>
      <c r="G1983" s="72" t="s">
        <v>12228</v>
      </c>
      <c r="H1983" t="str">
        <f t="shared" si="150"/>
        <v>Vxx_fms_flp</v>
      </c>
      <c r="I1983" s="69" t="str">
        <f t="shared" si="151"/>
        <v>CB_FFW_SCK</v>
      </c>
      <c r="J1983" s="72" t="str">
        <f t="shared" si="152"/>
        <v>[(Nbx_ign_cmd_eng_cfm=False)]</v>
      </c>
      <c r="K1983" s="69" t="b">
        <f t="shared" si="153"/>
        <v>1</v>
      </c>
      <c r="L1983" s="69" t="b">
        <f t="shared" si="154"/>
        <v>1</v>
      </c>
    </row>
    <row r="1984" spans="1:13" ht="20.100000000000001" customHeight="1" thickBot="1" x14ac:dyDescent="0.3">
      <c r="A1984" s="71" t="s">
        <v>1909</v>
      </c>
      <c r="B1984" s="72" t="s">
        <v>12328</v>
      </c>
      <c r="C1984" s="72" t="s">
        <v>12329</v>
      </c>
      <c r="E1984" s="71" t="s">
        <v>3245</v>
      </c>
      <c r="F1984" s="72" t="s">
        <v>13442</v>
      </c>
      <c r="G1984" s="72" t="s">
        <v>12228</v>
      </c>
      <c r="H1984" t="str">
        <f t="shared" si="150"/>
        <v>Vxx_fms_fp1</v>
      </c>
      <c r="I1984" s="69" t="str">
        <f t="shared" si="151"/>
        <v>CB_FFW_SCK</v>
      </c>
      <c r="J1984" s="72" t="str">
        <f t="shared" si="152"/>
        <v>[(Nbx_ign_cmd_eng_cfm=False)]</v>
      </c>
      <c r="K1984" s="69" t="b">
        <f t="shared" si="153"/>
        <v>1</v>
      </c>
      <c r="L1984" s="69" t="b">
        <f t="shared" si="154"/>
        <v>1</v>
      </c>
    </row>
    <row r="1985" spans="1:12" ht="20.100000000000001" customHeight="1" thickBot="1" x14ac:dyDescent="0.3">
      <c r="A1985" s="71" t="s">
        <v>1910</v>
      </c>
      <c r="B1985" s="72" t="s">
        <v>12328</v>
      </c>
      <c r="C1985" s="72" t="s">
        <v>12329</v>
      </c>
      <c r="E1985" s="71" t="s">
        <v>3246</v>
      </c>
      <c r="F1985" s="72" t="s">
        <v>13442</v>
      </c>
      <c r="G1985" s="72" t="s">
        <v>12228</v>
      </c>
      <c r="H1985" t="str">
        <f t="shared" si="150"/>
        <v>Vxx_fms_fp2</v>
      </c>
      <c r="I1985" s="69" t="str">
        <f t="shared" si="151"/>
        <v>CB_FFW_SCK</v>
      </c>
      <c r="J1985" s="72" t="str">
        <f t="shared" si="152"/>
        <v>[(Nbx_ign_cmd_eng_cfm=False)]</v>
      </c>
      <c r="K1985" s="69" t="b">
        <f t="shared" si="153"/>
        <v>1</v>
      </c>
      <c r="L1985" s="69" t="b">
        <f t="shared" si="154"/>
        <v>1</v>
      </c>
    </row>
    <row r="1986" spans="1:12" ht="20.100000000000001" customHeight="1" thickBot="1" x14ac:dyDescent="0.3">
      <c r="A1986" s="71" t="s">
        <v>1911</v>
      </c>
      <c r="B1986" s="72" t="s">
        <v>12328</v>
      </c>
      <c r="C1986" s="72" t="s">
        <v>12329</v>
      </c>
      <c r="E1986" s="71" t="s">
        <v>3248</v>
      </c>
      <c r="F1986" s="72" t="s">
        <v>13442</v>
      </c>
      <c r="G1986" s="72" t="s">
        <v>12228</v>
      </c>
      <c r="H1986" t="str">
        <f t="shared" ref="H1986:H2049" si="155">VLOOKUP(E1986,A:C,1,FALSE)</f>
        <v>Vxx_fms_fpo</v>
      </c>
      <c r="I1986" s="69" t="str">
        <f t="shared" ref="I1986:I2049" si="156">VLOOKUP(E1986,A:C,2,FALSE)</f>
        <v>CB_FFW_SCK</v>
      </c>
      <c r="J1986" s="72" t="str">
        <f t="shared" ref="J1986:J2049" si="157">VLOOKUP(E1986,A:C,3,FALSE)</f>
        <v>[(Nbx_ign_cmd_eng_cfm=False)]</v>
      </c>
      <c r="K1986" s="69" t="b">
        <f t="shared" ref="K1986:K2049" si="158">VLOOKUP(E1986,A:C,2,FALSE)=F1986</f>
        <v>1</v>
      </c>
      <c r="L1986" s="69" t="b">
        <f t="shared" ref="L1986:L2049" si="159">VLOOKUP(E1986,A:C,3,FALSE)=G1986</f>
        <v>1</v>
      </c>
    </row>
    <row r="1987" spans="1:12" ht="20.100000000000001" customHeight="1" thickBot="1" x14ac:dyDescent="0.3">
      <c r="A1987" s="71" t="s">
        <v>1912</v>
      </c>
      <c r="B1987" s="72" t="s">
        <v>12328</v>
      </c>
      <c r="C1987" s="72" t="s">
        <v>12329</v>
      </c>
      <c r="E1987" s="71" t="s">
        <v>3252</v>
      </c>
      <c r="F1987" s="72" t="s">
        <v>13442</v>
      </c>
      <c r="G1987" s="72" t="s">
        <v>12228</v>
      </c>
      <c r="H1987" t="str">
        <f t="shared" si="155"/>
        <v>Vxx_fms_taf</v>
      </c>
      <c r="I1987" s="69" t="str">
        <f t="shared" si="156"/>
        <v>CB_FFW_SCK</v>
      </c>
      <c r="J1987" s="72" t="str">
        <f t="shared" si="157"/>
        <v>[(Nbx_ign_cmd_eng_cfm=False)]</v>
      </c>
      <c r="K1987" s="69" t="b">
        <f t="shared" si="158"/>
        <v>1</v>
      </c>
      <c r="L1987" s="69" t="b">
        <f t="shared" si="159"/>
        <v>1</v>
      </c>
    </row>
    <row r="1988" spans="1:12" ht="20.100000000000001" customHeight="1" thickBot="1" x14ac:dyDescent="0.3">
      <c r="A1988" s="71" t="s">
        <v>1913</v>
      </c>
      <c r="B1988" s="72" t="s">
        <v>12328</v>
      </c>
      <c r="C1988" s="72" t="s">
        <v>12329</v>
      </c>
      <c r="E1988" s="71" t="s">
        <v>3250</v>
      </c>
      <c r="F1988" s="72" t="s">
        <v>13442</v>
      </c>
      <c r="G1988" s="72" t="s">
        <v>12228</v>
      </c>
      <c r="H1988" t="str">
        <f t="shared" si="155"/>
        <v>Vxx_fms_tp1</v>
      </c>
      <c r="I1988" s="69" t="str">
        <f t="shared" si="156"/>
        <v>CB_FFW_SCK</v>
      </c>
      <c r="J1988" s="72" t="str">
        <f t="shared" si="157"/>
        <v>[(Nbx_ign_cmd_eng_cfm=False)]</v>
      </c>
      <c r="K1988" s="69" t="b">
        <f t="shared" si="158"/>
        <v>1</v>
      </c>
      <c r="L1988" s="69" t="b">
        <f t="shared" si="159"/>
        <v>1</v>
      </c>
    </row>
    <row r="1989" spans="1:12" ht="20.100000000000001" customHeight="1" thickBot="1" x14ac:dyDescent="0.3">
      <c r="A1989" s="71" t="s">
        <v>1914</v>
      </c>
      <c r="B1989" s="72" t="s">
        <v>12328</v>
      </c>
      <c r="C1989" s="72" t="s">
        <v>12329</v>
      </c>
      <c r="E1989" s="71" t="s">
        <v>3251</v>
      </c>
      <c r="F1989" s="72" t="s">
        <v>13442</v>
      </c>
      <c r="G1989" s="72" t="s">
        <v>12228</v>
      </c>
      <c r="H1989" t="str">
        <f t="shared" si="155"/>
        <v>Vxx_fms_tp2</v>
      </c>
      <c r="I1989" s="69" t="str">
        <f t="shared" si="156"/>
        <v>CB_FFW_SCK</v>
      </c>
      <c r="J1989" s="72" t="str">
        <f t="shared" si="157"/>
        <v>[(Nbx_ign_cmd_eng_cfm=False)]</v>
      </c>
      <c r="K1989" s="69" t="b">
        <f t="shared" si="158"/>
        <v>1</v>
      </c>
      <c r="L1989" s="69" t="b">
        <f t="shared" si="159"/>
        <v>1</v>
      </c>
    </row>
    <row r="1990" spans="1:12" ht="20.100000000000001" customHeight="1" thickBot="1" x14ac:dyDescent="0.3">
      <c r="A1990" s="71" t="s">
        <v>1915</v>
      </c>
      <c r="B1990" s="72" t="s">
        <v>12328</v>
      </c>
      <c r="C1990" s="72" t="s">
        <v>12329</v>
      </c>
      <c r="E1990" s="71" t="s">
        <v>3253</v>
      </c>
      <c r="F1990" s="72" t="s">
        <v>13442</v>
      </c>
      <c r="G1990" s="72" t="s">
        <v>12228</v>
      </c>
      <c r="H1990" t="str">
        <f t="shared" si="155"/>
        <v>Vxx_fms_tpo</v>
      </c>
      <c r="I1990" s="69" t="str">
        <f t="shared" si="156"/>
        <v>CB_FFW_SCK</v>
      </c>
      <c r="J1990" s="72" t="str">
        <f t="shared" si="157"/>
        <v>[(Nbx_ign_cmd_eng_cfm=False)]</v>
      </c>
      <c r="K1990" s="69" t="b">
        <f t="shared" si="158"/>
        <v>1</v>
      </c>
      <c r="L1990" s="69" t="b">
        <f t="shared" si="159"/>
        <v>1</v>
      </c>
    </row>
    <row r="1991" spans="1:12" ht="20.100000000000001" customHeight="1" thickBot="1" x14ac:dyDescent="0.3">
      <c r="A1991" s="71" t="s">
        <v>1916</v>
      </c>
      <c r="B1991" s="72" t="s">
        <v>12328</v>
      </c>
      <c r="C1991" s="72" t="s">
        <v>12329</v>
      </c>
      <c r="E1991" s="71" t="s">
        <v>3497</v>
      </c>
      <c r="F1991" s="74" t="s">
        <v>13470</v>
      </c>
      <c r="G1991" s="74" t="s">
        <v>12228</v>
      </c>
      <c r="H1991" t="str">
        <f t="shared" si="155"/>
        <v>Vxx_fms_wish_tp3</v>
      </c>
      <c r="I1991" s="69" t="str">
        <f t="shared" si="156"/>
        <v>CB_TSP_ACT</v>
      </c>
      <c r="J1991" s="72" t="str">
        <f t="shared" si="157"/>
        <v>[(Nxx_mpinj_nr_cfm=Nxx_mpinj_nr_2) and (Nbx_ign_cmd_eng_cfm=False)] OR [(Nxx_mpinj_nr_cfm=Nxx_mpinj_nr_4) and (Nbx_ign_cmd_eng_cfm=False)]</v>
      </c>
      <c r="K1991" s="69" t="b">
        <f t="shared" si="158"/>
        <v>0</v>
      </c>
      <c r="L1991" s="69" t="b">
        <f t="shared" si="159"/>
        <v>0</v>
      </c>
    </row>
    <row r="1992" spans="1:12" ht="20.100000000000001" customHeight="1" thickBot="1" x14ac:dyDescent="0.3">
      <c r="A1992" s="71" t="s">
        <v>1917</v>
      </c>
      <c r="B1992" s="72" t="s">
        <v>12328</v>
      </c>
      <c r="C1992" s="72" t="s">
        <v>12329</v>
      </c>
      <c r="E1992" s="71" t="s">
        <v>3497</v>
      </c>
      <c r="F1992" s="72" t="s">
        <v>13441</v>
      </c>
      <c r="G1992" s="74" t="s">
        <v>13471</v>
      </c>
      <c r="H1992" t="str">
        <f t="shared" si="155"/>
        <v>Vxx_fms_wish_tp3</v>
      </c>
      <c r="I1992" s="69" t="str">
        <f t="shared" si="156"/>
        <v>CB_TSP_ACT</v>
      </c>
      <c r="J1992" s="72" t="str">
        <f t="shared" si="157"/>
        <v>[(Nxx_mpinj_nr_cfm=Nxx_mpinj_nr_2) and (Nbx_ign_cmd_eng_cfm=False)] OR [(Nxx_mpinj_nr_cfm=Nxx_mpinj_nr_4) and (Nbx_ign_cmd_eng_cfm=False)]</v>
      </c>
      <c r="K1992" s="69" t="b">
        <f t="shared" si="158"/>
        <v>1</v>
      </c>
      <c r="L1992" s="69" t="b">
        <f t="shared" si="159"/>
        <v>0</v>
      </c>
    </row>
    <row r="1993" spans="1:12" ht="20.100000000000001" customHeight="1" thickBot="1" x14ac:dyDescent="0.3">
      <c r="A1993" s="71" t="s">
        <v>1918</v>
      </c>
      <c r="B1993" s="72" t="s">
        <v>12328</v>
      </c>
      <c r="C1993" s="72" t="s">
        <v>12329</v>
      </c>
      <c r="E1993" s="71" t="s">
        <v>3498</v>
      </c>
      <c r="F1993" s="72" t="s">
        <v>13441</v>
      </c>
      <c r="G1993" s="74" t="s">
        <v>13471</v>
      </c>
      <c r="H1993" t="str">
        <f t="shared" si="155"/>
        <v>Vxx_fms_wish_tp4</v>
      </c>
      <c r="I1993" s="69" t="str">
        <f t="shared" si="156"/>
        <v>CB_TSP_ACT</v>
      </c>
      <c r="J1993" s="72" t="str">
        <f t="shared" si="157"/>
        <v>[(Nxx_mpinj_nr_cfm=Nxx_mpinj_nr_2) and (Nbx_ign_cmd_eng_cfm=False)] OR [(Nxx_mpinj_nr_cfm=Nxx_mpinj_nr_4) and (Nbx_ign_cmd_eng_cfm=False)]</v>
      </c>
      <c r="K1993" s="69" t="b">
        <f t="shared" si="158"/>
        <v>1</v>
      </c>
      <c r="L1993" s="69" t="b">
        <f t="shared" si="159"/>
        <v>0</v>
      </c>
    </row>
    <row r="1994" spans="1:12" ht="20.100000000000001" customHeight="1" thickBot="1" x14ac:dyDescent="0.3">
      <c r="A1994" s="71" t="s">
        <v>1919</v>
      </c>
      <c r="B1994" s="72" t="s">
        <v>12328</v>
      </c>
      <c r="C1994" s="72" t="s">
        <v>12329</v>
      </c>
      <c r="E1994" s="71" t="s">
        <v>13444</v>
      </c>
      <c r="F1994" s="72" t="s">
        <v>6210</v>
      </c>
      <c r="G1994" s="72" t="s">
        <v>12880</v>
      </c>
      <c r="H1994" t="str">
        <f t="shared" si="155"/>
        <v>Vxx_fng_1</v>
      </c>
      <c r="I1994" s="69" t="str">
        <f t="shared" si="156"/>
        <v>DG_DGT_ASW</v>
      </c>
      <c r="J1994" s="72" t="str">
        <f t="shared" si="157"/>
        <v>[(Nbx_udsp_cfm=True) and (Nxx_obd_typ_cfm=Nxx_obd_typ_pass) and (Nxx_ecu_typ_cfm&lt;&gt;Nxx_atcu)]</v>
      </c>
      <c r="K1994" s="69" t="b">
        <f t="shared" si="158"/>
        <v>1</v>
      </c>
      <c r="L1994" s="69" t="b">
        <f t="shared" si="159"/>
        <v>1</v>
      </c>
    </row>
    <row r="1995" spans="1:12" ht="20.100000000000001" customHeight="1" thickBot="1" x14ac:dyDescent="0.3">
      <c r="A1995" s="71" t="s">
        <v>1920</v>
      </c>
      <c r="B1995" s="72" t="s">
        <v>12328</v>
      </c>
      <c r="C1995" s="72" t="s">
        <v>12329</v>
      </c>
      <c r="E1995" s="71" t="s">
        <v>13445</v>
      </c>
      <c r="F1995" s="72" t="s">
        <v>6210</v>
      </c>
      <c r="G1995" s="72" t="s">
        <v>12880</v>
      </c>
      <c r="H1995" t="str">
        <f t="shared" si="155"/>
        <v>Vxx_fng_10</v>
      </c>
      <c r="I1995" s="69" t="str">
        <f t="shared" si="156"/>
        <v>DG_DGT_ASW</v>
      </c>
      <c r="J1995" s="72" t="str">
        <f t="shared" si="157"/>
        <v>[(Nbx_udsp_cfm=True) and (Nxx_obd_typ_cfm=Nxx_obd_typ_pass) and (Nxx_ecu_typ_cfm&lt;&gt;Nxx_atcu)]</v>
      </c>
      <c r="K1995" s="69" t="b">
        <f t="shared" si="158"/>
        <v>1</v>
      </c>
      <c r="L1995" s="69" t="b">
        <f t="shared" si="159"/>
        <v>1</v>
      </c>
    </row>
    <row r="1996" spans="1:12" ht="20.100000000000001" customHeight="1" thickBot="1" x14ac:dyDescent="0.3">
      <c r="A1996" s="71" t="s">
        <v>1921</v>
      </c>
      <c r="B1996" s="72" t="s">
        <v>12328</v>
      </c>
      <c r="C1996" s="72" t="s">
        <v>12329</v>
      </c>
      <c r="E1996" s="71" t="s">
        <v>13446</v>
      </c>
      <c r="F1996" s="72" t="s">
        <v>6210</v>
      </c>
      <c r="G1996" s="72" t="s">
        <v>12880</v>
      </c>
      <c r="H1996" t="str">
        <f t="shared" si="155"/>
        <v>Vxx_fng_11</v>
      </c>
      <c r="I1996" s="69" t="str">
        <f t="shared" si="156"/>
        <v>DG_DGT_ASW</v>
      </c>
      <c r="J1996" s="72" t="str">
        <f t="shared" si="157"/>
        <v>[(Nbx_udsp_cfm=True) and (Nxx_obd_typ_cfm=Nxx_obd_typ_pass) and (Nxx_ecu_typ_cfm&lt;&gt;Nxx_atcu)]</v>
      </c>
      <c r="K1996" s="69" t="b">
        <f t="shared" si="158"/>
        <v>1</v>
      </c>
      <c r="L1996" s="69" t="b">
        <f t="shared" si="159"/>
        <v>1</v>
      </c>
    </row>
    <row r="1997" spans="1:12" ht="20.100000000000001" customHeight="1" thickBot="1" x14ac:dyDescent="0.3">
      <c r="A1997" s="71" t="s">
        <v>1922</v>
      </c>
      <c r="B1997" s="72" t="s">
        <v>12328</v>
      </c>
      <c r="C1997" s="72" t="s">
        <v>12329</v>
      </c>
      <c r="E1997" s="71" t="s">
        <v>13447</v>
      </c>
      <c r="F1997" s="72" t="s">
        <v>6210</v>
      </c>
      <c r="G1997" s="72" t="s">
        <v>12880</v>
      </c>
      <c r="H1997" t="str">
        <f t="shared" si="155"/>
        <v>Vxx_fng_12</v>
      </c>
      <c r="I1997" s="69" t="str">
        <f t="shared" si="156"/>
        <v>DG_DGT_ASW</v>
      </c>
      <c r="J1997" s="72" t="str">
        <f t="shared" si="157"/>
        <v>[(Nbx_udsp_cfm=True) and (Nxx_obd_typ_cfm=Nxx_obd_typ_pass) and (Nxx_ecu_typ_cfm&lt;&gt;Nxx_atcu)]</v>
      </c>
      <c r="K1997" s="69" t="b">
        <f t="shared" si="158"/>
        <v>1</v>
      </c>
      <c r="L1997" s="69" t="b">
        <f t="shared" si="159"/>
        <v>1</v>
      </c>
    </row>
    <row r="1998" spans="1:12" ht="20.100000000000001" customHeight="1" thickBot="1" x14ac:dyDescent="0.3">
      <c r="A1998" s="71" t="s">
        <v>1923</v>
      </c>
      <c r="B1998" s="72" t="s">
        <v>12328</v>
      </c>
      <c r="C1998" s="72" t="s">
        <v>12329</v>
      </c>
      <c r="E1998" s="71" t="s">
        <v>13448</v>
      </c>
      <c r="F1998" s="72" t="s">
        <v>6210</v>
      </c>
      <c r="G1998" s="72" t="s">
        <v>12880</v>
      </c>
      <c r="H1998" t="str">
        <f t="shared" si="155"/>
        <v>Vxx_fng_13</v>
      </c>
      <c r="I1998" s="69" t="str">
        <f t="shared" si="156"/>
        <v>DG_DGT_ASW</v>
      </c>
      <c r="J1998" s="72" t="str">
        <f t="shared" si="157"/>
        <v>[(Nbx_udsp_cfm=True) and (Nxx_obd_typ_cfm=Nxx_obd_typ_pass) and (Nxx_ecu_typ_cfm&lt;&gt;Nxx_atcu)]</v>
      </c>
      <c r="K1998" s="69" t="b">
        <f t="shared" si="158"/>
        <v>1</v>
      </c>
      <c r="L1998" s="69" t="b">
        <f t="shared" si="159"/>
        <v>1</v>
      </c>
    </row>
    <row r="1999" spans="1:12" ht="20.100000000000001" customHeight="1" thickBot="1" x14ac:dyDescent="0.3">
      <c r="A1999" s="71" t="s">
        <v>1924</v>
      </c>
      <c r="B1999" s="72" t="s">
        <v>12328</v>
      </c>
      <c r="C1999" s="72" t="s">
        <v>12329</v>
      </c>
      <c r="E1999" s="71" t="s">
        <v>13449</v>
      </c>
      <c r="F1999" s="72" t="s">
        <v>6210</v>
      </c>
      <c r="G1999" s="72" t="s">
        <v>12880</v>
      </c>
      <c r="H1999" t="str">
        <f t="shared" si="155"/>
        <v>Vxx_fng_14</v>
      </c>
      <c r="I1999" s="69" t="str">
        <f t="shared" si="156"/>
        <v>DG_DGT_ASW</v>
      </c>
      <c r="J1999" s="72" t="str">
        <f t="shared" si="157"/>
        <v>[(Nbx_udsp_cfm=True) and (Nxx_obd_typ_cfm=Nxx_obd_typ_pass) and (Nxx_ecu_typ_cfm&lt;&gt;Nxx_atcu)]</v>
      </c>
      <c r="K1999" s="69" t="b">
        <f t="shared" si="158"/>
        <v>1</v>
      </c>
      <c r="L1999" s="69" t="b">
        <f t="shared" si="159"/>
        <v>1</v>
      </c>
    </row>
    <row r="2000" spans="1:12" ht="20.100000000000001" customHeight="1" thickBot="1" x14ac:dyDescent="0.3">
      <c r="A2000" s="71" t="s">
        <v>1925</v>
      </c>
      <c r="B2000" s="72" t="s">
        <v>12328</v>
      </c>
      <c r="C2000" s="72" t="s">
        <v>12329</v>
      </c>
      <c r="E2000" s="71" t="s">
        <v>13450</v>
      </c>
      <c r="F2000" s="72" t="s">
        <v>6210</v>
      </c>
      <c r="G2000" s="72" t="s">
        <v>12880</v>
      </c>
      <c r="H2000" t="str">
        <f t="shared" si="155"/>
        <v>Vxx_fng_15</v>
      </c>
      <c r="I2000" s="69" t="str">
        <f t="shared" si="156"/>
        <v>DG_DGT_ASW</v>
      </c>
      <c r="J2000" s="72" t="str">
        <f t="shared" si="157"/>
        <v>[(Nbx_udsp_cfm=True) and (Nxx_obd_typ_cfm=Nxx_obd_typ_pass) and (Nxx_ecu_typ_cfm&lt;&gt;Nxx_atcu)]</v>
      </c>
      <c r="K2000" s="69" t="b">
        <f t="shared" si="158"/>
        <v>1</v>
      </c>
      <c r="L2000" s="69" t="b">
        <f t="shared" si="159"/>
        <v>1</v>
      </c>
    </row>
    <row r="2001" spans="1:12" ht="20.100000000000001" customHeight="1" thickBot="1" x14ac:dyDescent="0.3">
      <c r="A2001" s="71" t="s">
        <v>1928</v>
      </c>
      <c r="B2001" s="72" t="s">
        <v>12328</v>
      </c>
      <c r="C2001" s="72" t="s">
        <v>12329</v>
      </c>
      <c r="E2001" s="71" t="s">
        <v>13451</v>
      </c>
      <c r="F2001" s="72" t="s">
        <v>6210</v>
      </c>
      <c r="G2001" s="72" t="s">
        <v>12880</v>
      </c>
      <c r="H2001" t="str">
        <f t="shared" si="155"/>
        <v>Vxx_fng_16</v>
      </c>
      <c r="I2001" s="69" t="str">
        <f t="shared" si="156"/>
        <v>DG_DGT_ASW</v>
      </c>
      <c r="J2001" s="72" t="str">
        <f t="shared" si="157"/>
        <v>[(Nbx_udsp_cfm=True) and (Nxx_obd_typ_cfm=Nxx_obd_typ_pass) and (Nxx_ecu_typ_cfm&lt;&gt;Nxx_atcu)]</v>
      </c>
      <c r="K2001" s="69" t="b">
        <f t="shared" si="158"/>
        <v>1</v>
      </c>
      <c r="L2001" s="69" t="b">
        <f t="shared" si="159"/>
        <v>1</v>
      </c>
    </row>
    <row r="2002" spans="1:12" ht="20.100000000000001" customHeight="1" thickBot="1" x14ac:dyDescent="0.3">
      <c r="A2002" s="71" t="s">
        <v>1929</v>
      </c>
      <c r="B2002" s="72" t="s">
        <v>12328</v>
      </c>
      <c r="C2002" s="72" t="s">
        <v>12329</v>
      </c>
      <c r="E2002" s="71" t="s">
        <v>13452</v>
      </c>
      <c r="F2002" s="72" t="s">
        <v>6210</v>
      </c>
      <c r="G2002" s="72" t="s">
        <v>12880</v>
      </c>
      <c r="H2002" t="str">
        <f t="shared" si="155"/>
        <v>Vxx_fng_2</v>
      </c>
      <c r="I2002" s="69" t="str">
        <f t="shared" si="156"/>
        <v>DG_DGT_ASW</v>
      </c>
      <c r="J2002" s="72" t="str">
        <f t="shared" si="157"/>
        <v>[(Nbx_udsp_cfm=True) and (Nxx_obd_typ_cfm=Nxx_obd_typ_pass) and (Nxx_ecu_typ_cfm&lt;&gt;Nxx_atcu)]</v>
      </c>
      <c r="K2002" s="69" t="b">
        <f t="shared" si="158"/>
        <v>1</v>
      </c>
      <c r="L2002" s="69" t="b">
        <f t="shared" si="159"/>
        <v>1</v>
      </c>
    </row>
    <row r="2003" spans="1:12" ht="20.100000000000001" customHeight="1" thickBot="1" x14ac:dyDescent="0.3">
      <c r="A2003" s="71" t="s">
        <v>1930</v>
      </c>
      <c r="B2003" s="72" t="s">
        <v>12328</v>
      </c>
      <c r="C2003" s="72" t="s">
        <v>12329</v>
      </c>
      <c r="E2003" s="71" t="s">
        <v>13453</v>
      </c>
      <c r="F2003" s="72" t="s">
        <v>6210</v>
      </c>
      <c r="G2003" s="72" t="s">
        <v>12880</v>
      </c>
      <c r="H2003" t="str">
        <f t="shared" si="155"/>
        <v>Vxx_fng_3</v>
      </c>
      <c r="I2003" s="69" t="str">
        <f t="shared" si="156"/>
        <v>DG_DGT_ASW</v>
      </c>
      <c r="J2003" s="72" t="str">
        <f t="shared" si="157"/>
        <v>[(Nbx_udsp_cfm=True) and (Nxx_obd_typ_cfm=Nxx_obd_typ_pass) and (Nxx_ecu_typ_cfm&lt;&gt;Nxx_atcu)]</v>
      </c>
      <c r="K2003" s="69" t="b">
        <f t="shared" si="158"/>
        <v>1</v>
      </c>
      <c r="L2003" s="69" t="b">
        <f t="shared" si="159"/>
        <v>1</v>
      </c>
    </row>
    <row r="2004" spans="1:12" ht="20.100000000000001" customHeight="1" thickBot="1" x14ac:dyDescent="0.3">
      <c r="A2004" s="71" t="s">
        <v>1931</v>
      </c>
      <c r="B2004" s="72" t="s">
        <v>12328</v>
      </c>
      <c r="C2004" s="72" t="s">
        <v>12329</v>
      </c>
      <c r="E2004" s="71" t="s">
        <v>13454</v>
      </c>
      <c r="F2004" s="72" t="s">
        <v>6210</v>
      </c>
      <c r="G2004" s="72" t="s">
        <v>12880</v>
      </c>
      <c r="H2004" t="str">
        <f t="shared" si="155"/>
        <v>Vxx_fng_4</v>
      </c>
      <c r="I2004" s="69" t="str">
        <f t="shared" si="156"/>
        <v>DG_DGT_ASW</v>
      </c>
      <c r="J2004" s="72" t="str">
        <f t="shared" si="157"/>
        <v>[(Nbx_udsp_cfm=True) and (Nxx_obd_typ_cfm=Nxx_obd_typ_pass) and (Nxx_ecu_typ_cfm&lt;&gt;Nxx_atcu)]</v>
      </c>
      <c r="K2004" s="69" t="b">
        <f t="shared" si="158"/>
        <v>1</v>
      </c>
      <c r="L2004" s="69" t="b">
        <f t="shared" si="159"/>
        <v>1</v>
      </c>
    </row>
    <row r="2005" spans="1:12" ht="20.100000000000001" customHeight="1" thickBot="1" x14ac:dyDescent="0.3">
      <c r="A2005" s="71" t="s">
        <v>1935</v>
      </c>
      <c r="B2005" s="72" t="s">
        <v>12328</v>
      </c>
      <c r="C2005" s="72" t="s">
        <v>12329</v>
      </c>
      <c r="E2005" s="71" t="s">
        <v>13455</v>
      </c>
      <c r="F2005" s="72" t="s">
        <v>6210</v>
      </c>
      <c r="G2005" s="72" t="s">
        <v>12880</v>
      </c>
      <c r="H2005" t="str">
        <f t="shared" si="155"/>
        <v>Vxx_fng_5</v>
      </c>
      <c r="I2005" s="69" t="str">
        <f t="shared" si="156"/>
        <v>DG_DGT_ASW</v>
      </c>
      <c r="J2005" s="72" t="str">
        <f t="shared" si="157"/>
        <v>[(Nbx_udsp_cfm=True) and (Nxx_obd_typ_cfm=Nxx_obd_typ_pass) and (Nxx_ecu_typ_cfm&lt;&gt;Nxx_atcu)]</v>
      </c>
      <c r="K2005" s="69" t="b">
        <f t="shared" si="158"/>
        <v>1</v>
      </c>
      <c r="L2005" s="69" t="b">
        <f t="shared" si="159"/>
        <v>1</v>
      </c>
    </row>
    <row r="2006" spans="1:12" ht="20.100000000000001" customHeight="1" thickBot="1" x14ac:dyDescent="0.3">
      <c r="A2006" s="71" t="s">
        <v>1936</v>
      </c>
      <c r="B2006" s="72" t="s">
        <v>12328</v>
      </c>
      <c r="C2006" s="72" t="s">
        <v>12329</v>
      </c>
      <c r="E2006" s="71" t="s">
        <v>13456</v>
      </c>
      <c r="F2006" s="72" t="s">
        <v>6210</v>
      </c>
      <c r="G2006" s="72" t="s">
        <v>12880</v>
      </c>
      <c r="H2006" t="str">
        <f t="shared" si="155"/>
        <v>Vxx_fng_6</v>
      </c>
      <c r="I2006" s="69" t="str">
        <f t="shared" si="156"/>
        <v>DG_DGT_ASW</v>
      </c>
      <c r="J2006" s="72" t="str">
        <f t="shared" si="157"/>
        <v>[(Nbx_udsp_cfm=True) and (Nxx_obd_typ_cfm=Nxx_obd_typ_pass) and (Nxx_ecu_typ_cfm&lt;&gt;Nxx_atcu)]</v>
      </c>
      <c r="K2006" s="69" t="b">
        <f t="shared" si="158"/>
        <v>1</v>
      </c>
      <c r="L2006" s="69" t="b">
        <f t="shared" si="159"/>
        <v>1</v>
      </c>
    </row>
    <row r="2007" spans="1:12" ht="20.100000000000001" customHeight="1" thickBot="1" x14ac:dyDescent="0.3">
      <c r="A2007" s="71" t="s">
        <v>1937</v>
      </c>
      <c r="B2007" s="72" t="s">
        <v>12328</v>
      </c>
      <c r="C2007" s="72" t="s">
        <v>12329</v>
      </c>
      <c r="E2007" s="71" t="s">
        <v>13457</v>
      </c>
      <c r="F2007" s="72" t="s">
        <v>6210</v>
      </c>
      <c r="G2007" s="72" t="s">
        <v>12880</v>
      </c>
      <c r="H2007" t="str">
        <f t="shared" si="155"/>
        <v>Vxx_fng_7</v>
      </c>
      <c r="I2007" s="69" t="str">
        <f t="shared" si="156"/>
        <v>DG_DGT_ASW</v>
      </c>
      <c r="J2007" s="72" t="str">
        <f t="shared" si="157"/>
        <v>[(Nbx_udsp_cfm=True) and (Nxx_obd_typ_cfm=Nxx_obd_typ_pass) and (Nxx_ecu_typ_cfm&lt;&gt;Nxx_atcu)]</v>
      </c>
      <c r="K2007" s="69" t="b">
        <f t="shared" si="158"/>
        <v>1</v>
      </c>
      <c r="L2007" s="69" t="b">
        <f t="shared" si="159"/>
        <v>1</v>
      </c>
    </row>
    <row r="2008" spans="1:12" ht="20.100000000000001" customHeight="1" thickBot="1" x14ac:dyDescent="0.3">
      <c r="A2008" s="71" t="s">
        <v>1938</v>
      </c>
      <c r="B2008" s="72" t="s">
        <v>12328</v>
      </c>
      <c r="C2008" s="72" t="s">
        <v>12329</v>
      </c>
      <c r="E2008" s="71" t="s">
        <v>13458</v>
      </c>
      <c r="F2008" s="72" t="s">
        <v>6210</v>
      </c>
      <c r="G2008" s="72" t="s">
        <v>12880</v>
      </c>
      <c r="H2008" t="str">
        <f t="shared" si="155"/>
        <v>Vxx_fng_8</v>
      </c>
      <c r="I2008" s="69" t="str">
        <f t="shared" si="156"/>
        <v>DG_DGT_ASW</v>
      </c>
      <c r="J2008" s="72" t="str">
        <f t="shared" si="157"/>
        <v>[(Nbx_udsp_cfm=True) and (Nxx_obd_typ_cfm=Nxx_obd_typ_pass) and (Nxx_ecu_typ_cfm&lt;&gt;Nxx_atcu)]</v>
      </c>
      <c r="K2008" s="69" t="b">
        <f t="shared" si="158"/>
        <v>1</v>
      </c>
      <c r="L2008" s="69" t="b">
        <f t="shared" si="159"/>
        <v>1</v>
      </c>
    </row>
    <row r="2009" spans="1:12" ht="20.100000000000001" customHeight="1" thickBot="1" x14ac:dyDescent="0.3">
      <c r="A2009" s="71" t="s">
        <v>4435</v>
      </c>
      <c r="B2009" s="72" t="s">
        <v>12328</v>
      </c>
      <c r="C2009" s="72" t="s">
        <v>13472</v>
      </c>
      <c r="E2009" s="71" t="s">
        <v>13459</v>
      </c>
      <c r="F2009" s="72" t="s">
        <v>6210</v>
      </c>
      <c r="G2009" s="72" t="s">
        <v>12880</v>
      </c>
      <c r="H2009" t="str">
        <f t="shared" si="155"/>
        <v>Vxx_fng_9</v>
      </c>
      <c r="I2009" s="69" t="str">
        <f t="shared" si="156"/>
        <v>DG_DGT_ASW</v>
      </c>
      <c r="J2009" s="72" t="str">
        <f t="shared" si="157"/>
        <v>[(Nbx_udsp_cfm=True) and (Nxx_obd_typ_cfm=Nxx_obd_typ_pass) and (Nxx_ecu_typ_cfm&lt;&gt;Nxx_atcu)]</v>
      </c>
      <c r="K2009" s="69" t="b">
        <f t="shared" si="158"/>
        <v>1</v>
      </c>
      <c r="L2009" s="69" t="b">
        <f t="shared" si="159"/>
        <v>1</v>
      </c>
    </row>
    <row r="2010" spans="1:12" ht="20.100000000000001" customHeight="1" thickBot="1" x14ac:dyDescent="0.3">
      <c r="A2010" s="71" t="s">
        <v>4436</v>
      </c>
      <c r="B2010" s="72" t="s">
        <v>12328</v>
      </c>
      <c r="C2010" s="72" t="s">
        <v>13472</v>
      </c>
      <c r="E2010" s="71" t="s">
        <v>3792</v>
      </c>
      <c r="F2010" s="72" t="s">
        <v>12531</v>
      </c>
      <c r="G2010" s="72" t="s">
        <v>12228</v>
      </c>
      <c r="H2010" t="str">
        <f t="shared" si="155"/>
        <v>Vxx_fprs_h_secu_2_ctr</v>
      </c>
      <c r="I2010" s="69" t="str">
        <f t="shared" si="156"/>
        <v>CB_RAP_CTL</v>
      </c>
      <c r="J2010" s="72" t="str">
        <f t="shared" si="157"/>
        <v>[(Nbx_ign_cmd_eng_cfm=False)]</v>
      </c>
      <c r="K2010" s="69" t="b">
        <f t="shared" si="158"/>
        <v>1</v>
      </c>
      <c r="L2010" s="69" t="b">
        <f t="shared" si="159"/>
        <v>1</v>
      </c>
    </row>
    <row r="2011" spans="1:12" ht="20.100000000000001" customHeight="1" thickBot="1" x14ac:dyDescent="0.3">
      <c r="A2011" s="71" t="s">
        <v>4437</v>
      </c>
      <c r="B2011" s="72" t="s">
        <v>12328</v>
      </c>
      <c r="C2011" s="72" t="s">
        <v>13472</v>
      </c>
      <c r="E2011" s="71" t="s">
        <v>2029</v>
      </c>
      <c r="F2011" s="72" t="s">
        <v>12531</v>
      </c>
      <c r="G2011" s="72" t="s">
        <v>12228</v>
      </c>
      <c r="H2011" t="str">
        <f t="shared" si="155"/>
        <v>Vxx_fprs_h_secu_2_ctr_tot</v>
      </c>
      <c r="I2011" s="69" t="str">
        <f t="shared" si="156"/>
        <v>CB_RAP_CTL</v>
      </c>
      <c r="J2011" s="72" t="str">
        <f t="shared" si="157"/>
        <v>[(Nbx_ign_cmd_eng_cfm=False)]</v>
      </c>
      <c r="K2011" s="69" t="b">
        <f t="shared" si="158"/>
        <v>1</v>
      </c>
      <c r="L2011" s="69" t="b">
        <f t="shared" si="159"/>
        <v>1</v>
      </c>
    </row>
    <row r="2012" spans="1:12" ht="20.100000000000001" customHeight="1" thickBot="1" x14ac:dyDescent="0.3">
      <c r="A2012" s="71" t="s">
        <v>4438</v>
      </c>
      <c r="B2012" s="72" t="s">
        <v>12328</v>
      </c>
      <c r="C2012" s="72" t="s">
        <v>13472</v>
      </c>
      <c r="E2012" s="71" t="s">
        <v>2818</v>
      </c>
      <c r="F2012" s="72" t="s">
        <v>5328</v>
      </c>
      <c r="G2012" s="72" t="s">
        <v>13460</v>
      </c>
      <c r="H2012" t="str">
        <f t="shared" si="155"/>
        <v>Vxx_frq_pr_rpft_rat</v>
      </c>
      <c r="I2012" s="69" t="str">
        <f t="shared" si="156"/>
        <v>AT_PFT_DGN</v>
      </c>
      <c r="J2012" s="72" t="str">
        <f t="shared" si="157"/>
        <v>[(Nxx_dpf_rgn_freq_dgn_cfm&lt;&gt;Nxx_dpf_rgn_freq_dgn_abst) and (Nxx_pft_dgn_obd_cfm&lt;&gt;Nxx_pft_dgn_obd_abst) and (Nbx_pft_pres_cfm=True) and (Nbx_ign_cmd_eng_cfm=False)]</v>
      </c>
      <c r="K2012" s="69" t="b">
        <f t="shared" si="158"/>
        <v>1</v>
      </c>
      <c r="L2012" s="69" t="b">
        <f t="shared" si="159"/>
        <v>1</v>
      </c>
    </row>
    <row r="2013" spans="1:12" ht="20.100000000000001" customHeight="1" thickBot="1" x14ac:dyDescent="0.3">
      <c r="A2013" s="71" t="s">
        <v>4439</v>
      </c>
      <c r="B2013" s="72" t="s">
        <v>12328</v>
      </c>
      <c r="C2013" s="72" t="s">
        <v>13472</v>
      </c>
      <c r="E2013" s="71" t="s">
        <v>2821</v>
      </c>
      <c r="F2013" s="72" t="s">
        <v>5328</v>
      </c>
      <c r="G2013" s="72" t="s">
        <v>13460</v>
      </c>
      <c r="H2013" t="str">
        <f t="shared" si="155"/>
        <v>Vxx_frq_pr_rpft_rat_thd</v>
      </c>
      <c r="I2013" s="69" t="str">
        <f t="shared" si="156"/>
        <v>AT_PFT_DGN</v>
      </c>
      <c r="J2013" s="72" t="str">
        <f t="shared" si="157"/>
        <v>[(Nxx_dpf_rgn_freq_dgn_cfm&lt;&gt;Nxx_dpf_rgn_freq_dgn_abst) and (Nxx_pft_dgn_obd_cfm&lt;&gt;Nxx_pft_dgn_obd_abst) and (Nbx_pft_pres_cfm=True) and (Nbx_ign_cmd_eng_cfm=False)]</v>
      </c>
      <c r="K2013" s="69" t="b">
        <f t="shared" si="158"/>
        <v>1</v>
      </c>
      <c r="L2013" s="69" t="b">
        <f t="shared" si="159"/>
        <v>1</v>
      </c>
    </row>
    <row r="2014" spans="1:12" ht="20.100000000000001" customHeight="1" thickBot="1" x14ac:dyDescent="0.3">
      <c r="A2014" s="71" t="s">
        <v>4440</v>
      </c>
      <c r="B2014" s="72" t="s">
        <v>12328</v>
      </c>
      <c r="C2014" s="72" t="s">
        <v>13472</v>
      </c>
      <c r="E2014" s="71" t="s">
        <v>1720</v>
      </c>
      <c r="F2014" s="72" t="s">
        <v>12325</v>
      </c>
      <c r="G2014" s="72" t="s">
        <v>13461</v>
      </c>
      <c r="H2014" t="str">
        <f t="shared" si="155"/>
        <v>Vxx_frst_sta_nr</v>
      </c>
      <c r="I2014" s="69" t="str">
        <f t="shared" si="156"/>
        <v>SM_STA_SPV</v>
      </c>
      <c r="J2014" s="72" t="str">
        <f t="shared" si="157"/>
        <v>[(Nxx_sas_typ_cfm&lt;&gt;Nxx_sas_typ_abst) and (Nxx_ecu_typ_cfm=Nxx_ecm or Nxx_ecu_typ_cfm=Nxx_ptcu) and (Nxx_ecu_typ_cfm&lt;&gt;Nxx_atcu)]</v>
      </c>
      <c r="K2014" s="69" t="b">
        <f t="shared" si="158"/>
        <v>1</v>
      </c>
      <c r="L2014" s="69" t="b">
        <f t="shared" si="159"/>
        <v>1</v>
      </c>
    </row>
    <row r="2015" spans="1:12" ht="20.100000000000001" customHeight="1" thickBot="1" x14ac:dyDescent="0.3">
      <c r="A2015" s="71" t="s">
        <v>4441</v>
      </c>
      <c r="B2015" s="72" t="s">
        <v>12328</v>
      </c>
      <c r="C2015" s="72" t="s">
        <v>13472</v>
      </c>
      <c r="E2015" s="71" t="s">
        <v>1728</v>
      </c>
      <c r="F2015" s="72" t="s">
        <v>12325</v>
      </c>
      <c r="G2015" s="72" t="s">
        <v>13461</v>
      </c>
      <c r="H2015" t="str">
        <f t="shared" si="155"/>
        <v>Vxx_frst_sta_nr_no_rst</v>
      </c>
      <c r="I2015" s="69" t="str">
        <f t="shared" si="156"/>
        <v>SM_STA_SPV</v>
      </c>
      <c r="J2015" s="72" t="str">
        <f t="shared" si="157"/>
        <v>[(Nxx_sas_typ_cfm&lt;&gt;Nxx_sas_typ_abst) and (Nxx_ecu_typ_cfm=Nxx_ecm or Nxx_ecu_typ_cfm=Nxx_ptcu) and (Nxx_ecu_typ_cfm&lt;&gt;Nxx_atcu)]</v>
      </c>
      <c r="K2015" s="69" t="b">
        <f t="shared" si="158"/>
        <v>1</v>
      </c>
      <c r="L2015" s="69" t="b">
        <f t="shared" si="159"/>
        <v>1</v>
      </c>
    </row>
    <row r="2016" spans="1:12" ht="20.100000000000001" customHeight="1" thickBot="1" x14ac:dyDescent="0.3">
      <c r="A2016" s="71" t="s">
        <v>4428</v>
      </c>
      <c r="B2016" s="72" t="s">
        <v>12328</v>
      </c>
      <c r="C2016" s="72" t="s">
        <v>13472</v>
      </c>
      <c r="E2016" s="71" t="s">
        <v>1818</v>
      </c>
      <c r="F2016" s="72" t="s">
        <v>12112</v>
      </c>
      <c r="G2016" s="72" t="s">
        <v>13462</v>
      </c>
      <c r="H2016" t="str">
        <f t="shared" si="155"/>
        <v>Vxx_fsl_km</v>
      </c>
      <c r="I2016" s="69" t="str">
        <f t="shared" si="156"/>
        <v>PC_CRU_SPT</v>
      </c>
      <c r="J2016" s="72" t="str">
        <f t="shared" si="157"/>
        <v>[(Nxx_fsl_cfm&lt;&gt;Nxx_fsl_abst) and (Nbx_cru_sl_pres_cfm=True) and (Nxx_ecu_typ_cfm=Nxx_hevc or Nxx_spv_ecu_cfm=Nxx_spv_ecu_abst) and (Nxx_ecu_typ_cfm&lt;&gt;Nxx_atcu)]</v>
      </c>
      <c r="K2016" s="69" t="b">
        <f t="shared" si="158"/>
        <v>1</v>
      </c>
      <c r="L2016" s="69" t="b">
        <f t="shared" si="159"/>
        <v>1</v>
      </c>
    </row>
    <row r="2017" spans="1:12" ht="20.100000000000001" customHeight="1" thickBot="1" x14ac:dyDescent="0.3">
      <c r="A2017" s="71" t="s">
        <v>4429</v>
      </c>
      <c r="B2017" s="72" t="s">
        <v>12328</v>
      </c>
      <c r="C2017" s="72" t="s">
        <v>13472</v>
      </c>
      <c r="E2017" s="71" t="s">
        <v>13463</v>
      </c>
      <c r="F2017" s="72" t="s">
        <v>12117</v>
      </c>
      <c r="G2017" s="74" t="s">
        <v>12145</v>
      </c>
      <c r="H2017" t="str">
        <f t="shared" si="155"/>
        <v>Vxx_fsys_cpt_max</v>
      </c>
      <c r="I2017" s="69" t="str">
        <f t="shared" si="156"/>
        <v>CB_RIC_DGN</v>
      </c>
      <c r="J2017" s="72" t="str">
        <f t="shared" si="157"/>
        <v>[(Nxx_so2up_cfm&lt;&gt;Nxx_so2up_ups) and (Nbx_ign_cmd_eng_cfm=True)] OR [(Nxx_so2up_cfm=Nxx_so2up_ups) and (Nbx_ign_cmd_eng_cfm=True)]</v>
      </c>
      <c r="K2017" s="69" t="b">
        <f t="shared" si="158"/>
        <v>1</v>
      </c>
      <c r="L2017" s="69" t="b">
        <f t="shared" si="159"/>
        <v>0</v>
      </c>
    </row>
    <row r="2018" spans="1:12" ht="20.100000000000001" customHeight="1" thickBot="1" x14ac:dyDescent="0.3">
      <c r="A2018" s="71" t="s">
        <v>4430</v>
      </c>
      <c r="B2018" s="72" t="s">
        <v>12328</v>
      </c>
      <c r="C2018" s="72" t="s">
        <v>13472</v>
      </c>
      <c r="E2018" s="71" t="s">
        <v>13464</v>
      </c>
      <c r="F2018" s="72" t="s">
        <v>12117</v>
      </c>
      <c r="G2018" s="74" t="s">
        <v>12145</v>
      </c>
      <c r="H2018" t="str">
        <f t="shared" si="155"/>
        <v>Vxx_fsys_cpt_min</v>
      </c>
      <c r="I2018" s="69" t="str">
        <f t="shared" si="156"/>
        <v>CB_RIC_DGN</v>
      </c>
      <c r="J2018" s="72" t="str">
        <f t="shared" si="157"/>
        <v>[(Nxx_so2up_cfm=Nxx_so2up_ups) and (Nbx_ign_cmd_eng_cfm=True)] OR [(Nxx_so2up_cfm&lt;&gt;Nxx_so2up_ups) and (Nbx_ign_cmd_eng_cfm=True)]</v>
      </c>
      <c r="K2018" s="69" t="b">
        <f t="shared" si="158"/>
        <v>1</v>
      </c>
      <c r="L2018" s="69" t="b">
        <f t="shared" si="159"/>
        <v>0</v>
      </c>
    </row>
    <row r="2019" spans="1:12" ht="20.100000000000001" customHeight="1" thickBot="1" x14ac:dyDescent="0.3">
      <c r="A2019" s="71" t="s">
        <v>4431</v>
      </c>
      <c r="B2019" s="72" t="s">
        <v>12328</v>
      </c>
      <c r="C2019" s="72" t="s">
        <v>13472</v>
      </c>
      <c r="E2019" s="71" t="s">
        <v>13465</v>
      </c>
      <c r="F2019" s="72" t="s">
        <v>12117</v>
      </c>
      <c r="G2019" s="74" t="s">
        <v>13473</v>
      </c>
      <c r="H2019" t="str">
        <f t="shared" si="155"/>
        <v>Vxx_fsys_cpt_val</v>
      </c>
      <c r="I2019" s="69" t="str">
        <f t="shared" si="156"/>
        <v>CB_RIC_DGN</v>
      </c>
      <c r="J2019" s="72" t="str">
        <f t="shared" si="157"/>
        <v>[(Nxx_so2up_cfm=Nxx_so2up_ups) and (Nbx_ign_cmd_eng_cfm=True)] OR [(Nxx_so2up_cfm&lt;&gt;Nxx_so2up_ups) and (Nbx_ign_cmd_eng_cfm=True)]</v>
      </c>
      <c r="K2019" s="69" t="b">
        <f t="shared" si="158"/>
        <v>1</v>
      </c>
      <c r="L2019" s="69" t="b">
        <f t="shared" si="159"/>
        <v>0</v>
      </c>
    </row>
    <row r="2020" spans="1:12" ht="20.100000000000001" customHeight="1" thickBot="1" x14ac:dyDescent="0.3">
      <c r="A2020" s="71" t="s">
        <v>4432</v>
      </c>
      <c r="B2020" s="72" t="s">
        <v>12328</v>
      </c>
      <c r="C2020" s="72" t="s">
        <v>13472</v>
      </c>
      <c r="E2020" s="71" t="s">
        <v>3280</v>
      </c>
      <c r="F2020" s="72" t="s">
        <v>12117</v>
      </c>
      <c r="G2020" s="74" t="s">
        <v>12741</v>
      </c>
      <c r="H2020" t="str">
        <f t="shared" si="155"/>
        <v>Vxx_fsys_dev_crit</v>
      </c>
      <c r="I2020" s="69" t="str">
        <f t="shared" si="156"/>
        <v>CB_RIC_DGN</v>
      </c>
      <c r="J2020" s="72" t="str">
        <f t="shared" si="157"/>
        <v>[(Nxx_so2up_cfm&lt;&gt;Nxx_so2up_ego) and (Nbx_ign_cmd_eng_cfm=True)] OR [(Nxx_so2up_cfm=Nxx_so2up_ego) and (Nbx_ign_cmd_eng_cfm=True)]</v>
      </c>
      <c r="K2020" s="69" t="b">
        <f t="shared" si="158"/>
        <v>1</v>
      </c>
      <c r="L2020" s="69" t="b">
        <f t="shared" si="159"/>
        <v>0</v>
      </c>
    </row>
    <row r="2021" spans="1:12" ht="20.100000000000001" customHeight="1" thickBot="1" x14ac:dyDescent="0.3">
      <c r="A2021" s="71" t="s">
        <v>4433</v>
      </c>
      <c r="B2021" s="72" t="s">
        <v>12328</v>
      </c>
      <c r="C2021" s="72" t="s">
        <v>13472</v>
      </c>
      <c r="E2021" s="71" t="s">
        <v>3935</v>
      </c>
      <c r="F2021" s="72" t="s">
        <v>12250</v>
      </c>
      <c r="G2021" s="74" t="s">
        <v>12352</v>
      </c>
      <c r="H2021" t="str">
        <f t="shared" si="155"/>
        <v>Vxx_fuel_fill_csm</v>
      </c>
      <c r="I2021" s="69" t="str">
        <f t="shared" si="156"/>
        <v>IN_CBI_FLI</v>
      </c>
      <c r="J2021" s="72" t="str">
        <f t="shared" si="157"/>
        <v>[()]</v>
      </c>
      <c r="K2021" s="69" t="b">
        <f t="shared" si="158"/>
        <v>1</v>
      </c>
      <c r="L2021" s="69" t="b">
        <f t="shared" si="159"/>
        <v>0</v>
      </c>
    </row>
    <row r="2022" spans="1:12" ht="20.100000000000001" customHeight="1" thickBot="1" x14ac:dyDescent="0.3">
      <c r="A2022" s="71" t="s">
        <v>4434</v>
      </c>
      <c r="B2022" s="72" t="s">
        <v>12328</v>
      </c>
      <c r="C2022" s="72" t="s">
        <v>13472</v>
      </c>
      <c r="E2022" s="71" t="s">
        <v>3439</v>
      </c>
      <c r="F2022" s="72" t="s">
        <v>12250</v>
      </c>
      <c r="G2022" s="74" t="s">
        <v>12352</v>
      </c>
      <c r="H2022" t="str">
        <f t="shared" si="155"/>
        <v>Vxx_fuel_lvl_mem</v>
      </c>
      <c r="I2022" s="69" t="str">
        <f t="shared" si="156"/>
        <v>IN_CBI_FLI</v>
      </c>
      <c r="J2022" s="72" t="str">
        <f t="shared" si="157"/>
        <v>[()]</v>
      </c>
      <c r="K2022" s="69" t="b">
        <f t="shared" si="158"/>
        <v>1</v>
      </c>
      <c r="L2022" s="69" t="b">
        <f t="shared" si="159"/>
        <v>0</v>
      </c>
    </row>
    <row r="2023" spans="1:12" ht="20.100000000000001" customHeight="1" thickBot="1" x14ac:dyDescent="0.3">
      <c r="A2023" s="71" t="s">
        <v>4447</v>
      </c>
      <c r="B2023" s="72" t="s">
        <v>12328</v>
      </c>
      <c r="C2023" s="72" t="s">
        <v>12329</v>
      </c>
      <c r="E2023" s="71" t="s">
        <v>3459</v>
      </c>
      <c r="F2023" s="72" t="s">
        <v>12327</v>
      </c>
      <c r="G2023" s="74" t="s">
        <v>12352</v>
      </c>
      <c r="H2023" t="str">
        <f t="shared" si="155"/>
        <v>Vxx_fuel_pump_cmd_pwm</v>
      </c>
      <c r="I2023" s="69" t="str">
        <f t="shared" si="156"/>
        <v>OU_CBO_FLO</v>
      </c>
      <c r="J2023" s="72" t="str">
        <f t="shared" si="157"/>
        <v>[()]</v>
      </c>
      <c r="K2023" s="69" t="b">
        <f t="shared" si="158"/>
        <v>1</v>
      </c>
      <c r="L2023" s="69" t="b">
        <f t="shared" si="159"/>
        <v>0</v>
      </c>
    </row>
    <row r="2024" spans="1:12" ht="20.100000000000001" customHeight="1" thickBot="1" x14ac:dyDescent="0.3">
      <c r="A2024" s="71" t="s">
        <v>1943</v>
      </c>
      <c r="B2024" s="72" t="s">
        <v>12328</v>
      </c>
      <c r="C2024" s="74" t="s">
        <v>13474</v>
      </c>
      <c r="E2024" s="71" t="s">
        <v>631</v>
      </c>
      <c r="F2024" s="72" t="s">
        <v>12389</v>
      </c>
      <c r="G2024" s="74" t="s">
        <v>12633</v>
      </c>
      <c r="H2024" t="str">
        <f t="shared" si="155"/>
        <v>Vxx_fuel_temp</v>
      </c>
      <c r="I2024" s="69" t="str">
        <f t="shared" si="156"/>
        <v>IN_CBI_FUI</v>
      </c>
      <c r="J2024" s="72" t="str">
        <f t="shared" si="157"/>
        <v>[(Nbx_ign_cmd_eng_cfm=False)] OR [(Nbx_ign_cmd_eng_cfm=True)]</v>
      </c>
      <c r="K2024" s="69" t="b">
        <f t="shared" si="158"/>
        <v>1</v>
      </c>
      <c r="L2024" s="69" t="b">
        <f t="shared" si="159"/>
        <v>0</v>
      </c>
    </row>
    <row r="2025" spans="1:12" ht="20.100000000000001" customHeight="1" thickBot="1" x14ac:dyDescent="0.3">
      <c r="A2025" s="71" t="s">
        <v>4904</v>
      </c>
      <c r="B2025" s="72" t="s">
        <v>12135</v>
      </c>
      <c r="C2025" s="72" t="s">
        <v>12136</v>
      </c>
      <c r="E2025" s="71" t="s">
        <v>3598</v>
      </c>
      <c r="F2025" s="72" t="s">
        <v>6551</v>
      </c>
      <c r="G2025" s="74" t="s">
        <v>12571</v>
      </c>
      <c r="H2025" t="str">
        <f t="shared" si="155"/>
        <v>Vxx_gas_rps_rail_prs_sp</v>
      </c>
      <c r="I2025" s="69" t="str">
        <f t="shared" si="156"/>
        <v>CB_RAP_SPT</v>
      </c>
      <c r="J2025" s="72" t="str">
        <f t="shared" si="157"/>
        <v>[(Nbx_gdi_cfm=True) and (Nbx_ign_cmd_eng_cfm=True)]</v>
      </c>
      <c r="K2025" s="69" t="b">
        <f t="shared" si="158"/>
        <v>1</v>
      </c>
      <c r="L2025" s="69" t="b">
        <f t="shared" si="159"/>
        <v>0</v>
      </c>
    </row>
    <row r="2026" spans="1:12" ht="20.100000000000001" customHeight="1" thickBot="1" x14ac:dyDescent="0.3">
      <c r="A2026" s="71" t="s">
        <v>2417</v>
      </c>
      <c r="B2026" s="72" t="s">
        <v>13475</v>
      </c>
      <c r="C2026" s="72" t="s">
        <v>12228</v>
      </c>
      <c r="E2026" s="71" t="s">
        <v>1272</v>
      </c>
      <c r="F2026" s="72" t="s">
        <v>12389</v>
      </c>
      <c r="G2026" s="74" t="s">
        <v>12404</v>
      </c>
      <c r="H2026" t="str">
        <f t="shared" si="155"/>
        <v>Vxx_gaz_prs</v>
      </c>
      <c r="I2026" s="69" t="str">
        <f t="shared" si="156"/>
        <v>IN_CBI_FUI</v>
      </c>
      <c r="J2026" s="72" t="str">
        <f t="shared" si="157"/>
        <v>[(Nxx_lpg_cfm=Nxx_lpg_abst) and (Nbx_ign_cmd_eng_cfm=True)] OR [(Nxx_lpg_cfm&lt;&gt;Nxx_lpg_abst) and (Nbx_ign_cmd_eng_cfm=True)]</v>
      </c>
      <c r="K2026" s="69" t="b">
        <f t="shared" si="158"/>
        <v>1</v>
      </c>
      <c r="L2026" s="69" t="b">
        <f t="shared" si="159"/>
        <v>0</v>
      </c>
    </row>
    <row r="2027" spans="1:12" ht="20.100000000000001" customHeight="1" thickBot="1" x14ac:dyDescent="0.3">
      <c r="A2027" s="71" t="s">
        <v>1196</v>
      </c>
      <c r="B2027" s="72" t="s">
        <v>5654</v>
      </c>
      <c r="C2027" s="72" t="s">
        <v>12144</v>
      </c>
      <c r="E2027" s="71" t="s">
        <v>3579</v>
      </c>
      <c r="F2027" s="72" t="s">
        <v>12389</v>
      </c>
      <c r="G2027" s="74" t="s">
        <v>12404</v>
      </c>
      <c r="H2027" t="str">
        <f t="shared" si="155"/>
        <v>Vxx_gaz_temp</v>
      </c>
      <c r="I2027" s="69" t="str">
        <f t="shared" si="156"/>
        <v>IN_CBI_FUI</v>
      </c>
      <c r="J2027" s="72" t="str">
        <f t="shared" si="157"/>
        <v>[(Nxx_lpg_cfm&lt;&gt;Nxx_lpg_abst) and (Nbx_ign_cmd_eng_cfm=True)] OR [(Nxx_lpg_cfm=Nxx_lpg_abst) and (Nbx_ign_cmd_eng_cfm=True)]</v>
      </c>
      <c r="K2027" s="69" t="b">
        <f t="shared" si="158"/>
        <v>1</v>
      </c>
      <c r="L2027" s="69" t="b">
        <f t="shared" si="159"/>
        <v>0</v>
      </c>
    </row>
    <row r="2028" spans="1:12" ht="20.100000000000001" customHeight="1" thickBot="1" x14ac:dyDescent="0.3">
      <c r="A2028" s="71" t="s">
        <v>1199</v>
      </c>
      <c r="B2028" s="72" t="s">
        <v>5654</v>
      </c>
      <c r="C2028" s="72" t="s">
        <v>12144</v>
      </c>
      <c r="E2028" s="71" t="s">
        <v>5600</v>
      </c>
      <c r="F2028" s="72" t="s">
        <v>12208</v>
      </c>
      <c r="G2028" s="72" t="s">
        <v>12209</v>
      </c>
      <c r="H2028" t="str">
        <f t="shared" si="155"/>
        <v>Vxx_gbx_actr_lrn</v>
      </c>
      <c r="I2028" s="69" t="str">
        <f t="shared" si="156"/>
        <v>BI_AGI_SCI</v>
      </c>
      <c r="J2028" s="72" t="str">
        <f t="shared" si="157"/>
        <v>[(Nxx_ecu_typ_cfm=Nxx_ptcu)]</v>
      </c>
      <c r="K2028" s="69" t="b">
        <f t="shared" si="158"/>
        <v>1</v>
      </c>
      <c r="L2028" s="69" t="b">
        <f t="shared" si="159"/>
        <v>1</v>
      </c>
    </row>
    <row r="2029" spans="1:12" ht="20.100000000000001" customHeight="1" thickBot="1" x14ac:dyDescent="0.3">
      <c r="A2029" s="71" t="s">
        <v>5227</v>
      </c>
      <c r="B2029" s="72" t="s">
        <v>5228</v>
      </c>
      <c r="C2029" s="72" t="s">
        <v>12417</v>
      </c>
      <c r="E2029" s="71" t="s">
        <v>3473</v>
      </c>
      <c r="F2029" s="72" t="s">
        <v>12570</v>
      </c>
      <c r="G2029" s="74" t="s">
        <v>12571</v>
      </c>
      <c r="H2029" t="str">
        <f t="shared" si="155"/>
        <v>Vxx_gdi_sta_eng_dly</v>
      </c>
      <c r="I2029" s="69" t="str">
        <f t="shared" si="156"/>
        <v>CB_FFW_TSP</v>
      </c>
      <c r="J2029" s="72" t="str">
        <f t="shared" si="157"/>
        <v>[(Nbx_gdi_cfm=True) and (Nbx_ign_cmd_eng_cfm=True)]</v>
      </c>
      <c r="K2029" s="69" t="b">
        <f t="shared" si="158"/>
        <v>1</v>
      </c>
      <c r="L2029" s="69" t="b">
        <f t="shared" si="159"/>
        <v>0</v>
      </c>
    </row>
    <row r="2030" spans="1:12" ht="20.100000000000001" customHeight="1" thickBot="1" x14ac:dyDescent="0.3">
      <c r="A2030" s="71" t="s">
        <v>1878</v>
      </c>
      <c r="B2030" s="72" t="s">
        <v>13476</v>
      </c>
      <c r="C2030" s="72" t="s">
        <v>12228</v>
      </c>
      <c r="E2030" s="71" t="s">
        <v>5524</v>
      </c>
      <c r="F2030" s="72" t="s">
        <v>5832</v>
      </c>
      <c r="G2030" s="74" t="s">
        <v>12166</v>
      </c>
      <c r="H2030" t="str">
        <f t="shared" si="155"/>
        <v>Vxx_gear</v>
      </c>
      <c r="I2030" s="69" t="str">
        <f t="shared" si="156"/>
        <v>IN_PCI_DLS</v>
      </c>
      <c r="J2030" s="72" t="str">
        <f t="shared" si="157"/>
        <v>[(Nxx_ecu_typ_cfm=Nxx_hevc or Nxx_spv_ecu_cfm=Nxx_spv_ecu_abst) and (Nxx_ecu_typ_cfm&lt;&gt;Nxx_atcu)] OR [(Nxx_ecu_typ_cfm&lt;&gt;Nxx_hevc and Nxx_spv_ecu_cfm&lt;&gt;Nxx_spv_ecu_abst) and (Nxx_ecu_typ_cfm&lt;&gt;Nxx_atcu)]</v>
      </c>
      <c r="K2030" s="69" t="b">
        <f t="shared" si="158"/>
        <v>1</v>
      </c>
      <c r="L2030" s="69" t="b">
        <f t="shared" si="159"/>
        <v>0</v>
      </c>
    </row>
    <row r="2031" spans="1:12" ht="20.100000000000001" customHeight="1" thickBot="1" x14ac:dyDescent="0.3">
      <c r="A2031" s="71" t="s">
        <v>851</v>
      </c>
      <c r="B2031" s="72" t="s">
        <v>5421</v>
      </c>
      <c r="C2031" s="72" t="s">
        <v>13477</v>
      </c>
      <c r="E2031" s="71" t="s">
        <v>5559</v>
      </c>
      <c r="F2031" s="72" t="s">
        <v>12208</v>
      </c>
      <c r="G2031" s="72" t="s">
        <v>12209</v>
      </c>
      <c r="H2031" t="str">
        <f t="shared" si="155"/>
        <v>Vxx_gear_sel_pos</v>
      </c>
      <c r="I2031" s="69" t="str">
        <f t="shared" si="156"/>
        <v>BI_AGI_SCI</v>
      </c>
      <c r="J2031" s="72" t="str">
        <f t="shared" si="157"/>
        <v>[(Nxx_ecu_typ_cfm=Nxx_ptcu)]</v>
      </c>
      <c r="K2031" s="69" t="b">
        <f t="shared" si="158"/>
        <v>1</v>
      </c>
      <c r="L2031" s="69" t="b">
        <f t="shared" si="159"/>
        <v>1</v>
      </c>
    </row>
    <row r="2032" spans="1:12" ht="20.100000000000001" customHeight="1" thickBot="1" x14ac:dyDescent="0.3">
      <c r="A2032" s="71" t="s">
        <v>5722</v>
      </c>
      <c r="B2032" s="72" t="s">
        <v>5716</v>
      </c>
      <c r="C2032" s="72" t="s">
        <v>12194</v>
      </c>
      <c r="E2032" s="71" t="s">
        <v>5597</v>
      </c>
      <c r="F2032" s="72" t="s">
        <v>12208</v>
      </c>
      <c r="G2032" s="72" t="s">
        <v>12209</v>
      </c>
      <c r="H2032" t="str">
        <f t="shared" si="155"/>
        <v>Vxx_gear_shft_pos</v>
      </c>
      <c r="I2032" s="69" t="str">
        <f t="shared" si="156"/>
        <v>BI_AGI_SCI</v>
      </c>
      <c r="J2032" s="72" t="str">
        <f t="shared" si="157"/>
        <v>[(Nxx_ecu_typ_cfm=Nxx_ptcu)]</v>
      </c>
      <c r="K2032" s="69" t="b">
        <f t="shared" si="158"/>
        <v>1</v>
      </c>
      <c r="L2032" s="69" t="b">
        <f t="shared" si="159"/>
        <v>1</v>
      </c>
    </row>
    <row r="2033" spans="1:12" ht="20.100000000000001" customHeight="1" thickBot="1" x14ac:dyDescent="0.3">
      <c r="A2033" s="71" t="s">
        <v>1398</v>
      </c>
      <c r="B2033" s="72" t="s">
        <v>5716</v>
      </c>
      <c r="C2033" s="72" t="s">
        <v>12194</v>
      </c>
      <c r="E2033" s="71" t="s">
        <v>1926</v>
      </c>
      <c r="F2033" s="72" t="s">
        <v>12328</v>
      </c>
      <c r="G2033" s="74" t="s">
        <v>12355</v>
      </c>
      <c r="H2033" t="str">
        <f t="shared" si="155"/>
        <v>Vxx_hbn_ad_b_ok</v>
      </c>
      <c r="I2033" s="69" t="str">
        <f t="shared" si="156"/>
        <v>IN_TQI_HBN</v>
      </c>
      <c r="J2033" s="72" t="str">
        <f t="shared" si="157"/>
        <v>[(Nxx_cyl_nr_cfm=Nxx_cyl_nr_3 or Nxx_cyl_nr_cfm=Nxx_cyl_nr_cho) and (Nbx_ign_cmd_eng_cfm=True)]</v>
      </c>
      <c r="K2033" s="69" t="b">
        <f t="shared" si="158"/>
        <v>1</v>
      </c>
      <c r="L2033" s="69" t="b">
        <f t="shared" si="159"/>
        <v>0</v>
      </c>
    </row>
    <row r="2034" spans="1:12" ht="20.100000000000001" customHeight="1" thickBot="1" x14ac:dyDescent="0.3">
      <c r="A2034" s="71" t="s">
        <v>1397</v>
      </c>
      <c r="B2034" s="72" t="s">
        <v>5751</v>
      </c>
      <c r="C2034" s="72" t="s">
        <v>12194</v>
      </c>
      <c r="E2034" s="71" t="s">
        <v>1896</v>
      </c>
      <c r="F2034" s="72" t="s">
        <v>12328</v>
      </c>
      <c r="G2034" s="74" t="s">
        <v>12355</v>
      </c>
      <c r="H2034" t="str">
        <f t="shared" si="155"/>
        <v>Vxx_hbn_ad_b0_ctr_tdc</v>
      </c>
      <c r="I2034" s="69" t="str">
        <f t="shared" si="156"/>
        <v>IN_TQI_HBN</v>
      </c>
      <c r="J2034" s="72" t="str">
        <f t="shared" si="157"/>
        <v>[(Nxx_cyl_nr_cfm=Nxx_cyl_nr_3 or Nxx_cyl_nr_cfm=Nxx_cyl_nr_cho) and (Nbx_ign_cmd_eng_cfm=True)]</v>
      </c>
      <c r="K2034" s="69" t="b">
        <f t="shared" si="158"/>
        <v>1</v>
      </c>
      <c r="L2034" s="69" t="b">
        <f t="shared" si="159"/>
        <v>0</v>
      </c>
    </row>
    <row r="2035" spans="1:12" ht="20.100000000000001" customHeight="1" thickBot="1" x14ac:dyDescent="0.3">
      <c r="A2035" s="71" t="s">
        <v>5726</v>
      </c>
      <c r="B2035" s="72" t="s">
        <v>5716</v>
      </c>
      <c r="C2035" s="72" t="s">
        <v>12194</v>
      </c>
      <c r="E2035" s="71" t="s">
        <v>1903</v>
      </c>
      <c r="F2035" s="72" t="s">
        <v>12328</v>
      </c>
      <c r="G2035" s="74" t="s">
        <v>12355</v>
      </c>
      <c r="H2035" t="str">
        <f t="shared" si="155"/>
        <v>Vxx_hbn_ad_b0_fil</v>
      </c>
      <c r="I2035" s="69" t="str">
        <f t="shared" si="156"/>
        <v>IN_TQI_HBN</v>
      </c>
      <c r="J2035" s="72" t="str">
        <f t="shared" si="157"/>
        <v>[(Nxx_cyl_nr_cfm=Nxx_cyl_nr_3 or Nxx_cyl_nr_cfm=Nxx_cyl_nr_cho) and (Nbx_ign_cmd_eng_cfm=True)]</v>
      </c>
      <c r="K2035" s="69" t="b">
        <f t="shared" si="158"/>
        <v>1</v>
      </c>
      <c r="L2035" s="69" t="b">
        <f t="shared" si="159"/>
        <v>0</v>
      </c>
    </row>
    <row r="2036" spans="1:12" ht="20.100000000000001" customHeight="1" thickBot="1" x14ac:dyDescent="0.3">
      <c r="A2036" s="71" t="s">
        <v>1969</v>
      </c>
      <c r="B2036" s="72" t="s">
        <v>12778</v>
      </c>
      <c r="C2036" s="72" t="s">
        <v>13478</v>
      </c>
      <c r="E2036" s="71" t="s">
        <v>1904</v>
      </c>
      <c r="F2036" s="72" t="s">
        <v>12328</v>
      </c>
      <c r="G2036" s="74" t="s">
        <v>12355</v>
      </c>
      <c r="H2036" t="str">
        <f t="shared" si="155"/>
        <v>Vxx_hbn_ad_b0_fil_1</v>
      </c>
      <c r="I2036" s="69" t="str">
        <f t="shared" si="156"/>
        <v>IN_TQI_HBN</v>
      </c>
      <c r="J2036" s="72" t="str">
        <f t="shared" si="157"/>
        <v>[(Nxx_cyl_nr_cfm=Nxx_cyl_nr_3 or Nxx_cyl_nr_cfm=Nxx_cyl_nr_cho) and (Nbx_ign_cmd_eng_cfm=True)]</v>
      </c>
      <c r="K2036" s="69" t="b">
        <f t="shared" si="158"/>
        <v>1</v>
      </c>
      <c r="L2036" s="69" t="b">
        <f t="shared" si="159"/>
        <v>0</v>
      </c>
    </row>
    <row r="2037" spans="1:12" ht="20.100000000000001" customHeight="1" thickBot="1" x14ac:dyDescent="0.3">
      <c r="A2037" s="71" t="s">
        <v>5724</v>
      </c>
      <c r="B2037" s="72" t="s">
        <v>5716</v>
      </c>
      <c r="C2037" s="72" t="s">
        <v>12194</v>
      </c>
      <c r="E2037" s="71" t="s">
        <v>1905</v>
      </c>
      <c r="F2037" s="72" t="s">
        <v>12328</v>
      </c>
      <c r="G2037" s="74" t="s">
        <v>12355</v>
      </c>
      <c r="H2037" t="str">
        <f t="shared" si="155"/>
        <v>Vxx_hbn_ad_b0_fil_2</v>
      </c>
      <c r="I2037" s="69" t="str">
        <f t="shared" si="156"/>
        <v>IN_TQI_HBN</v>
      </c>
      <c r="J2037" s="72" t="str">
        <f t="shared" si="157"/>
        <v>[(Nxx_cyl_nr_cfm=Nxx_cyl_nr_3 or Nxx_cyl_nr_cfm=Nxx_cyl_nr_cho) and (Nbx_ign_cmd_eng_cfm=True)]</v>
      </c>
      <c r="K2037" s="69" t="b">
        <f t="shared" si="158"/>
        <v>1</v>
      </c>
      <c r="L2037" s="69" t="b">
        <f t="shared" si="159"/>
        <v>0</v>
      </c>
    </row>
    <row r="2038" spans="1:12" ht="20.100000000000001" customHeight="1" thickBot="1" x14ac:dyDescent="0.3">
      <c r="A2038" s="71" t="s">
        <v>2079</v>
      </c>
      <c r="B2038" s="72" t="s">
        <v>5716</v>
      </c>
      <c r="C2038" s="72" t="s">
        <v>12194</v>
      </c>
      <c r="E2038" s="71" t="s">
        <v>1906</v>
      </c>
      <c r="F2038" s="72" t="s">
        <v>12328</v>
      </c>
      <c r="G2038" s="74" t="s">
        <v>12355</v>
      </c>
      <c r="H2038" t="str">
        <f t="shared" si="155"/>
        <v>Vxx_hbn_ad_b0_fil_3</v>
      </c>
      <c r="I2038" s="69" t="str">
        <f t="shared" si="156"/>
        <v>IN_TQI_HBN</v>
      </c>
      <c r="J2038" s="72" t="str">
        <f t="shared" si="157"/>
        <v>[(Nxx_cyl_nr_cfm=Nxx_cyl_nr_3 or Nxx_cyl_nr_cfm=Nxx_cyl_nr_cho) and (Nbx_ign_cmd_eng_cfm=True)]</v>
      </c>
      <c r="K2038" s="69" t="b">
        <f t="shared" si="158"/>
        <v>1</v>
      </c>
      <c r="L2038" s="69" t="b">
        <f t="shared" si="159"/>
        <v>0</v>
      </c>
    </row>
    <row r="2039" spans="1:12" ht="20.100000000000001" customHeight="1" thickBot="1" x14ac:dyDescent="0.3">
      <c r="A2039" s="71" t="s">
        <v>2067</v>
      </c>
      <c r="B2039" s="72" t="s">
        <v>5716</v>
      </c>
      <c r="C2039" s="72" t="s">
        <v>12194</v>
      </c>
      <c r="E2039" s="71" t="s">
        <v>1907</v>
      </c>
      <c r="F2039" s="72" t="s">
        <v>12328</v>
      </c>
      <c r="G2039" s="74" t="s">
        <v>12355</v>
      </c>
      <c r="H2039" t="str">
        <f t="shared" si="155"/>
        <v>Vxx_hbn_ad_b0_fil_4</v>
      </c>
      <c r="I2039" s="69" t="str">
        <f t="shared" si="156"/>
        <v>IN_TQI_HBN</v>
      </c>
      <c r="J2039" s="72" t="str">
        <f t="shared" si="157"/>
        <v>[(Nxx_cyl_nr_cfm=Nxx_cyl_nr_3 or Nxx_cyl_nr_cfm=Nxx_cyl_nr_cho) and (Nbx_ign_cmd_eng_cfm=True)]</v>
      </c>
      <c r="K2039" s="69" t="b">
        <f t="shared" si="158"/>
        <v>1</v>
      </c>
      <c r="L2039" s="69" t="b">
        <f t="shared" si="159"/>
        <v>0</v>
      </c>
    </row>
    <row r="2040" spans="1:12" ht="20.100000000000001" customHeight="1" thickBot="1" x14ac:dyDescent="0.3">
      <c r="A2040" s="71" t="s">
        <v>2047</v>
      </c>
      <c r="B2040" s="72" t="s">
        <v>5716</v>
      </c>
      <c r="C2040" s="72" t="s">
        <v>13479</v>
      </c>
      <c r="E2040" s="71" t="s">
        <v>1908</v>
      </c>
      <c r="F2040" s="72" t="s">
        <v>12328</v>
      </c>
      <c r="G2040" s="74" t="s">
        <v>12355</v>
      </c>
      <c r="H2040" t="str">
        <f t="shared" si="155"/>
        <v>Vxx_hbn_ad_b0_fil_5</v>
      </c>
      <c r="I2040" s="69" t="str">
        <f t="shared" si="156"/>
        <v>IN_TQI_HBN</v>
      </c>
      <c r="J2040" s="72" t="str">
        <f t="shared" si="157"/>
        <v>[(Nxx_cyl_nr_cfm=Nxx_cyl_nr_3 or Nxx_cyl_nr_cfm=Nxx_cyl_nr_cho) and (Nbx_ign_cmd_eng_cfm=True)]</v>
      </c>
      <c r="K2040" s="69" t="b">
        <f t="shared" si="158"/>
        <v>1</v>
      </c>
      <c r="L2040" s="69" t="b">
        <f t="shared" si="159"/>
        <v>0</v>
      </c>
    </row>
    <row r="2041" spans="1:12" ht="20.100000000000001" customHeight="1" thickBot="1" x14ac:dyDescent="0.3">
      <c r="A2041" s="71" t="s">
        <v>2302</v>
      </c>
      <c r="B2041" s="72" t="s">
        <v>5716</v>
      </c>
      <c r="C2041" s="72" t="s">
        <v>12194</v>
      </c>
      <c r="E2041" s="71" t="s">
        <v>1909</v>
      </c>
      <c r="F2041" s="72" t="s">
        <v>12328</v>
      </c>
      <c r="G2041" s="74" t="s">
        <v>12355</v>
      </c>
      <c r="H2041" t="str">
        <f t="shared" si="155"/>
        <v>Vxx_hbn_ad_b0_fil_6</v>
      </c>
      <c r="I2041" s="69" t="str">
        <f t="shared" si="156"/>
        <v>IN_TQI_HBN</v>
      </c>
      <c r="J2041" s="72" t="str">
        <f t="shared" si="157"/>
        <v>[(Nxx_cyl_nr_cfm=Nxx_cyl_nr_3 or Nxx_cyl_nr_cfm=Nxx_cyl_nr_cho) and (Nbx_ign_cmd_eng_cfm=True)]</v>
      </c>
      <c r="K2041" s="69" t="b">
        <f t="shared" si="158"/>
        <v>1</v>
      </c>
      <c r="L2041" s="69" t="b">
        <f t="shared" si="159"/>
        <v>0</v>
      </c>
    </row>
    <row r="2042" spans="1:12" ht="20.100000000000001" customHeight="1" thickBot="1" x14ac:dyDescent="0.3">
      <c r="A2042" s="71" t="s">
        <v>2325</v>
      </c>
      <c r="B2042" s="72" t="s">
        <v>5716</v>
      </c>
      <c r="C2042" s="72" t="s">
        <v>12194</v>
      </c>
      <c r="E2042" s="71" t="s">
        <v>1910</v>
      </c>
      <c r="F2042" s="72" t="s">
        <v>12328</v>
      </c>
      <c r="G2042" s="74" t="s">
        <v>12355</v>
      </c>
      <c r="H2042" t="str">
        <f t="shared" si="155"/>
        <v>Vxx_hbn_ad_b1_ctr_tdc</v>
      </c>
      <c r="I2042" s="69" t="str">
        <f t="shared" si="156"/>
        <v>IN_TQI_HBN</v>
      </c>
      <c r="J2042" s="72" t="str">
        <f t="shared" si="157"/>
        <v>[(Nxx_cyl_nr_cfm=Nxx_cyl_nr_3 or Nxx_cyl_nr_cfm=Nxx_cyl_nr_cho) and (Nbx_ign_cmd_eng_cfm=True)]</v>
      </c>
      <c r="K2042" s="69" t="b">
        <f t="shared" si="158"/>
        <v>1</v>
      </c>
      <c r="L2042" s="69" t="b">
        <f t="shared" si="159"/>
        <v>0</v>
      </c>
    </row>
    <row r="2043" spans="1:12" ht="20.100000000000001" customHeight="1" thickBot="1" x14ac:dyDescent="0.3">
      <c r="A2043" s="71" t="s">
        <v>1951</v>
      </c>
      <c r="B2043" s="72" t="s">
        <v>5716</v>
      </c>
      <c r="C2043" s="72" t="s">
        <v>12194</v>
      </c>
      <c r="E2043" s="71" t="s">
        <v>1911</v>
      </c>
      <c r="F2043" s="72" t="s">
        <v>12328</v>
      </c>
      <c r="G2043" s="74" t="s">
        <v>12355</v>
      </c>
      <c r="H2043" t="str">
        <f t="shared" si="155"/>
        <v>Vxx_hbn_ad_b1_fil</v>
      </c>
      <c r="I2043" s="69" t="str">
        <f t="shared" si="156"/>
        <v>IN_TQI_HBN</v>
      </c>
      <c r="J2043" s="72" t="str">
        <f t="shared" si="157"/>
        <v>[(Nxx_cyl_nr_cfm=Nxx_cyl_nr_3 or Nxx_cyl_nr_cfm=Nxx_cyl_nr_cho) and (Nbx_ign_cmd_eng_cfm=True)]</v>
      </c>
      <c r="K2043" s="69" t="b">
        <f t="shared" si="158"/>
        <v>1</v>
      </c>
      <c r="L2043" s="69" t="b">
        <f t="shared" si="159"/>
        <v>0</v>
      </c>
    </row>
    <row r="2044" spans="1:12" ht="20.100000000000001" customHeight="1" thickBot="1" x14ac:dyDescent="0.3">
      <c r="A2044" s="71" t="s">
        <v>5715</v>
      </c>
      <c r="B2044" s="72" t="s">
        <v>5716</v>
      </c>
      <c r="C2044" s="72" t="s">
        <v>12171</v>
      </c>
      <c r="E2044" s="71" t="s">
        <v>1912</v>
      </c>
      <c r="F2044" s="72" t="s">
        <v>12328</v>
      </c>
      <c r="G2044" s="74" t="s">
        <v>12355</v>
      </c>
      <c r="H2044" t="str">
        <f t="shared" si="155"/>
        <v>Vxx_hbn_ad_b1_fil_1</v>
      </c>
      <c r="I2044" s="69" t="str">
        <f t="shared" si="156"/>
        <v>IN_TQI_HBN</v>
      </c>
      <c r="J2044" s="72" t="str">
        <f t="shared" si="157"/>
        <v>[(Nxx_cyl_nr_cfm=Nxx_cyl_nr_3 or Nxx_cyl_nr_cfm=Nxx_cyl_nr_cho) and (Nbx_ign_cmd_eng_cfm=True)]</v>
      </c>
      <c r="K2044" s="69" t="b">
        <f t="shared" si="158"/>
        <v>1</v>
      </c>
      <c r="L2044" s="69" t="b">
        <f t="shared" si="159"/>
        <v>0</v>
      </c>
    </row>
    <row r="2045" spans="1:12" ht="20.100000000000001" customHeight="1" thickBot="1" x14ac:dyDescent="0.3">
      <c r="A2045" s="71" t="s">
        <v>1973</v>
      </c>
      <c r="B2045" s="72" t="s">
        <v>5716</v>
      </c>
      <c r="C2045" s="72" t="s">
        <v>12194</v>
      </c>
      <c r="E2045" s="71" t="s">
        <v>1913</v>
      </c>
      <c r="F2045" s="72" t="s">
        <v>12328</v>
      </c>
      <c r="G2045" s="74" t="s">
        <v>12355</v>
      </c>
      <c r="H2045" t="str">
        <f t="shared" si="155"/>
        <v>Vxx_hbn_ad_b1_fil_2</v>
      </c>
      <c r="I2045" s="69" t="str">
        <f t="shared" si="156"/>
        <v>IN_TQI_HBN</v>
      </c>
      <c r="J2045" s="72" t="str">
        <f t="shared" si="157"/>
        <v>[(Nxx_cyl_nr_cfm=Nxx_cyl_nr_3 or Nxx_cyl_nr_cfm=Nxx_cyl_nr_cho) and (Nbx_ign_cmd_eng_cfm=True)]</v>
      </c>
      <c r="K2045" s="69" t="b">
        <f t="shared" si="158"/>
        <v>1</v>
      </c>
      <c r="L2045" s="69" t="b">
        <f t="shared" si="159"/>
        <v>0</v>
      </c>
    </row>
    <row r="2046" spans="1:12" ht="20.100000000000001" customHeight="1" thickBot="1" x14ac:dyDescent="0.3">
      <c r="A2046" s="71" t="s">
        <v>2071</v>
      </c>
      <c r="B2046" s="72" t="s">
        <v>5236</v>
      </c>
      <c r="C2046" s="72" t="s">
        <v>13480</v>
      </c>
      <c r="E2046" s="71" t="s">
        <v>1914</v>
      </c>
      <c r="F2046" s="72" t="s">
        <v>12328</v>
      </c>
      <c r="G2046" s="74" t="s">
        <v>12355</v>
      </c>
      <c r="H2046" t="str">
        <f t="shared" si="155"/>
        <v>Vxx_hbn_ad_b1_fil_3</v>
      </c>
      <c r="I2046" s="69" t="str">
        <f t="shared" si="156"/>
        <v>IN_TQI_HBN</v>
      </c>
      <c r="J2046" s="72" t="str">
        <f t="shared" si="157"/>
        <v>[(Nxx_cyl_nr_cfm=Nxx_cyl_nr_3 or Nxx_cyl_nr_cfm=Nxx_cyl_nr_cho) and (Nbx_ign_cmd_eng_cfm=True)]</v>
      </c>
      <c r="K2046" s="69" t="b">
        <f t="shared" si="158"/>
        <v>1</v>
      </c>
      <c r="L2046" s="69" t="b">
        <f t="shared" si="159"/>
        <v>0</v>
      </c>
    </row>
    <row r="2047" spans="1:12" ht="20.100000000000001" customHeight="1" thickBot="1" x14ac:dyDescent="0.3">
      <c r="A2047" s="71" t="s">
        <v>1974</v>
      </c>
      <c r="B2047" s="72" t="s">
        <v>5716</v>
      </c>
      <c r="C2047" s="72" t="s">
        <v>12194</v>
      </c>
      <c r="E2047" s="71" t="s">
        <v>1915</v>
      </c>
      <c r="F2047" s="72" t="s">
        <v>12328</v>
      </c>
      <c r="G2047" s="74" t="s">
        <v>12355</v>
      </c>
      <c r="H2047" t="str">
        <f t="shared" si="155"/>
        <v>Vxx_hbn_ad_b1_fil_4</v>
      </c>
      <c r="I2047" s="69" t="str">
        <f t="shared" si="156"/>
        <v>IN_TQI_HBN</v>
      </c>
      <c r="J2047" s="72" t="str">
        <f t="shared" si="157"/>
        <v>[(Nxx_cyl_nr_cfm=Nxx_cyl_nr_3 or Nxx_cyl_nr_cfm=Nxx_cyl_nr_cho) and (Nbx_ign_cmd_eng_cfm=True)]</v>
      </c>
      <c r="K2047" s="69" t="b">
        <f t="shared" si="158"/>
        <v>1</v>
      </c>
      <c r="L2047" s="69" t="b">
        <f t="shared" si="159"/>
        <v>0</v>
      </c>
    </row>
    <row r="2048" spans="1:12" ht="20.100000000000001" customHeight="1" thickBot="1" x14ac:dyDescent="0.3">
      <c r="A2048" s="73" t="s">
        <v>5391</v>
      </c>
      <c r="B2048" s="74" t="s">
        <v>5247</v>
      </c>
      <c r="C2048" s="74" t="s">
        <v>12618</v>
      </c>
      <c r="E2048" s="71" t="s">
        <v>1916</v>
      </c>
      <c r="F2048" s="72" t="s">
        <v>12328</v>
      </c>
      <c r="G2048" s="74" t="s">
        <v>12355</v>
      </c>
      <c r="H2048" t="str">
        <f t="shared" si="155"/>
        <v>Vxx_hbn_ad_b1_fil_5</v>
      </c>
      <c r="I2048" s="69" t="str">
        <f t="shared" si="156"/>
        <v>IN_TQI_HBN</v>
      </c>
      <c r="J2048" s="72" t="str">
        <f t="shared" si="157"/>
        <v>[(Nxx_cyl_nr_cfm=Nxx_cyl_nr_3 or Nxx_cyl_nr_cfm=Nxx_cyl_nr_cho) and (Nbx_ign_cmd_eng_cfm=True)]</v>
      </c>
      <c r="K2048" s="69" t="b">
        <f t="shared" si="158"/>
        <v>1</v>
      </c>
      <c r="L2048" s="69" t="b">
        <f t="shared" si="159"/>
        <v>0</v>
      </c>
    </row>
    <row r="2049" spans="1:12" ht="20.100000000000001" customHeight="1" thickBot="1" x14ac:dyDescent="0.3">
      <c r="A2049" s="71" t="s">
        <v>5725</v>
      </c>
      <c r="B2049" s="72" t="s">
        <v>5716</v>
      </c>
      <c r="C2049" s="72" t="s">
        <v>12194</v>
      </c>
      <c r="E2049" s="71" t="s">
        <v>1917</v>
      </c>
      <c r="F2049" s="72" t="s">
        <v>12328</v>
      </c>
      <c r="G2049" s="74" t="s">
        <v>12355</v>
      </c>
      <c r="H2049" t="str">
        <f t="shared" si="155"/>
        <v>Vxx_hbn_ad_b1_fil_6</v>
      </c>
      <c r="I2049" s="69" t="str">
        <f t="shared" si="156"/>
        <v>IN_TQI_HBN</v>
      </c>
      <c r="J2049" s="72" t="str">
        <f t="shared" si="157"/>
        <v>[(Nxx_cyl_nr_cfm=Nxx_cyl_nr_3 or Nxx_cyl_nr_cfm=Nxx_cyl_nr_cho) and (Nbx_ign_cmd_eng_cfm=True)]</v>
      </c>
      <c r="K2049" s="69" t="b">
        <f t="shared" si="158"/>
        <v>1</v>
      </c>
      <c r="L2049" s="69" t="b">
        <f t="shared" si="159"/>
        <v>0</v>
      </c>
    </row>
    <row r="2050" spans="1:12" ht="20.100000000000001" customHeight="1" thickBot="1" x14ac:dyDescent="0.3">
      <c r="A2050" s="71" t="s">
        <v>5718</v>
      </c>
      <c r="B2050" s="72" t="s">
        <v>5716</v>
      </c>
      <c r="C2050" s="72" t="s">
        <v>12194</v>
      </c>
      <c r="E2050" s="71" t="s">
        <v>1918</v>
      </c>
      <c r="F2050" s="72" t="s">
        <v>12328</v>
      </c>
      <c r="G2050" s="74" t="s">
        <v>12355</v>
      </c>
      <c r="H2050" t="str">
        <f t="shared" ref="H2050:H2113" si="160">VLOOKUP(E2050,A:C,1,FALSE)</f>
        <v>Vxx_hbn_ad_b2_ctr_tdc</v>
      </c>
      <c r="I2050" s="69" t="str">
        <f t="shared" ref="I2050:I2113" si="161">VLOOKUP(E2050,A:C,2,FALSE)</f>
        <v>IN_TQI_HBN</v>
      </c>
      <c r="J2050" s="72" t="str">
        <f t="shared" ref="J2050:J2113" si="162">VLOOKUP(E2050,A:C,3,FALSE)</f>
        <v>[(Nxx_cyl_nr_cfm=Nxx_cyl_nr_3 or Nxx_cyl_nr_cfm=Nxx_cyl_nr_cho) and (Nbx_ign_cmd_eng_cfm=True)]</v>
      </c>
      <c r="K2050" s="69" t="b">
        <f t="shared" ref="K2050:K2113" si="163">VLOOKUP(E2050,A:C,2,FALSE)=F2050</f>
        <v>1</v>
      </c>
      <c r="L2050" s="69" t="b">
        <f t="shared" ref="L2050:L2113" si="164">VLOOKUP(E2050,A:C,3,FALSE)=G2050</f>
        <v>0</v>
      </c>
    </row>
    <row r="2051" spans="1:12" ht="20.100000000000001" customHeight="1" thickBot="1" x14ac:dyDescent="0.3">
      <c r="A2051" s="71" t="s">
        <v>1244</v>
      </c>
      <c r="B2051" s="72" t="s">
        <v>5716</v>
      </c>
      <c r="C2051" s="72" t="s">
        <v>12194</v>
      </c>
      <c r="E2051" s="71" t="s">
        <v>1919</v>
      </c>
      <c r="F2051" s="72" t="s">
        <v>12328</v>
      </c>
      <c r="G2051" s="74" t="s">
        <v>12355</v>
      </c>
      <c r="H2051" t="str">
        <f t="shared" si="160"/>
        <v>Vxx_hbn_ad_b2_fil</v>
      </c>
      <c r="I2051" s="69" t="str">
        <f t="shared" si="161"/>
        <v>IN_TQI_HBN</v>
      </c>
      <c r="J2051" s="72" t="str">
        <f t="shared" si="162"/>
        <v>[(Nxx_cyl_nr_cfm=Nxx_cyl_nr_3 or Nxx_cyl_nr_cfm=Nxx_cyl_nr_cho) and (Nbx_ign_cmd_eng_cfm=True)]</v>
      </c>
      <c r="K2051" s="69" t="b">
        <f t="shared" si="163"/>
        <v>1</v>
      </c>
      <c r="L2051" s="69" t="b">
        <f t="shared" si="164"/>
        <v>0</v>
      </c>
    </row>
    <row r="2052" spans="1:12" ht="20.100000000000001" customHeight="1" thickBot="1" x14ac:dyDescent="0.3">
      <c r="A2052" s="71" t="s">
        <v>13481</v>
      </c>
      <c r="B2052" s="72" t="s">
        <v>6210</v>
      </c>
      <c r="C2052" s="72" t="s">
        <v>12880</v>
      </c>
      <c r="E2052" s="71" t="s">
        <v>1920</v>
      </c>
      <c r="F2052" s="72" t="s">
        <v>12328</v>
      </c>
      <c r="G2052" s="74" t="s">
        <v>12355</v>
      </c>
      <c r="H2052" t="str">
        <f t="shared" si="160"/>
        <v>Vxx_hbn_ad_b2_fil_1</v>
      </c>
      <c r="I2052" s="69" t="str">
        <f t="shared" si="161"/>
        <v>IN_TQI_HBN</v>
      </c>
      <c r="J2052" s="72" t="str">
        <f t="shared" si="162"/>
        <v>[(Nxx_cyl_nr_cfm=Nxx_cyl_nr_3 or Nxx_cyl_nr_cfm=Nxx_cyl_nr_cho) and (Nbx_ign_cmd_eng_cfm=True)]</v>
      </c>
      <c r="K2052" s="69" t="b">
        <f t="shared" si="163"/>
        <v>1</v>
      </c>
      <c r="L2052" s="69" t="b">
        <f t="shared" si="164"/>
        <v>0</v>
      </c>
    </row>
    <row r="2053" spans="1:12" ht="20.100000000000001" customHeight="1" thickBot="1" x14ac:dyDescent="0.3">
      <c r="A2053" s="71" t="s">
        <v>13481</v>
      </c>
      <c r="B2053" s="74" t="s">
        <v>6215</v>
      </c>
      <c r="C2053" s="74" t="s">
        <v>12883</v>
      </c>
      <c r="E2053" s="71" t="s">
        <v>1921</v>
      </c>
      <c r="F2053" s="72" t="s">
        <v>12328</v>
      </c>
      <c r="G2053" s="74" t="s">
        <v>12355</v>
      </c>
      <c r="H2053" t="str">
        <f t="shared" si="160"/>
        <v>Vxx_hbn_ad_b2_fil_2</v>
      </c>
      <c r="I2053" s="69" t="str">
        <f t="shared" si="161"/>
        <v>IN_TQI_HBN</v>
      </c>
      <c r="J2053" s="72" t="str">
        <f t="shared" si="162"/>
        <v>[(Nxx_cyl_nr_cfm=Nxx_cyl_nr_3 or Nxx_cyl_nr_cfm=Nxx_cyl_nr_cho) and (Nbx_ign_cmd_eng_cfm=True)]</v>
      </c>
      <c r="K2053" s="69" t="b">
        <f t="shared" si="163"/>
        <v>1</v>
      </c>
      <c r="L2053" s="69" t="b">
        <f t="shared" si="164"/>
        <v>0</v>
      </c>
    </row>
    <row r="2054" spans="1:12" ht="20.100000000000001" customHeight="1" thickBot="1" x14ac:dyDescent="0.3">
      <c r="A2054" s="71" t="s">
        <v>13482</v>
      </c>
      <c r="B2054" s="72" t="s">
        <v>6210</v>
      </c>
      <c r="C2054" s="72" t="s">
        <v>12880</v>
      </c>
      <c r="E2054" s="71" t="s">
        <v>1922</v>
      </c>
      <c r="F2054" s="72" t="s">
        <v>12328</v>
      </c>
      <c r="G2054" s="74" t="s">
        <v>12355</v>
      </c>
      <c r="H2054" t="str">
        <f t="shared" si="160"/>
        <v>Vxx_hbn_ad_b2_fil_3</v>
      </c>
      <c r="I2054" s="69" t="str">
        <f t="shared" si="161"/>
        <v>IN_TQI_HBN</v>
      </c>
      <c r="J2054" s="72" t="str">
        <f t="shared" si="162"/>
        <v>[(Nxx_cyl_nr_cfm=Nxx_cyl_nr_3 or Nxx_cyl_nr_cfm=Nxx_cyl_nr_cho) and (Nbx_ign_cmd_eng_cfm=True)]</v>
      </c>
      <c r="K2054" s="69" t="b">
        <f t="shared" si="163"/>
        <v>1</v>
      </c>
      <c r="L2054" s="69" t="b">
        <f t="shared" si="164"/>
        <v>0</v>
      </c>
    </row>
    <row r="2055" spans="1:12" ht="20.100000000000001" customHeight="1" thickBot="1" x14ac:dyDescent="0.3">
      <c r="A2055" s="71" t="s">
        <v>13482</v>
      </c>
      <c r="B2055" s="74" t="s">
        <v>6215</v>
      </c>
      <c r="C2055" s="74" t="s">
        <v>12883</v>
      </c>
      <c r="E2055" s="71" t="s">
        <v>1923</v>
      </c>
      <c r="F2055" s="72" t="s">
        <v>12328</v>
      </c>
      <c r="G2055" s="74" t="s">
        <v>12355</v>
      </c>
      <c r="H2055" t="str">
        <f t="shared" si="160"/>
        <v>Vxx_hbn_ad_b2_fil_4</v>
      </c>
      <c r="I2055" s="69" t="str">
        <f t="shared" si="161"/>
        <v>IN_TQI_HBN</v>
      </c>
      <c r="J2055" s="72" t="str">
        <f t="shared" si="162"/>
        <v>[(Nxx_cyl_nr_cfm=Nxx_cyl_nr_3 or Nxx_cyl_nr_cfm=Nxx_cyl_nr_cho) and (Nbx_ign_cmd_eng_cfm=True)]</v>
      </c>
      <c r="K2055" s="69" t="b">
        <f t="shared" si="163"/>
        <v>1</v>
      </c>
      <c r="L2055" s="69" t="b">
        <f t="shared" si="164"/>
        <v>0</v>
      </c>
    </row>
    <row r="2056" spans="1:12" ht="20.100000000000001" customHeight="1" thickBot="1" x14ac:dyDescent="0.3">
      <c r="A2056" s="71" t="s">
        <v>13483</v>
      </c>
      <c r="B2056" s="72" t="s">
        <v>6210</v>
      </c>
      <c r="C2056" s="72" t="s">
        <v>12880</v>
      </c>
      <c r="E2056" s="71" t="s">
        <v>1924</v>
      </c>
      <c r="F2056" s="72" t="s">
        <v>12328</v>
      </c>
      <c r="G2056" s="74" t="s">
        <v>12355</v>
      </c>
      <c r="H2056" t="str">
        <f t="shared" si="160"/>
        <v>Vxx_hbn_ad_b2_fil_5</v>
      </c>
      <c r="I2056" s="69" t="str">
        <f t="shared" si="161"/>
        <v>IN_TQI_HBN</v>
      </c>
      <c r="J2056" s="72" t="str">
        <f t="shared" si="162"/>
        <v>[(Nxx_cyl_nr_cfm=Nxx_cyl_nr_3 or Nxx_cyl_nr_cfm=Nxx_cyl_nr_cho) and (Nbx_ign_cmd_eng_cfm=True)]</v>
      </c>
      <c r="K2056" s="69" t="b">
        <f t="shared" si="163"/>
        <v>1</v>
      </c>
      <c r="L2056" s="69" t="b">
        <f t="shared" si="164"/>
        <v>0</v>
      </c>
    </row>
    <row r="2057" spans="1:12" ht="20.100000000000001" customHeight="1" thickBot="1" x14ac:dyDescent="0.3">
      <c r="A2057" s="71" t="s">
        <v>13483</v>
      </c>
      <c r="B2057" s="74" t="s">
        <v>6215</v>
      </c>
      <c r="C2057" s="74" t="s">
        <v>12883</v>
      </c>
      <c r="E2057" s="71" t="s">
        <v>1925</v>
      </c>
      <c r="F2057" s="72" t="s">
        <v>12328</v>
      </c>
      <c r="G2057" s="74" t="s">
        <v>12355</v>
      </c>
      <c r="H2057" t="str">
        <f t="shared" si="160"/>
        <v>Vxx_hbn_ad_b2_fil_6</v>
      </c>
      <c r="I2057" s="69" t="str">
        <f t="shared" si="161"/>
        <v>IN_TQI_HBN</v>
      </c>
      <c r="J2057" s="72" t="str">
        <f t="shared" si="162"/>
        <v>[(Nxx_cyl_nr_cfm=Nxx_cyl_nr_3 or Nxx_cyl_nr_cfm=Nxx_cyl_nr_cho) and (Nbx_ign_cmd_eng_cfm=True)]</v>
      </c>
      <c r="K2057" s="69" t="b">
        <f t="shared" si="163"/>
        <v>1</v>
      </c>
      <c r="L2057" s="69" t="b">
        <f t="shared" si="164"/>
        <v>0</v>
      </c>
    </row>
    <row r="2058" spans="1:12" ht="20.100000000000001" customHeight="1" thickBot="1" x14ac:dyDescent="0.3">
      <c r="A2058" s="71" t="s">
        <v>13484</v>
      </c>
      <c r="B2058" s="72" t="s">
        <v>6210</v>
      </c>
      <c r="C2058" s="72" t="s">
        <v>12880</v>
      </c>
      <c r="E2058" s="71" t="s">
        <v>1928</v>
      </c>
      <c r="F2058" s="72" t="s">
        <v>12328</v>
      </c>
      <c r="G2058" s="74" t="s">
        <v>12355</v>
      </c>
      <c r="H2058" t="str">
        <f t="shared" si="160"/>
        <v>Vxx_hbn_ad_bkp_last</v>
      </c>
      <c r="I2058" s="69" t="str">
        <f t="shared" si="161"/>
        <v>IN_TQI_HBN</v>
      </c>
      <c r="J2058" s="72" t="str">
        <f t="shared" si="162"/>
        <v>[(Nxx_cyl_nr_cfm=Nxx_cyl_nr_3 or Nxx_cyl_nr_cfm=Nxx_cyl_nr_cho) and (Nbx_ign_cmd_eng_cfm=True)]</v>
      </c>
      <c r="K2058" s="69" t="b">
        <f t="shared" si="163"/>
        <v>1</v>
      </c>
      <c r="L2058" s="69" t="b">
        <f t="shared" si="164"/>
        <v>0</v>
      </c>
    </row>
    <row r="2059" spans="1:12" ht="20.100000000000001" customHeight="1" thickBot="1" x14ac:dyDescent="0.3">
      <c r="A2059" s="71" t="s">
        <v>13484</v>
      </c>
      <c r="B2059" s="74" t="s">
        <v>6215</v>
      </c>
      <c r="C2059" s="74" t="s">
        <v>12883</v>
      </c>
      <c r="E2059" s="71" t="s">
        <v>1929</v>
      </c>
      <c r="F2059" s="72" t="s">
        <v>12328</v>
      </c>
      <c r="G2059" s="74" t="s">
        <v>12355</v>
      </c>
      <c r="H2059" t="str">
        <f t="shared" si="160"/>
        <v>Vxx_hbn_ad_cor_ctr_tdc0</v>
      </c>
      <c r="I2059" s="69" t="str">
        <f t="shared" si="161"/>
        <v>IN_TQI_HBN</v>
      </c>
      <c r="J2059" s="72" t="str">
        <f t="shared" si="162"/>
        <v>[(Nxx_cyl_nr_cfm=Nxx_cyl_nr_3 or Nxx_cyl_nr_cfm=Nxx_cyl_nr_cho) and (Nbx_ign_cmd_eng_cfm=True)]</v>
      </c>
      <c r="K2059" s="69" t="b">
        <f t="shared" si="163"/>
        <v>1</v>
      </c>
      <c r="L2059" s="69" t="b">
        <f t="shared" si="164"/>
        <v>0</v>
      </c>
    </row>
    <row r="2060" spans="1:12" ht="20.100000000000001" customHeight="1" thickBot="1" x14ac:dyDescent="0.3">
      <c r="A2060" s="71" t="s">
        <v>13485</v>
      </c>
      <c r="B2060" s="72" t="s">
        <v>6210</v>
      </c>
      <c r="C2060" s="72" t="s">
        <v>12880</v>
      </c>
      <c r="E2060" s="71" t="s">
        <v>1930</v>
      </c>
      <c r="F2060" s="72" t="s">
        <v>12328</v>
      </c>
      <c r="G2060" s="74" t="s">
        <v>12355</v>
      </c>
      <c r="H2060" t="str">
        <f t="shared" si="160"/>
        <v>Vxx_hbn_ad_cor_ctr_tdc1</v>
      </c>
      <c r="I2060" s="69" t="str">
        <f t="shared" si="161"/>
        <v>IN_TQI_HBN</v>
      </c>
      <c r="J2060" s="72" t="str">
        <f t="shared" si="162"/>
        <v>[(Nxx_cyl_nr_cfm=Nxx_cyl_nr_3 or Nxx_cyl_nr_cfm=Nxx_cyl_nr_cho) and (Nbx_ign_cmd_eng_cfm=True)]</v>
      </c>
      <c r="K2060" s="69" t="b">
        <f t="shared" si="163"/>
        <v>1</v>
      </c>
      <c r="L2060" s="69" t="b">
        <f t="shared" si="164"/>
        <v>0</v>
      </c>
    </row>
    <row r="2061" spans="1:12" ht="20.100000000000001" customHeight="1" thickBot="1" x14ac:dyDescent="0.3">
      <c r="A2061" s="71" t="s">
        <v>13485</v>
      </c>
      <c r="B2061" s="74" t="s">
        <v>6215</v>
      </c>
      <c r="C2061" s="74" t="s">
        <v>12883</v>
      </c>
      <c r="E2061" s="71" t="s">
        <v>1931</v>
      </c>
      <c r="F2061" s="72" t="s">
        <v>12328</v>
      </c>
      <c r="G2061" s="74" t="s">
        <v>12355</v>
      </c>
      <c r="H2061" t="str">
        <f t="shared" si="160"/>
        <v>Vxx_hbn_ad_cor_ctr_tdc2</v>
      </c>
      <c r="I2061" s="69" t="str">
        <f t="shared" si="161"/>
        <v>IN_TQI_HBN</v>
      </c>
      <c r="J2061" s="72" t="str">
        <f t="shared" si="162"/>
        <v>[(Nxx_cyl_nr_cfm=Nxx_cyl_nr_3 or Nxx_cyl_nr_cfm=Nxx_cyl_nr_cho) and (Nbx_ign_cmd_eng_cfm=True)]</v>
      </c>
      <c r="K2061" s="69" t="b">
        <f t="shared" si="163"/>
        <v>1</v>
      </c>
      <c r="L2061" s="69" t="b">
        <f t="shared" si="164"/>
        <v>0</v>
      </c>
    </row>
    <row r="2062" spans="1:12" ht="20.100000000000001" customHeight="1" thickBot="1" x14ac:dyDescent="0.3">
      <c r="A2062" s="71" t="s">
        <v>13486</v>
      </c>
      <c r="B2062" s="72" t="s">
        <v>6210</v>
      </c>
      <c r="C2062" s="72" t="s">
        <v>12880</v>
      </c>
      <c r="E2062" s="71" t="s">
        <v>1935</v>
      </c>
      <c r="F2062" s="72" t="s">
        <v>12328</v>
      </c>
      <c r="G2062" s="74" t="s">
        <v>12355</v>
      </c>
      <c r="H2062" t="str">
        <f t="shared" si="160"/>
        <v>Vxx_hbn_ad_cor_fil0</v>
      </c>
      <c r="I2062" s="69" t="str">
        <f t="shared" si="161"/>
        <v>IN_TQI_HBN</v>
      </c>
      <c r="J2062" s="72" t="str">
        <f t="shared" si="162"/>
        <v>[(Nxx_cyl_nr_cfm=Nxx_cyl_nr_3 or Nxx_cyl_nr_cfm=Nxx_cyl_nr_cho) and (Nbx_ign_cmd_eng_cfm=True)]</v>
      </c>
      <c r="K2062" s="69" t="b">
        <f t="shared" si="163"/>
        <v>1</v>
      </c>
      <c r="L2062" s="69" t="b">
        <f t="shared" si="164"/>
        <v>0</v>
      </c>
    </row>
    <row r="2063" spans="1:12" ht="20.100000000000001" customHeight="1" thickBot="1" x14ac:dyDescent="0.3">
      <c r="A2063" s="71" t="s">
        <v>13486</v>
      </c>
      <c r="B2063" s="74" t="s">
        <v>6215</v>
      </c>
      <c r="C2063" s="74" t="s">
        <v>12883</v>
      </c>
      <c r="E2063" s="71" t="s">
        <v>1936</v>
      </c>
      <c r="F2063" s="72" t="s">
        <v>12328</v>
      </c>
      <c r="G2063" s="74" t="s">
        <v>12355</v>
      </c>
      <c r="H2063" t="str">
        <f t="shared" si="160"/>
        <v>Vxx_hbn_ad_cor_fil1</v>
      </c>
      <c r="I2063" s="69" t="str">
        <f t="shared" si="161"/>
        <v>IN_TQI_HBN</v>
      </c>
      <c r="J2063" s="72" t="str">
        <f t="shared" si="162"/>
        <v>[(Nxx_cyl_nr_cfm=Nxx_cyl_nr_3 or Nxx_cyl_nr_cfm=Nxx_cyl_nr_cho) and (Nbx_ign_cmd_eng_cfm=True)]</v>
      </c>
      <c r="K2063" s="69" t="b">
        <f t="shared" si="163"/>
        <v>1</v>
      </c>
      <c r="L2063" s="69" t="b">
        <f t="shared" si="164"/>
        <v>0</v>
      </c>
    </row>
    <row r="2064" spans="1:12" ht="20.100000000000001" customHeight="1" thickBot="1" x14ac:dyDescent="0.3">
      <c r="A2064" s="71" t="s">
        <v>13487</v>
      </c>
      <c r="B2064" s="72" t="s">
        <v>6210</v>
      </c>
      <c r="C2064" s="72" t="s">
        <v>12880</v>
      </c>
      <c r="E2064" s="71" t="s">
        <v>1937</v>
      </c>
      <c r="F2064" s="72" t="s">
        <v>12328</v>
      </c>
      <c r="G2064" s="74" t="s">
        <v>12355</v>
      </c>
      <c r="H2064" t="str">
        <f t="shared" si="160"/>
        <v>Vxx_hbn_ad_cor_fil2</v>
      </c>
      <c r="I2064" s="69" t="str">
        <f t="shared" si="161"/>
        <v>IN_TQI_HBN</v>
      </c>
      <c r="J2064" s="72" t="str">
        <f t="shared" si="162"/>
        <v>[(Nxx_cyl_nr_cfm=Nxx_cyl_nr_3 or Nxx_cyl_nr_cfm=Nxx_cyl_nr_cho) and (Nbx_ign_cmd_eng_cfm=True)]</v>
      </c>
      <c r="K2064" s="69" t="b">
        <f t="shared" si="163"/>
        <v>1</v>
      </c>
      <c r="L2064" s="69" t="b">
        <f t="shared" si="164"/>
        <v>0</v>
      </c>
    </row>
    <row r="2065" spans="1:12" ht="20.100000000000001" customHeight="1" thickBot="1" x14ac:dyDescent="0.3">
      <c r="A2065" s="71" t="s">
        <v>13487</v>
      </c>
      <c r="B2065" s="74" t="s">
        <v>6215</v>
      </c>
      <c r="C2065" s="74" t="s">
        <v>12883</v>
      </c>
      <c r="E2065" s="71" t="s">
        <v>1938</v>
      </c>
      <c r="F2065" s="72" t="s">
        <v>12328</v>
      </c>
      <c r="G2065" s="74" t="s">
        <v>12355</v>
      </c>
      <c r="H2065" t="str">
        <f t="shared" si="160"/>
        <v>Vxx_hbn_ad_cor_val</v>
      </c>
      <c r="I2065" s="69" t="str">
        <f t="shared" si="161"/>
        <v>IN_TQI_HBN</v>
      </c>
      <c r="J2065" s="72" t="str">
        <f t="shared" si="162"/>
        <v>[(Nxx_cyl_nr_cfm=Nxx_cyl_nr_3 or Nxx_cyl_nr_cfm=Nxx_cyl_nr_cho) and (Nbx_ign_cmd_eng_cfm=True)]</v>
      </c>
      <c r="K2065" s="69" t="b">
        <f t="shared" si="163"/>
        <v>1</v>
      </c>
      <c r="L2065" s="69" t="b">
        <f t="shared" si="164"/>
        <v>0</v>
      </c>
    </row>
    <row r="2066" spans="1:12" ht="20.100000000000001" customHeight="1" thickBot="1" x14ac:dyDescent="0.3">
      <c r="A2066" s="71" t="s">
        <v>13488</v>
      </c>
      <c r="B2066" s="72" t="s">
        <v>6210</v>
      </c>
      <c r="C2066" s="72" t="s">
        <v>12880</v>
      </c>
      <c r="E2066" s="71" t="s">
        <v>4435</v>
      </c>
      <c r="F2066" s="72" t="s">
        <v>12328</v>
      </c>
      <c r="G2066" s="74" t="s">
        <v>13489</v>
      </c>
      <c r="H2066" t="str">
        <f t="shared" si="160"/>
        <v>Vxx_hbn_ctr_tdc_ad_b_1</v>
      </c>
      <c r="I2066" s="69" t="str">
        <f t="shared" si="161"/>
        <v>IN_TQI_HBN</v>
      </c>
      <c r="J2066" s="72" t="str">
        <f t="shared" si="162"/>
        <v>[(Nxx_sail_is_itl_cfm=Nxx_sail_is_itl_pres or Nxx_sail_is_itl_cfm=Nxx_sail_is_itl_cho) and (Nxx_cyl_nr_cfm=Nxx_cyl_nr_3 or Nxx_cyl_nr_cfm=Nxx_cyl_nr_cho) and (Nbx_ign_cmd_eng_cfm=True)]</v>
      </c>
      <c r="K2066" s="69" t="b">
        <f t="shared" si="163"/>
        <v>1</v>
      </c>
      <c r="L2066" s="69" t="b">
        <f t="shared" si="164"/>
        <v>0</v>
      </c>
    </row>
    <row r="2067" spans="1:12" ht="20.100000000000001" customHeight="1" thickBot="1" x14ac:dyDescent="0.3">
      <c r="A2067" s="71" t="s">
        <v>13488</v>
      </c>
      <c r="B2067" s="74" t="s">
        <v>6215</v>
      </c>
      <c r="C2067" s="74" t="s">
        <v>12883</v>
      </c>
      <c r="E2067" s="71" t="s">
        <v>4436</v>
      </c>
      <c r="F2067" s="72" t="s">
        <v>12328</v>
      </c>
      <c r="G2067" s="74" t="s">
        <v>13489</v>
      </c>
      <c r="H2067" t="str">
        <f t="shared" si="160"/>
        <v>Vxx_hbn_ctr_tdc_ad_b_2</v>
      </c>
      <c r="I2067" s="69" t="str">
        <f t="shared" si="161"/>
        <v>IN_TQI_HBN</v>
      </c>
      <c r="J2067" s="72" t="str">
        <f t="shared" si="162"/>
        <v>[(Nxx_sail_is_itl_cfm=Nxx_sail_is_itl_pres or Nxx_sail_is_itl_cfm=Nxx_sail_is_itl_cho) and (Nxx_cyl_nr_cfm=Nxx_cyl_nr_3 or Nxx_cyl_nr_cfm=Nxx_cyl_nr_cho) and (Nbx_ign_cmd_eng_cfm=True)]</v>
      </c>
      <c r="K2067" s="69" t="b">
        <f t="shared" si="163"/>
        <v>1</v>
      </c>
      <c r="L2067" s="69" t="b">
        <f t="shared" si="164"/>
        <v>0</v>
      </c>
    </row>
    <row r="2068" spans="1:12" ht="20.100000000000001" customHeight="1" thickBot="1" x14ac:dyDescent="0.3">
      <c r="A2068" s="71" t="s">
        <v>13490</v>
      </c>
      <c r="B2068" s="72" t="s">
        <v>6210</v>
      </c>
      <c r="C2068" s="72" t="s">
        <v>12880</v>
      </c>
      <c r="E2068" s="71" t="s">
        <v>4437</v>
      </c>
      <c r="F2068" s="72" t="s">
        <v>12328</v>
      </c>
      <c r="G2068" s="74" t="s">
        <v>13489</v>
      </c>
      <c r="H2068" t="str">
        <f t="shared" si="160"/>
        <v>Vxx_hbn_ctr_tdc_ad_b_3</v>
      </c>
      <c r="I2068" s="69" t="str">
        <f t="shared" si="161"/>
        <v>IN_TQI_HBN</v>
      </c>
      <c r="J2068" s="72" t="str">
        <f t="shared" si="162"/>
        <v>[(Nxx_sail_is_itl_cfm=Nxx_sail_is_itl_pres or Nxx_sail_is_itl_cfm=Nxx_sail_is_itl_cho) and (Nxx_cyl_nr_cfm=Nxx_cyl_nr_3 or Nxx_cyl_nr_cfm=Nxx_cyl_nr_cho) and (Nbx_ign_cmd_eng_cfm=True)]</v>
      </c>
      <c r="K2068" s="69" t="b">
        <f t="shared" si="163"/>
        <v>1</v>
      </c>
      <c r="L2068" s="69" t="b">
        <f t="shared" si="164"/>
        <v>0</v>
      </c>
    </row>
    <row r="2069" spans="1:12" ht="20.100000000000001" customHeight="1" thickBot="1" x14ac:dyDescent="0.3">
      <c r="A2069" s="71" t="s">
        <v>13490</v>
      </c>
      <c r="B2069" s="74" t="s">
        <v>6215</v>
      </c>
      <c r="C2069" s="74" t="s">
        <v>12883</v>
      </c>
      <c r="E2069" s="71" t="s">
        <v>4438</v>
      </c>
      <c r="F2069" s="72" t="s">
        <v>12328</v>
      </c>
      <c r="G2069" s="74" t="s">
        <v>13489</v>
      </c>
      <c r="H2069" t="str">
        <f t="shared" si="160"/>
        <v>Vxx_hbn_ctr_tdc_ad_b_4</v>
      </c>
      <c r="I2069" s="69" t="str">
        <f t="shared" si="161"/>
        <v>IN_TQI_HBN</v>
      </c>
      <c r="J2069" s="72" t="str">
        <f t="shared" si="162"/>
        <v>[(Nxx_sail_is_itl_cfm=Nxx_sail_is_itl_pres or Nxx_sail_is_itl_cfm=Nxx_sail_is_itl_cho) and (Nxx_cyl_nr_cfm=Nxx_cyl_nr_3 or Nxx_cyl_nr_cfm=Nxx_cyl_nr_cho) and (Nbx_ign_cmd_eng_cfm=True)]</v>
      </c>
      <c r="K2069" s="69" t="b">
        <f t="shared" si="163"/>
        <v>1</v>
      </c>
      <c r="L2069" s="69" t="b">
        <f t="shared" si="164"/>
        <v>0</v>
      </c>
    </row>
    <row r="2070" spans="1:12" ht="20.100000000000001" customHeight="1" thickBot="1" x14ac:dyDescent="0.3">
      <c r="A2070" s="71" t="s">
        <v>13491</v>
      </c>
      <c r="B2070" s="72" t="s">
        <v>6210</v>
      </c>
      <c r="C2070" s="72" t="s">
        <v>12880</v>
      </c>
      <c r="E2070" s="71" t="s">
        <v>4439</v>
      </c>
      <c r="F2070" s="72" t="s">
        <v>12328</v>
      </c>
      <c r="G2070" s="74" t="s">
        <v>13489</v>
      </c>
      <c r="H2070" t="str">
        <f t="shared" si="160"/>
        <v>Vxx_hbn_ctr_tdc_ad_b_5</v>
      </c>
      <c r="I2070" s="69" t="str">
        <f t="shared" si="161"/>
        <v>IN_TQI_HBN</v>
      </c>
      <c r="J2070" s="72" t="str">
        <f t="shared" si="162"/>
        <v>[(Nxx_sail_is_itl_cfm=Nxx_sail_is_itl_pres or Nxx_sail_is_itl_cfm=Nxx_sail_is_itl_cho) and (Nxx_cyl_nr_cfm=Nxx_cyl_nr_3 or Nxx_cyl_nr_cfm=Nxx_cyl_nr_cho) and (Nbx_ign_cmd_eng_cfm=True)]</v>
      </c>
      <c r="K2070" s="69" t="b">
        <f t="shared" si="163"/>
        <v>1</v>
      </c>
      <c r="L2070" s="69" t="b">
        <f t="shared" si="164"/>
        <v>0</v>
      </c>
    </row>
    <row r="2071" spans="1:12" ht="20.100000000000001" customHeight="1" thickBot="1" x14ac:dyDescent="0.3">
      <c r="A2071" s="71" t="s">
        <v>13491</v>
      </c>
      <c r="B2071" s="74" t="s">
        <v>6215</v>
      </c>
      <c r="C2071" s="74" t="s">
        <v>12883</v>
      </c>
      <c r="E2071" s="71" t="s">
        <v>4440</v>
      </c>
      <c r="F2071" s="72" t="s">
        <v>12328</v>
      </c>
      <c r="G2071" s="74" t="s">
        <v>13489</v>
      </c>
      <c r="H2071" t="str">
        <f t="shared" si="160"/>
        <v>Vxx_hbn_ctr_tdc_ad_b_6</v>
      </c>
      <c r="I2071" s="69" t="str">
        <f t="shared" si="161"/>
        <v>IN_TQI_HBN</v>
      </c>
      <c r="J2071" s="72" t="str">
        <f t="shared" si="162"/>
        <v>[(Nxx_sail_is_itl_cfm=Nxx_sail_is_itl_pres or Nxx_sail_is_itl_cfm=Nxx_sail_is_itl_cho) and (Nxx_cyl_nr_cfm=Nxx_cyl_nr_3 or Nxx_cyl_nr_cfm=Nxx_cyl_nr_cho) and (Nbx_ign_cmd_eng_cfm=True)]</v>
      </c>
      <c r="K2071" s="69" t="b">
        <f t="shared" si="163"/>
        <v>1</v>
      </c>
      <c r="L2071" s="69" t="b">
        <f t="shared" si="164"/>
        <v>0</v>
      </c>
    </row>
    <row r="2072" spans="1:12" ht="20.100000000000001" customHeight="1" thickBot="1" x14ac:dyDescent="0.3">
      <c r="A2072" s="71" t="s">
        <v>5655</v>
      </c>
      <c r="B2072" s="72" t="s">
        <v>5226</v>
      </c>
      <c r="C2072" s="72" t="s">
        <v>12139</v>
      </c>
      <c r="E2072" s="71" t="s">
        <v>4441</v>
      </c>
      <c r="F2072" s="72" t="s">
        <v>12328</v>
      </c>
      <c r="G2072" s="74" t="s">
        <v>13489</v>
      </c>
      <c r="H2072" t="str">
        <f t="shared" si="160"/>
        <v>Vxx_hbn_ctr_tdc_ad_cor</v>
      </c>
      <c r="I2072" s="69" t="str">
        <f t="shared" si="161"/>
        <v>IN_TQI_HBN</v>
      </c>
      <c r="J2072" s="72" t="str">
        <f t="shared" si="162"/>
        <v>[(Nxx_sail_is_itl_cfm=Nxx_sail_is_itl_pres or Nxx_sail_is_itl_cfm=Nxx_sail_is_itl_cho) and (Nxx_cyl_nr_cfm=Nxx_cyl_nr_3 or Nxx_cyl_nr_cfm=Nxx_cyl_nr_cho) and (Nbx_ign_cmd_eng_cfm=True)]</v>
      </c>
      <c r="K2072" s="69" t="b">
        <f t="shared" si="163"/>
        <v>1</v>
      </c>
      <c r="L2072" s="69" t="b">
        <f t="shared" si="164"/>
        <v>0</v>
      </c>
    </row>
    <row r="2073" spans="1:12" ht="20.100000000000001" customHeight="1" thickBot="1" x14ac:dyDescent="0.3">
      <c r="A2073" s="71" t="s">
        <v>1382</v>
      </c>
      <c r="B2073" s="72" t="s">
        <v>5679</v>
      </c>
      <c r="C2073" s="72" t="s">
        <v>13492</v>
      </c>
      <c r="E2073" s="71" t="s">
        <v>4428</v>
      </c>
      <c r="F2073" s="72" t="s">
        <v>12328</v>
      </c>
      <c r="G2073" s="74" t="s">
        <v>13489</v>
      </c>
      <c r="H2073" t="str">
        <f t="shared" si="160"/>
        <v>Vxx_hbn_dist_bfr_ad_b_1</v>
      </c>
      <c r="I2073" s="69" t="str">
        <f t="shared" si="161"/>
        <v>IN_TQI_HBN</v>
      </c>
      <c r="J2073" s="72" t="str">
        <f t="shared" si="162"/>
        <v>[(Nxx_sail_is_itl_cfm=Nxx_sail_is_itl_pres or Nxx_sail_is_itl_cfm=Nxx_sail_is_itl_cho) and (Nxx_cyl_nr_cfm=Nxx_cyl_nr_3 or Nxx_cyl_nr_cfm=Nxx_cyl_nr_cho) and (Nbx_ign_cmd_eng_cfm=True)]</v>
      </c>
      <c r="K2073" s="69" t="b">
        <f t="shared" si="163"/>
        <v>1</v>
      </c>
      <c r="L2073" s="69" t="b">
        <f t="shared" si="164"/>
        <v>0</v>
      </c>
    </row>
    <row r="2074" spans="1:12" ht="20.100000000000001" customHeight="1" thickBot="1" x14ac:dyDescent="0.3">
      <c r="A2074" s="71" t="s">
        <v>1947</v>
      </c>
      <c r="B2074" s="72" t="s">
        <v>12181</v>
      </c>
      <c r="C2074" s="72" t="s">
        <v>12900</v>
      </c>
      <c r="E2074" s="71" t="s">
        <v>4429</v>
      </c>
      <c r="F2074" s="72" t="s">
        <v>12328</v>
      </c>
      <c r="G2074" s="74" t="s">
        <v>13489</v>
      </c>
      <c r="H2074" t="str">
        <f t="shared" si="160"/>
        <v>Vxx_hbn_dist_bfr_ad_b_2</v>
      </c>
      <c r="I2074" s="69" t="str">
        <f t="shared" si="161"/>
        <v>IN_TQI_HBN</v>
      </c>
      <c r="J2074" s="72" t="str">
        <f t="shared" si="162"/>
        <v>[(Nxx_sail_is_itl_cfm=Nxx_sail_is_itl_pres or Nxx_sail_is_itl_cfm=Nxx_sail_is_itl_cho) and (Nxx_cyl_nr_cfm=Nxx_cyl_nr_3 or Nxx_cyl_nr_cfm=Nxx_cyl_nr_cho) and (Nbx_ign_cmd_eng_cfm=True)]</v>
      </c>
      <c r="K2074" s="69" t="b">
        <f t="shared" si="163"/>
        <v>1</v>
      </c>
      <c r="L2074" s="69" t="b">
        <f t="shared" si="164"/>
        <v>0</v>
      </c>
    </row>
    <row r="2075" spans="1:12" ht="20.100000000000001" customHeight="1" thickBot="1" x14ac:dyDescent="0.3">
      <c r="A2075" s="71" t="s">
        <v>3241</v>
      </c>
      <c r="B2075" s="72" t="s">
        <v>12454</v>
      </c>
      <c r="C2075" s="72" t="s">
        <v>12123</v>
      </c>
      <c r="E2075" s="71" t="s">
        <v>4430</v>
      </c>
      <c r="F2075" s="72" t="s">
        <v>12328</v>
      </c>
      <c r="G2075" s="74" t="s">
        <v>13489</v>
      </c>
      <c r="H2075" t="str">
        <f t="shared" si="160"/>
        <v>Vxx_hbn_dist_bfr_ad_b_3</v>
      </c>
      <c r="I2075" s="69" t="str">
        <f t="shared" si="161"/>
        <v>IN_TQI_HBN</v>
      </c>
      <c r="J2075" s="72" t="str">
        <f t="shared" si="162"/>
        <v>[(Nxx_sail_is_itl_cfm=Nxx_sail_is_itl_pres or Nxx_sail_is_itl_cfm=Nxx_sail_is_itl_cho) and (Nxx_cyl_nr_cfm=Nxx_cyl_nr_3 or Nxx_cyl_nr_cfm=Nxx_cyl_nr_cho) and (Nbx_ign_cmd_eng_cfm=True)]</v>
      </c>
      <c r="K2075" s="69" t="b">
        <f t="shared" si="163"/>
        <v>1</v>
      </c>
      <c r="L2075" s="69" t="b">
        <f t="shared" si="164"/>
        <v>0</v>
      </c>
    </row>
    <row r="2076" spans="1:12" ht="20.100000000000001" customHeight="1" thickBot="1" x14ac:dyDescent="0.3">
      <c r="A2076" s="71" t="s">
        <v>2215</v>
      </c>
      <c r="B2076" s="72" t="s">
        <v>12307</v>
      </c>
      <c r="C2076" s="72" t="s">
        <v>12366</v>
      </c>
      <c r="E2076" s="71" t="s">
        <v>4431</v>
      </c>
      <c r="F2076" s="72" t="s">
        <v>12328</v>
      </c>
      <c r="G2076" s="74" t="s">
        <v>13489</v>
      </c>
      <c r="H2076" t="str">
        <f t="shared" si="160"/>
        <v>Vxx_hbn_dist_bfr_ad_b_4</v>
      </c>
      <c r="I2076" s="69" t="str">
        <f t="shared" si="161"/>
        <v>IN_TQI_HBN</v>
      </c>
      <c r="J2076" s="72" t="str">
        <f t="shared" si="162"/>
        <v>[(Nxx_sail_is_itl_cfm=Nxx_sail_is_itl_pres or Nxx_sail_is_itl_cfm=Nxx_sail_is_itl_cho) and (Nxx_cyl_nr_cfm=Nxx_cyl_nr_3 or Nxx_cyl_nr_cfm=Nxx_cyl_nr_cho) and (Nbx_ign_cmd_eng_cfm=True)]</v>
      </c>
      <c r="K2076" s="69" t="b">
        <f t="shared" si="163"/>
        <v>1</v>
      </c>
      <c r="L2076" s="69" t="b">
        <f t="shared" si="164"/>
        <v>0</v>
      </c>
    </row>
    <row r="2077" spans="1:12" ht="20.100000000000001" customHeight="1" thickBot="1" x14ac:dyDescent="0.3">
      <c r="A2077" s="71" t="s">
        <v>2219</v>
      </c>
      <c r="B2077" s="72" t="s">
        <v>12307</v>
      </c>
      <c r="C2077" s="72" t="s">
        <v>12366</v>
      </c>
      <c r="E2077" s="71" t="s">
        <v>4432</v>
      </c>
      <c r="F2077" s="72" t="s">
        <v>12328</v>
      </c>
      <c r="G2077" s="74" t="s">
        <v>13489</v>
      </c>
      <c r="H2077" t="str">
        <f t="shared" si="160"/>
        <v>Vxx_hbn_dist_bfr_ad_b_5</v>
      </c>
      <c r="I2077" s="69" t="str">
        <f t="shared" si="161"/>
        <v>IN_TQI_HBN</v>
      </c>
      <c r="J2077" s="72" t="str">
        <f t="shared" si="162"/>
        <v>[(Nxx_sail_is_itl_cfm=Nxx_sail_is_itl_pres or Nxx_sail_is_itl_cfm=Nxx_sail_is_itl_cho) and (Nxx_cyl_nr_cfm=Nxx_cyl_nr_3 or Nxx_cyl_nr_cfm=Nxx_cyl_nr_cho) and (Nbx_ign_cmd_eng_cfm=True)]</v>
      </c>
      <c r="K2077" s="69" t="b">
        <f t="shared" si="163"/>
        <v>1</v>
      </c>
      <c r="L2077" s="69" t="b">
        <f t="shared" si="164"/>
        <v>0</v>
      </c>
    </row>
    <row r="2078" spans="1:12" ht="20.100000000000001" customHeight="1" thickBot="1" x14ac:dyDescent="0.3">
      <c r="A2078" s="71" t="s">
        <v>2223</v>
      </c>
      <c r="B2078" s="72" t="s">
        <v>12307</v>
      </c>
      <c r="C2078" s="72" t="s">
        <v>12366</v>
      </c>
      <c r="E2078" s="71" t="s">
        <v>4433</v>
      </c>
      <c r="F2078" s="72" t="s">
        <v>12328</v>
      </c>
      <c r="G2078" s="74" t="s">
        <v>13489</v>
      </c>
      <c r="H2078" t="str">
        <f t="shared" si="160"/>
        <v>Vxx_hbn_dist_bfr_ad_b_6</v>
      </c>
      <c r="I2078" s="69" t="str">
        <f t="shared" si="161"/>
        <v>IN_TQI_HBN</v>
      </c>
      <c r="J2078" s="72" t="str">
        <f t="shared" si="162"/>
        <v>[(Nxx_sail_is_itl_cfm=Nxx_sail_is_itl_pres or Nxx_sail_is_itl_cfm=Nxx_sail_is_itl_cho) and (Nxx_cyl_nr_cfm=Nxx_cyl_nr_3 or Nxx_cyl_nr_cfm=Nxx_cyl_nr_cho) and (Nbx_ign_cmd_eng_cfm=True)]</v>
      </c>
      <c r="K2078" s="69" t="b">
        <f t="shared" si="163"/>
        <v>1</v>
      </c>
      <c r="L2078" s="69" t="b">
        <f t="shared" si="164"/>
        <v>0</v>
      </c>
    </row>
    <row r="2079" spans="1:12" ht="20.100000000000001" customHeight="1" thickBot="1" x14ac:dyDescent="0.3">
      <c r="A2079" s="71" t="s">
        <v>2227</v>
      </c>
      <c r="B2079" s="72" t="s">
        <v>12307</v>
      </c>
      <c r="C2079" s="72" t="s">
        <v>12366</v>
      </c>
      <c r="E2079" s="71" t="s">
        <v>4434</v>
      </c>
      <c r="F2079" s="72" t="s">
        <v>12328</v>
      </c>
      <c r="G2079" s="74" t="s">
        <v>13489</v>
      </c>
      <c r="H2079" t="str">
        <f t="shared" si="160"/>
        <v>Vxx_hbn_dist_bfr_ad_cor</v>
      </c>
      <c r="I2079" s="69" t="str">
        <f t="shared" si="161"/>
        <v>IN_TQI_HBN</v>
      </c>
      <c r="J2079" s="72" t="str">
        <f t="shared" si="162"/>
        <v>[(Nxx_sail_is_itl_cfm=Nxx_sail_is_itl_pres or Nxx_sail_is_itl_cfm=Nxx_sail_is_itl_cho) and (Nxx_cyl_nr_cfm=Nxx_cyl_nr_3 or Nxx_cyl_nr_cfm=Nxx_cyl_nr_cho) and (Nbx_ign_cmd_eng_cfm=True)]</v>
      </c>
      <c r="K2079" s="69" t="b">
        <f t="shared" si="163"/>
        <v>1</v>
      </c>
      <c r="L2079" s="69" t="b">
        <f t="shared" si="164"/>
        <v>0</v>
      </c>
    </row>
    <row r="2080" spans="1:12" ht="20.100000000000001" customHeight="1" thickBot="1" x14ac:dyDescent="0.3">
      <c r="A2080" s="71" t="s">
        <v>728</v>
      </c>
      <c r="B2080" s="72" t="s">
        <v>12307</v>
      </c>
      <c r="C2080" s="72" t="s">
        <v>12366</v>
      </c>
      <c r="E2080" s="71" t="s">
        <v>4447</v>
      </c>
      <c r="F2080" s="72" t="s">
        <v>12328</v>
      </c>
      <c r="G2080" s="74" t="s">
        <v>12355</v>
      </c>
      <c r="H2080" t="str">
        <f t="shared" si="160"/>
        <v>Vxx_hbn_km_dly</v>
      </c>
      <c r="I2080" s="69" t="str">
        <f t="shared" si="161"/>
        <v>IN_TQI_HBN</v>
      </c>
      <c r="J2080" s="72" t="str">
        <f t="shared" si="162"/>
        <v>[(Nxx_cyl_nr_cfm=Nxx_cyl_nr_3 or Nxx_cyl_nr_cfm=Nxx_cyl_nr_cho) and (Nbx_ign_cmd_eng_cfm=True)]</v>
      </c>
      <c r="K2080" s="69" t="b">
        <f t="shared" si="163"/>
        <v>1</v>
      </c>
      <c r="L2080" s="69" t="b">
        <f t="shared" si="164"/>
        <v>0</v>
      </c>
    </row>
    <row r="2081" spans="1:12" ht="20.100000000000001" customHeight="1" thickBot="1" x14ac:dyDescent="0.3">
      <c r="A2081" s="71" t="s">
        <v>723</v>
      </c>
      <c r="B2081" s="72" t="s">
        <v>12686</v>
      </c>
      <c r="C2081" s="72" t="s">
        <v>13070</v>
      </c>
      <c r="E2081" s="71" t="s">
        <v>1943</v>
      </c>
      <c r="F2081" s="72" t="s">
        <v>12328</v>
      </c>
      <c r="G2081" s="74" t="s">
        <v>12358</v>
      </c>
      <c r="H2081" t="str">
        <f t="shared" si="160"/>
        <v>Vxx_hbn_mis_n_max_thd</v>
      </c>
      <c r="I2081" s="69" t="str">
        <f t="shared" si="161"/>
        <v>IN_TQI_HBN</v>
      </c>
      <c r="J2081" s="72" t="str">
        <f t="shared" si="162"/>
        <v>[(Nxx_cyl_nr_cfm=Nxx_cyl_nr_3 or Nxx_cyl_nr_cfm=Nxx_cyl_nr_cho) and (Nbx_ign_cmd_eng_cfm=True)] OR [(Nxx_cyl_nr_cfm=Nxx_cyl_nr_4) and (Nbx_ign_cmd_eng_cfm=True)]</v>
      </c>
      <c r="K2081" s="69" t="b">
        <f t="shared" si="163"/>
        <v>1</v>
      </c>
      <c r="L2081" s="69" t="b">
        <f t="shared" si="164"/>
        <v>0</v>
      </c>
    </row>
    <row r="2082" spans="1:12" ht="20.100000000000001" customHeight="1" thickBot="1" x14ac:dyDescent="0.3">
      <c r="A2082" s="71" t="s">
        <v>730</v>
      </c>
      <c r="B2082" s="72" t="s">
        <v>12686</v>
      </c>
      <c r="C2082" s="72" t="s">
        <v>13070</v>
      </c>
      <c r="E2082" s="71" t="s">
        <v>4904</v>
      </c>
      <c r="F2082" s="72" t="s">
        <v>12135</v>
      </c>
      <c r="G2082" s="72" t="s">
        <v>12136</v>
      </c>
      <c r="H2082" t="str">
        <f t="shared" si="160"/>
        <v>Vxx_hfm_dist_ofs</v>
      </c>
      <c r="I2082" s="69" t="str">
        <f t="shared" si="161"/>
        <v>IN_ASI_IAF</v>
      </c>
      <c r="J2082" s="72" t="str">
        <f t="shared" si="162"/>
        <v>[(Nxx_asa_cfm&lt;&gt;Nxx_asa_abst) and (Nbx_ign_cmd_eng_cfm=False)]</v>
      </c>
      <c r="K2082" s="69" t="b">
        <f t="shared" si="163"/>
        <v>1</v>
      </c>
      <c r="L2082" s="69" t="b">
        <f t="shared" si="164"/>
        <v>1</v>
      </c>
    </row>
    <row r="2083" spans="1:12" ht="20.100000000000001" customHeight="1" thickBot="1" x14ac:dyDescent="0.3">
      <c r="A2083" s="71" t="s">
        <v>1138</v>
      </c>
      <c r="B2083" s="72" t="s">
        <v>12573</v>
      </c>
      <c r="C2083" s="72" t="s">
        <v>12323</v>
      </c>
      <c r="E2083" s="71" t="s">
        <v>2417</v>
      </c>
      <c r="F2083" s="72" t="s">
        <v>13475</v>
      </c>
      <c r="G2083" s="72" t="s">
        <v>12228</v>
      </c>
      <c r="H2083" t="str">
        <f t="shared" si="160"/>
        <v>Vxx_hpp_sta_nr</v>
      </c>
      <c r="I2083" s="69" t="str">
        <f t="shared" si="161"/>
        <v>OU_CBO_RPR</v>
      </c>
      <c r="J2083" s="72" t="str">
        <f t="shared" si="162"/>
        <v>[(Nbx_ign_cmd_eng_cfm=False)]</v>
      </c>
      <c r="K2083" s="69" t="b">
        <f t="shared" si="163"/>
        <v>1</v>
      </c>
      <c r="L2083" s="69" t="b">
        <f t="shared" si="164"/>
        <v>1</v>
      </c>
    </row>
    <row r="2084" spans="1:12" ht="20.100000000000001" customHeight="1" thickBot="1" x14ac:dyDescent="0.3">
      <c r="A2084" s="71" t="s">
        <v>3338</v>
      </c>
      <c r="B2084" s="72" t="s">
        <v>12573</v>
      </c>
      <c r="C2084" s="72" t="s">
        <v>13239</v>
      </c>
      <c r="E2084" s="71" t="s">
        <v>1196</v>
      </c>
      <c r="F2084" s="72" t="s">
        <v>5654</v>
      </c>
      <c r="G2084" s="74" t="s">
        <v>12211</v>
      </c>
      <c r="H2084" t="str">
        <f t="shared" si="160"/>
        <v>Vxx_hpp_sta_nr_1</v>
      </c>
      <c r="I2084" s="69" t="str">
        <f t="shared" si="161"/>
        <v>VF_SAS_MNG</v>
      </c>
      <c r="J2084" s="72" t="str">
        <f t="shared" si="162"/>
        <v>[(Nxx_sas_typ_cfm=Nxx_sas_itl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2084" s="69" t="b">
        <f t="shared" si="163"/>
        <v>1</v>
      </c>
      <c r="L2084" s="69" t="b">
        <f t="shared" si="164"/>
        <v>0</v>
      </c>
    </row>
    <row r="2085" spans="1:12" ht="20.100000000000001" customHeight="1" thickBot="1" x14ac:dyDescent="0.3">
      <c r="A2085" s="71" t="s">
        <v>3386</v>
      </c>
      <c r="B2085" s="72" t="s">
        <v>12573</v>
      </c>
      <c r="C2085" s="72" t="s">
        <v>13239</v>
      </c>
      <c r="E2085" s="71" t="s">
        <v>1199</v>
      </c>
      <c r="F2085" s="72" t="s">
        <v>5654</v>
      </c>
      <c r="G2085" s="74" t="s">
        <v>12211</v>
      </c>
      <c r="H2085" t="str">
        <f t="shared" si="160"/>
        <v>Vxx_hpp_sta_nr_2</v>
      </c>
      <c r="I2085" s="69" t="str">
        <f t="shared" si="161"/>
        <v>VF_SAS_MNG</v>
      </c>
      <c r="J2085" s="72" t="str">
        <f t="shared" si="162"/>
        <v>[(Nxx_sas_typ_cfm=Nxx_sas_itl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2085" s="69" t="b">
        <f t="shared" si="163"/>
        <v>1</v>
      </c>
      <c r="L2085" s="69" t="b">
        <f t="shared" si="164"/>
        <v>0</v>
      </c>
    </row>
    <row r="2086" spans="1:12" ht="20.100000000000001" customHeight="1" thickBot="1" x14ac:dyDescent="0.3">
      <c r="A2086" s="71" t="s">
        <v>3342</v>
      </c>
      <c r="B2086" s="72" t="s">
        <v>12573</v>
      </c>
      <c r="C2086" s="72" t="s">
        <v>13239</v>
      </c>
      <c r="E2086" s="73" t="s">
        <v>5993</v>
      </c>
      <c r="F2086" s="74" t="s">
        <v>5771</v>
      </c>
      <c r="G2086" s="74" t="s">
        <v>12194</v>
      </c>
      <c r="H2086" t="e">
        <f t="shared" si="160"/>
        <v>#N/A</v>
      </c>
      <c r="I2086" s="69" t="e">
        <f t="shared" si="161"/>
        <v>#N/A</v>
      </c>
      <c r="J2086" s="72" t="e">
        <f t="shared" si="162"/>
        <v>#N/A</v>
      </c>
      <c r="K2086" s="69" t="e">
        <f t="shared" si="163"/>
        <v>#N/A</v>
      </c>
      <c r="L2086" s="69" t="e">
        <f t="shared" si="164"/>
        <v>#N/A</v>
      </c>
    </row>
    <row r="2087" spans="1:12" ht="20.100000000000001" customHeight="1" thickBot="1" x14ac:dyDescent="0.3">
      <c r="A2087" s="71" t="s">
        <v>3390</v>
      </c>
      <c r="B2087" s="72" t="s">
        <v>12573</v>
      </c>
      <c r="C2087" s="72" t="s">
        <v>13239</v>
      </c>
      <c r="E2087" s="71" t="s">
        <v>5227</v>
      </c>
      <c r="F2087" s="72" t="s">
        <v>5228</v>
      </c>
      <c r="G2087" s="72" t="s">
        <v>12417</v>
      </c>
      <c r="H2087" t="str">
        <f t="shared" si="160"/>
        <v>Vxx_hsg_pmp_spd_sp</v>
      </c>
      <c r="I2087" s="69" t="str">
        <f t="shared" si="161"/>
        <v>CL_LUB_SPT</v>
      </c>
      <c r="J2087" s="72" t="str">
        <f t="shared" si="162"/>
        <v>[(Nxx_ag_typ_cfm=Nxx_ag_lbx) and (Nxx_ecu_typ_cfm=Nxx_hevc)]</v>
      </c>
      <c r="K2087" s="69" t="b">
        <f t="shared" si="163"/>
        <v>1</v>
      </c>
      <c r="L2087" s="69" t="b">
        <f t="shared" si="164"/>
        <v>1</v>
      </c>
    </row>
    <row r="2088" spans="1:12" ht="20.100000000000001" customHeight="1" thickBot="1" x14ac:dyDescent="0.3">
      <c r="A2088" s="71" t="s">
        <v>3339</v>
      </c>
      <c r="B2088" s="72" t="s">
        <v>12573</v>
      </c>
      <c r="C2088" s="72" t="s">
        <v>13239</v>
      </c>
      <c r="E2088" s="71" t="s">
        <v>1878</v>
      </c>
      <c r="F2088" s="72" t="s">
        <v>13476</v>
      </c>
      <c r="G2088" s="72" t="s">
        <v>12228</v>
      </c>
      <c r="H2088" t="str">
        <f t="shared" si="160"/>
        <v>Vxx_htg_diag</v>
      </c>
      <c r="I2088" s="69" t="str">
        <f t="shared" si="161"/>
        <v>BO_CBO_HTG</v>
      </c>
      <c r="J2088" s="72" t="str">
        <f t="shared" si="162"/>
        <v>[(Nbx_ign_cmd_eng_cfm=False)]</v>
      </c>
      <c r="K2088" s="69" t="b">
        <f t="shared" si="163"/>
        <v>1</v>
      </c>
      <c r="L2088" s="69" t="b">
        <f t="shared" si="164"/>
        <v>1</v>
      </c>
    </row>
    <row r="2089" spans="1:12" ht="20.100000000000001" customHeight="1" thickBot="1" x14ac:dyDescent="0.3">
      <c r="A2089" s="71" t="s">
        <v>3387</v>
      </c>
      <c r="B2089" s="72" t="s">
        <v>12573</v>
      </c>
      <c r="C2089" s="72" t="s">
        <v>13239</v>
      </c>
      <c r="E2089" s="71" t="s">
        <v>851</v>
      </c>
      <c r="F2089" s="72" t="s">
        <v>5421</v>
      </c>
      <c r="G2089" s="74" t="s">
        <v>13493</v>
      </c>
      <c r="H2089" t="str">
        <f t="shared" si="160"/>
        <v>Vxx_htg_pwm_prct</v>
      </c>
      <c r="I2089" s="69" t="str">
        <f t="shared" si="161"/>
        <v>OU_CBO_HTG</v>
      </c>
      <c r="J2089" s="72" t="str">
        <f t="shared" si="162"/>
        <v>[(Nbx_fast_htg_pres_cfm=False) and (Nbx_ign_cmd_eng_cfm=False)] OR [(Nbx_fast_htg_pres_cfm=True) and (Nbx_ign_cmd_eng_cfm=False)]</v>
      </c>
      <c r="K2089" s="69" t="b">
        <f t="shared" si="163"/>
        <v>1</v>
      </c>
      <c r="L2089" s="69" t="b">
        <f t="shared" si="164"/>
        <v>0</v>
      </c>
    </row>
    <row r="2090" spans="1:12" ht="20.100000000000001" customHeight="1" thickBot="1" x14ac:dyDescent="0.3">
      <c r="A2090" s="71" t="s">
        <v>3344</v>
      </c>
      <c r="B2090" s="72" t="s">
        <v>12573</v>
      </c>
      <c r="C2090" s="72" t="s">
        <v>13239</v>
      </c>
      <c r="E2090" s="71" t="s">
        <v>5722</v>
      </c>
      <c r="F2090" s="72" t="s">
        <v>5716</v>
      </c>
      <c r="G2090" s="72" t="s">
        <v>12194</v>
      </c>
      <c r="H2090" t="str">
        <f t="shared" si="160"/>
        <v>Vxx_hv_bus_bfr_rly_v</v>
      </c>
      <c r="I2090" s="69" t="str">
        <f t="shared" si="161"/>
        <v>IN_HVI_BAT</v>
      </c>
      <c r="J2090" s="72" t="str">
        <f t="shared" si="162"/>
        <v>[(Nxx_spv_ecu_cfm=Nxx_spv_ecu_abst or Nxx_ecu_typ_cfm=Nxx_hevc) and (Nxx_ecu_typ_cfm&lt;&gt;Nxx_atcu) and (Nxx_hev_cfm&lt;&gt;Nxx_hev_abst)]</v>
      </c>
      <c r="K2090" s="69" t="b">
        <f t="shared" si="163"/>
        <v>1</v>
      </c>
      <c r="L2090" s="69" t="b">
        <f t="shared" si="164"/>
        <v>1</v>
      </c>
    </row>
    <row r="2091" spans="1:12" ht="20.100000000000001" customHeight="1" thickBot="1" x14ac:dyDescent="0.3">
      <c r="A2091" s="71" t="s">
        <v>3391</v>
      </c>
      <c r="B2091" s="72" t="s">
        <v>12573</v>
      </c>
      <c r="C2091" s="72" t="s">
        <v>13239</v>
      </c>
      <c r="E2091" s="71" t="s">
        <v>1398</v>
      </c>
      <c r="F2091" s="72" t="s">
        <v>5716</v>
      </c>
      <c r="G2091" s="72" t="s">
        <v>12194</v>
      </c>
      <c r="H2091" t="str">
        <f t="shared" si="160"/>
        <v>Vxx_hv_bus_lbc_side_v_cs</v>
      </c>
      <c r="I2091" s="69" t="str">
        <f t="shared" si="161"/>
        <v>IN_HVI_BAT</v>
      </c>
      <c r="J2091" s="72" t="str">
        <f t="shared" si="162"/>
        <v>[(Nxx_spv_ecu_cfm=Nxx_spv_ecu_abst or Nxx_ecu_typ_cfm=Nxx_hevc) and (Nxx_ecu_typ_cfm&lt;&gt;Nxx_atcu) and (Nxx_hev_cfm&lt;&gt;Nxx_hev_abst)]</v>
      </c>
      <c r="K2091" s="69" t="b">
        <f t="shared" si="163"/>
        <v>1</v>
      </c>
      <c r="L2091" s="69" t="b">
        <f t="shared" si="164"/>
        <v>1</v>
      </c>
    </row>
    <row r="2092" spans="1:12" ht="20.100000000000001" customHeight="1" thickBot="1" x14ac:dyDescent="0.3">
      <c r="A2092" s="71" t="s">
        <v>3340</v>
      </c>
      <c r="B2092" s="72" t="s">
        <v>12573</v>
      </c>
      <c r="C2092" s="72" t="s">
        <v>13239</v>
      </c>
      <c r="E2092" s="71" t="s">
        <v>1397</v>
      </c>
      <c r="F2092" s="72" t="s">
        <v>5751</v>
      </c>
      <c r="G2092" s="72" t="s">
        <v>12194</v>
      </c>
      <c r="H2092" t="str">
        <f t="shared" si="160"/>
        <v>Vxx_hv_bus_peb_side_v</v>
      </c>
      <c r="I2092" s="69" t="str">
        <f t="shared" si="161"/>
        <v>IN_HVI_INV</v>
      </c>
      <c r="J2092" s="72" t="str">
        <f t="shared" si="162"/>
        <v>[(Nxx_spv_ecu_cfm=Nxx_spv_ecu_abst or Nxx_ecu_typ_cfm=Nxx_hevc) and (Nxx_ecu_typ_cfm&lt;&gt;Nxx_atcu) and (Nxx_hev_cfm&lt;&gt;Nxx_hev_abst)]</v>
      </c>
      <c r="K2092" s="69" t="b">
        <f t="shared" si="163"/>
        <v>1</v>
      </c>
      <c r="L2092" s="69" t="b">
        <f t="shared" si="164"/>
        <v>1</v>
      </c>
    </row>
    <row r="2093" spans="1:12" ht="20.100000000000001" customHeight="1" thickBot="1" x14ac:dyDescent="0.3">
      <c r="A2093" s="71" t="s">
        <v>3388</v>
      </c>
      <c r="B2093" s="72" t="s">
        <v>12573</v>
      </c>
      <c r="C2093" s="72" t="s">
        <v>13239</v>
      </c>
      <c r="E2093" s="71" t="s">
        <v>5726</v>
      </c>
      <c r="F2093" s="72" t="s">
        <v>5716</v>
      </c>
      <c r="G2093" s="72" t="s">
        <v>12194</v>
      </c>
      <c r="H2093" t="str">
        <f t="shared" si="160"/>
        <v>Vxx_hv_bus_v_tria</v>
      </c>
      <c r="I2093" s="69" t="str">
        <f t="shared" si="161"/>
        <v>IN_HVI_BAT</v>
      </c>
      <c r="J2093" s="72" t="str">
        <f t="shared" si="162"/>
        <v>[(Nxx_spv_ecu_cfm=Nxx_spv_ecu_abst or Nxx_ecu_typ_cfm=Nxx_hevc) and (Nxx_ecu_typ_cfm&lt;&gt;Nxx_atcu) and (Nxx_hev_cfm&lt;&gt;Nxx_hev_abst)]</v>
      </c>
      <c r="K2093" s="69" t="b">
        <f t="shared" si="163"/>
        <v>1</v>
      </c>
      <c r="L2093" s="69" t="b">
        <f t="shared" si="164"/>
        <v>1</v>
      </c>
    </row>
    <row r="2094" spans="1:12" ht="20.100000000000001" customHeight="1" thickBot="1" x14ac:dyDescent="0.3">
      <c r="A2094" s="71" t="s">
        <v>3345</v>
      </c>
      <c r="B2094" s="72" t="s">
        <v>12573</v>
      </c>
      <c r="C2094" s="72" t="s">
        <v>13239</v>
      </c>
      <c r="E2094" s="71" t="s">
        <v>1969</v>
      </c>
      <c r="F2094" s="72" t="s">
        <v>12778</v>
      </c>
      <c r="G2094" s="72" t="s">
        <v>13478</v>
      </c>
      <c r="H2094" t="str">
        <f t="shared" si="160"/>
        <v>Vxx_hv_dcdc_crt</v>
      </c>
      <c r="I2094" s="69" t="str">
        <f t="shared" si="161"/>
        <v>IN_HVI_DCC</v>
      </c>
      <c r="J2094" s="72" t="str">
        <f t="shared" si="162"/>
        <v>[(Nxx_spv_ecu_cfm=Nxx_spv_ecu_abst and Nxx_ecu_typ_cfm=Nxx_ecm) and (Nxx_spv_ecu_cfm=Nxx_spv_ecu_abst or Nxx_ecu_typ_cfm=Nxx_hevc) and (Nxx_hev_cfm&lt;&gt;Nxx_hev_abst) and (Nxx_ecu_typ_cfm&lt;&gt;Nxx_atcu)] OR [(Nxx_ecu_typ_cfm=Nxx_hevc) and (Nxx_spv_ecu_cfm=Nxx_spv_ecu_abst or Nxx_ecu_typ_cfm=Nxx_hevc) and (Nxx_hev_cfm&lt;&gt;Nxx_hev_abst) and (Nxx_ecu_typ_cfm&lt;&gt;Nxx_atcu)]</v>
      </c>
      <c r="K2094" s="69" t="b">
        <f t="shared" si="163"/>
        <v>1</v>
      </c>
      <c r="L2094" s="69" t="b">
        <f t="shared" si="164"/>
        <v>1</v>
      </c>
    </row>
    <row r="2095" spans="1:12" ht="20.100000000000001" customHeight="1" thickBot="1" x14ac:dyDescent="0.3">
      <c r="A2095" s="71" t="s">
        <v>3392</v>
      </c>
      <c r="B2095" s="72" t="s">
        <v>12573</v>
      </c>
      <c r="C2095" s="72" t="s">
        <v>13239</v>
      </c>
      <c r="E2095" s="71" t="s">
        <v>5724</v>
      </c>
      <c r="F2095" s="72" t="s">
        <v>5716</v>
      </c>
      <c r="G2095" s="72" t="s">
        <v>12194</v>
      </c>
      <c r="H2095" t="str">
        <f t="shared" si="160"/>
        <v>Vxx_hvb_avl_chg_ext_pow</v>
      </c>
      <c r="I2095" s="69" t="str">
        <f t="shared" si="161"/>
        <v>IN_HVI_BAT</v>
      </c>
      <c r="J2095" s="72" t="str">
        <f t="shared" si="162"/>
        <v>[(Nxx_spv_ecu_cfm=Nxx_spv_ecu_abst or Nxx_ecu_typ_cfm=Nxx_hevc) and (Nxx_ecu_typ_cfm&lt;&gt;Nxx_atcu) and (Nxx_hev_cfm&lt;&gt;Nxx_hev_abst)]</v>
      </c>
      <c r="K2095" s="69" t="b">
        <f t="shared" si="163"/>
        <v>1</v>
      </c>
      <c r="L2095" s="69" t="b">
        <f t="shared" si="164"/>
        <v>1</v>
      </c>
    </row>
    <row r="2096" spans="1:12" ht="20.100000000000001" customHeight="1" thickBot="1" x14ac:dyDescent="0.3">
      <c r="A2096" s="71" t="s">
        <v>3341</v>
      </c>
      <c r="B2096" s="72" t="s">
        <v>12573</v>
      </c>
      <c r="C2096" s="72" t="s">
        <v>13239</v>
      </c>
      <c r="E2096" s="71" t="s">
        <v>2079</v>
      </c>
      <c r="F2096" s="72" t="s">
        <v>5716</v>
      </c>
      <c r="G2096" s="72" t="s">
        <v>12194</v>
      </c>
      <c r="H2096" t="str">
        <f t="shared" si="160"/>
        <v>Vxx_hvb_avl_chg_pow_est_cs</v>
      </c>
      <c r="I2096" s="69" t="str">
        <f t="shared" si="161"/>
        <v>IN_HVI_BAT</v>
      </c>
      <c r="J2096" s="72" t="str">
        <f t="shared" si="162"/>
        <v>[(Nxx_spv_ecu_cfm=Nxx_spv_ecu_abst or Nxx_ecu_typ_cfm=Nxx_hevc) and (Nxx_ecu_typ_cfm&lt;&gt;Nxx_atcu) and (Nxx_hev_cfm&lt;&gt;Nxx_hev_abst)]</v>
      </c>
      <c r="K2096" s="69" t="b">
        <f t="shared" si="163"/>
        <v>1</v>
      </c>
      <c r="L2096" s="69" t="b">
        <f t="shared" si="164"/>
        <v>1</v>
      </c>
    </row>
    <row r="2097" spans="1:12" ht="20.100000000000001" customHeight="1" thickBot="1" x14ac:dyDescent="0.3">
      <c r="A2097" s="71" t="s">
        <v>3389</v>
      </c>
      <c r="B2097" s="72" t="s">
        <v>12573</v>
      </c>
      <c r="C2097" s="72" t="s">
        <v>13239</v>
      </c>
      <c r="E2097" s="71" t="s">
        <v>2067</v>
      </c>
      <c r="F2097" s="72" t="s">
        <v>5716</v>
      </c>
      <c r="G2097" s="72" t="s">
        <v>12194</v>
      </c>
      <c r="H2097" t="str">
        <f t="shared" si="160"/>
        <v>Vxx_hvb_avl_dchg_pow_est_cs</v>
      </c>
      <c r="I2097" s="69" t="str">
        <f t="shared" si="161"/>
        <v>IN_HVI_BAT</v>
      </c>
      <c r="J2097" s="72" t="str">
        <f t="shared" si="162"/>
        <v>[(Nxx_spv_ecu_cfm=Nxx_spv_ecu_abst or Nxx_ecu_typ_cfm=Nxx_hevc) and (Nxx_ecu_typ_cfm&lt;&gt;Nxx_atcu) and (Nxx_hev_cfm&lt;&gt;Nxx_hev_abst)]</v>
      </c>
      <c r="K2097" s="69" t="b">
        <f t="shared" si="163"/>
        <v>1</v>
      </c>
      <c r="L2097" s="69" t="b">
        <f t="shared" si="164"/>
        <v>1</v>
      </c>
    </row>
    <row r="2098" spans="1:12" ht="20.100000000000001" customHeight="1" thickBot="1" x14ac:dyDescent="0.3">
      <c r="A2098" s="71" t="s">
        <v>3346</v>
      </c>
      <c r="B2098" s="72" t="s">
        <v>12573</v>
      </c>
      <c r="C2098" s="72" t="s">
        <v>13239</v>
      </c>
      <c r="E2098" s="71" t="s">
        <v>2047</v>
      </c>
      <c r="F2098" s="72" t="s">
        <v>5716</v>
      </c>
      <c r="G2098" s="72" t="s">
        <v>13479</v>
      </c>
      <c r="H2098" t="str">
        <f t="shared" si="160"/>
        <v>Vxx_hvb_blow_fbk</v>
      </c>
      <c r="I2098" s="69" t="str">
        <f t="shared" si="161"/>
        <v>IN_HVI_BAT</v>
      </c>
      <c r="J2098" s="72" t="str">
        <f t="shared" si="162"/>
        <v>[(Nxx_hvb_cond_typ_cfm=Nxx_hvb_cond_typ_comp or Nxx_hvb_cond_typ_cfm=Nxx_hvb_cond_typ_cho) and (Nxx_spv_ecu_cfm=Nxx_spv_ecu_abst or Nxx_ecu_typ_cfm=Nxx_hevc) and (Nxx_ecu_typ_cfm&lt;&gt;Nxx_atcu) and (Nxx_hev_cfm&lt;&gt;Nxx_hev_abst)]</v>
      </c>
      <c r="K2098" s="69" t="b">
        <f t="shared" si="163"/>
        <v>1</v>
      </c>
      <c r="L2098" s="69" t="b">
        <f t="shared" si="164"/>
        <v>1</v>
      </c>
    </row>
    <row r="2099" spans="1:12" ht="20.100000000000001" customHeight="1" thickBot="1" x14ac:dyDescent="0.3">
      <c r="A2099" s="71" t="s">
        <v>3393</v>
      </c>
      <c r="B2099" s="72" t="s">
        <v>12573</v>
      </c>
      <c r="C2099" s="72" t="s">
        <v>13239</v>
      </c>
      <c r="E2099" s="71" t="s">
        <v>2302</v>
      </c>
      <c r="F2099" s="72" t="s">
        <v>5716</v>
      </c>
      <c r="G2099" s="72" t="s">
        <v>12194</v>
      </c>
      <c r="H2099" t="str">
        <f t="shared" si="160"/>
        <v>Vxx_hvb_bus_aft_rly_v</v>
      </c>
      <c r="I2099" s="69" t="str">
        <f t="shared" si="161"/>
        <v>IN_HVI_BAT</v>
      </c>
      <c r="J2099" s="72" t="str">
        <f t="shared" si="162"/>
        <v>[(Nxx_spv_ecu_cfm=Nxx_spv_ecu_abst or Nxx_ecu_typ_cfm=Nxx_hevc) and (Nxx_ecu_typ_cfm&lt;&gt;Nxx_atcu) and (Nxx_hev_cfm&lt;&gt;Nxx_hev_abst)]</v>
      </c>
      <c r="K2099" s="69" t="b">
        <f t="shared" si="163"/>
        <v>1</v>
      </c>
      <c r="L2099" s="69" t="b">
        <f t="shared" si="164"/>
        <v>1</v>
      </c>
    </row>
    <row r="2100" spans="1:12" ht="20.100000000000001" customHeight="1" thickBot="1" x14ac:dyDescent="0.3">
      <c r="A2100" s="71" t="s">
        <v>2046</v>
      </c>
      <c r="B2100" s="72" t="s">
        <v>5716</v>
      </c>
      <c r="C2100" s="72" t="s">
        <v>13479</v>
      </c>
      <c r="E2100" s="71" t="s">
        <v>2325</v>
      </c>
      <c r="F2100" s="72" t="s">
        <v>5716</v>
      </c>
      <c r="G2100" s="72" t="s">
        <v>12194</v>
      </c>
      <c r="H2100" t="str">
        <f t="shared" si="160"/>
        <v>Vxx_hvb_i_clc</v>
      </c>
      <c r="I2100" s="69" t="str">
        <f t="shared" si="161"/>
        <v>IN_HVI_BAT</v>
      </c>
      <c r="J2100" s="72" t="str">
        <f t="shared" si="162"/>
        <v>[(Nxx_spv_ecu_cfm=Nxx_spv_ecu_abst or Nxx_ecu_typ_cfm=Nxx_hevc) and (Nxx_ecu_typ_cfm&lt;&gt;Nxx_atcu) and (Nxx_hev_cfm&lt;&gt;Nxx_hev_abst)]</v>
      </c>
      <c r="K2100" s="69" t="b">
        <f t="shared" si="163"/>
        <v>1</v>
      </c>
      <c r="L2100" s="69" t="b">
        <f t="shared" si="164"/>
        <v>1</v>
      </c>
    </row>
    <row r="2101" spans="1:12" ht="20.100000000000001" customHeight="1" thickBot="1" x14ac:dyDescent="0.3">
      <c r="A2101" s="71" t="s">
        <v>2050</v>
      </c>
      <c r="B2101" s="72" t="s">
        <v>12402</v>
      </c>
      <c r="C2101" s="72" t="s">
        <v>12403</v>
      </c>
      <c r="E2101" s="71" t="s">
        <v>1951</v>
      </c>
      <c r="F2101" s="72" t="s">
        <v>5716</v>
      </c>
      <c r="G2101" s="72" t="s">
        <v>12194</v>
      </c>
      <c r="H2101" t="str">
        <f t="shared" si="160"/>
        <v>Vxx_hvb_i_mes_cs</v>
      </c>
      <c r="I2101" s="69" t="str">
        <f t="shared" si="161"/>
        <v>IN_HVI_BAT</v>
      </c>
      <c r="J2101" s="72" t="str">
        <f t="shared" si="162"/>
        <v>[(Nxx_spv_ecu_cfm=Nxx_spv_ecu_abst or Nxx_ecu_typ_cfm=Nxx_hevc) and (Nxx_ecu_typ_cfm&lt;&gt;Nxx_atcu) and (Nxx_hev_cfm&lt;&gt;Nxx_hev_abst)]</v>
      </c>
      <c r="K2101" s="69" t="b">
        <f t="shared" si="163"/>
        <v>1</v>
      </c>
      <c r="L2101" s="69" t="b">
        <f t="shared" si="164"/>
        <v>1</v>
      </c>
    </row>
    <row r="2102" spans="1:12" ht="20.100000000000001" customHeight="1" thickBot="1" x14ac:dyDescent="0.3">
      <c r="A2102" s="71" t="s">
        <v>2050</v>
      </c>
      <c r="B2102" s="74" t="s">
        <v>12400</v>
      </c>
      <c r="C2102" s="74" t="s">
        <v>12141</v>
      </c>
      <c r="E2102" s="71" t="s">
        <v>5715</v>
      </c>
      <c r="F2102" s="72" t="s">
        <v>5716</v>
      </c>
      <c r="G2102" s="72" t="s">
        <v>12171</v>
      </c>
      <c r="H2102" t="str">
        <f t="shared" si="160"/>
        <v>Vxx_hvb_insr_mes</v>
      </c>
      <c r="I2102" s="69" t="str">
        <f t="shared" si="161"/>
        <v>IN_HVI_BAT</v>
      </c>
      <c r="J2102" s="72" t="str">
        <f t="shared" si="162"/>
        <v>[(Nxx_hv_lv_cfm&lt;&gt;Nxx_lv) and (Nxx_spv_ecu_cfm=Nxx_spv_ecu_abst or Nxx_ecu_typ_cfm=Nxx_hevc) and (Nxx_ecu_typ_cfm&lt;&gt;Nxx_atcu) and (Nxx_hev_cfm&lt;&gt;Nxx_hev_abst)]</v>
      </c>
      <c r="K2102" s="69" t="b">
        <f t="shared" si="163"/>
        <v>1</v>
      </c>
      <c r="L2102" s="69" t="b">
        <f t="shared" si="164"/>
        <v>1</v>
      </c>
    </row>
    <row r="2103" spans="1:12" ht="20.100000000000001" customHeight="1" thickBot="1" x14ac:dyDescent="0.3">
      <c r="A2103" s="71" t="s">
        <v>5768</v>
      </c>
      <c r="B2103" s="72" t="s">
        <v>5275</v>
      </c>
      <c r="C2103" s="72" t="s">
        <v>13494</v>
      </c>
      <c r="E2103" s="71" t="s">
        <v>1973</v>
      </c>
      <c r="F2103" s="72" t="s">
        <v>5716</v>
      </c>
      <c r="G2103" s="72" t="s">
        <v>12194</v>
      </c>
      <c r="H2103" t="str">
        <f t="shared" si="160"/>
        <v>Vxx_hvb_max_temp</v>
      </c>
      <c r="I2103" s="69" t="str">
        <f t="shared" si="161"/>
        <v>IN_HVI_BAT</v>
      </c>
      <c r="J2103" s="72" t="str">
        <f t="shared" si="162"/>
        <v>[(Nxx_spv_ecu_cfm=Nxx_spv_ecu_abst or Nxx_ecu_typ_cfm=Nxx_hevc) and (Nxx_ecu_typ_cfm&lt;&gt;Nxx_atcu) and (Nxx_hev_cfm&lt;&gt;Nxx_hev_abst)]</v>
      </c>
      <c r="K2103" s="69" t="b">
        <f t="shared" si="163"/>
        <v>1</v>
      </c>
      <c r="L2103" s="69" t="b">
        <f t="shared" si="164"/>
        <v>1</v>
      </c>
    </row>
    <row r="2104" spans="1:12" ht="20.100000000000001" customHeight="1" thickBot="1" x14ac:dyDescent="0.3">
      <c r="A2104" s="71" t="s">
        <v>5768</v>
      </c>
      <c r="B2104" s="74" t="s">
        <v>5751</v>
      </c>
      <c r="C2104" s="74" t="s">
        <v>13495</v>
      </c>
      <c r="E2104" s="71" t="s">
        <v>2071</v>
      </c>
      <c r="F2104" s="74" t="s">
        <v>12154</v>
      </c>
      <c r="G2104" s="74" t="s">
        <v>13496</v>
      </c>
      <c r="H2104" t="str">
        <f t="shared" si="160"/>
        <v>Vxx_hvb_mdf_pwm</v>
      </c>
      <c r="I2104" s="69" t="str">
        <f t="shared" si="161"/>
        <v>OU_HVO_MCO</v>
      </c>
      <c r="J2104" s="72" t="str">
        <f t="shared" si="162"/>
        <v>[(Nxx_hvb_cond_typ_cfm=Nxx_hvb_cond_typ_comp) and (Nxx_spv_ecu_cfm=Nxx_spv_ecu_abst or Nxx_ecu_typ_cfm=Nxx_hevc) and (Nxx_ecu_typ_cfm&lt;&gt;Nxx_atcu) and (Nxx_hev_cfm&lt;&gt;Nxx_hev_abst)]</v>
      </c>
      <c r="K2104" s="69" t="b">
        <f t="shared" si="163"/>
        <v>0</v>
      </c>
      <c r="L2104" s="69" t="b">
        <f t="shared" si="164"/>
        <v>0</v>
      </c>
    </row>
    <row r="2105" spans="1:12" ht="20.100000000000001" customHeight="1" thickBot="1" x14ac:dyDescent="0.3">
      <c r="A2105" s="71" t="s">
        <v>1976</v>
      </c>
      <c r="B2105" s="72" t="s">
        <v>5751</v>
      </c>
      <c r="C2105" s="72" t="s">
        <v>12194</v>
      </c>
      <c r="E2105" s="71" t="s">
        <v>1974</v>
      </c>
      <c r="F2105" s="72" t="s">
        <v>5716</v>
      </c>
      <c r="G2105" s="72" t="s">
        <v>12194</v>
      </c>
      <c r="H2105" t="str">
        <f t="shared" si="160"/>
        <v>Vxx_hvb_min_temp</v>
      </c>
      <c r="I2105" s="69" t="str">
        <f t="shared" si="161"/>
        <v>IN_HVI_BAT</v>
      </c>
      <c r="J2105" s="72" t="str">
        <f t="shared" si="162"/>
        <v>[(Nxx_spv_ecu_cfm=Nxx_spv_ecu_abst or Nxx_ecu_typ_cfm=Nxx_hevc) and (Nxx_ecu_typ_cfm&lt;&gt;Nxx_atcu) and (Nxx_hev_cfm&lt;&gt;Nxx_hev_abst)]</v>
      </c>
      <c r="K2105" s="69" t="b">
        <f t="shared" si="163"/>
        <v>1</v>
      </c>
      <c r="L2105" s="69" t="b">
        <f t="shared" si="164"/>
        <v>1</v>
      </c>
    </row>
    <row r="2106" spans="1:12" ht="20.100000000000001" customHeight="1" thickBot="1" x14ac:dyDescent="0.3">
      <c r="A2106" s="71" t="s">
        <v>5757</v>
      </c>
      <c r="B2106" s="72" t="s">
        <v>5751</v>
      </c>
      <c r="C2106" s="72" t="s">
        <v>12194</v>
      </c>
      <c r="E2106" s="71" t="s">
        <v>5391</v>
      </c>
      <c r="F2106" s="72" t="s">
        <v>5247</v>
      </c>
      <c r="G2106" s="74" t="s">
        <v>12644</v>
      </c>
      <c r="H2106" t="str">
        <f t="shared" si="160"/>
        <v>Vxx_hvb_out_cfa_cmd</v>
      </c>
      <c r="I2106" s="69" t="str">
        <f t="shared" si="161"/>
        <v>OU_HVO_TCO</v>
      </c>
      <c r="J2106" s="72" t="str">
        <f t="shared" si="162"/>
        <v>[(Nxx_hvb_cond_typ_cfm=Nxx_hvb_cond_typ_ac) and (Nxx_hv_tc_cfm&lt;&gt;Nxx_hv_tc_abst and Nxx_ecu_typ_cfm=Nxx_hevc) and (Nxx_hev_cfm&lt;&gt;Nxx_hev_abst)]</v>
      </c>
      <c r="K2106" s="69" t="b">
        <f t="shared" si="163"/>
        <v>1</v>
      </c>
      <c r="L2106" s="69" t="b">
        <f t="shared" si="164"/>
        <v>0</v>
      </c>
    </row>
    <row r="2107" spans="1:12" ht="20.100000000000001" customHeight="1" thickBot="1" x14ac:dyDescent="0.3">
      <c r="A2107" s="71" t="s">
        <v>5763</v>
      </c>
      <c r="B2107" s="72" t="s">
        <v>5751</v>
      </c>
      <c r="C2107" s="74" t="s">
        <v>13241</v>
      </c>
      <c r="E2107" s="71" t="s">
        <v>5725</v>
      </c>
      <c r="F2107" s="72" t="s">
        <v>5716</v>
      </c>
      <c r="G2107" s="72" t="s">
        <v>12194</v>
      </c>
      <c r="H2107" t="str">
        <f t="shared" si="160"/>
        <v>Vxx_hvb_tco</v>
      </c>
      <c r="I2107" s="69" t="str">
        <f t="shared" si="161"/>
        <v>IN_HVI_BAT</v>
      </c>
      <c r="J2107" s="72" t="str">
        <f t="shared" si="162"/>
        <v>[(Nxx_spv_ecu_cfm=Nxx_spv_ecu_abst or Nxx_ecu_typ_cfm=Nxx_hevc) and (Nxx_ecu_typ_cfm&lt;&gt;Nxx_atcu) and (Nxx_hev_cfm&lt;&gt;Nxx_hev_abst)]</v>
      </c>
      <c r="K2107" s="69" t="b">
        <f t="shared" si="163"/>
        <v>1</v>
      </c>
      <c r="L2107" s="69" t="b">
        <f t="shared" si="164"/>
        <v>1</v>
      </c>
    </row>
    <row r="2108" spans="1:12" ht="20.100000000000001" customHeight="1" thickBot="1" x14ac:dyDescent="0.3">
      <c r="A2108" s="71" t="s">
        <v>1977</v>
      </c>
      <c r="B2108" s="72" t="s">
        <v>5751</v>
      </c>
      <c r="C2108" s="72" t="s">
        <v>12194</v>
      </c>
      <c r="E2108" s="71" t="s">
        <v>5718</v>
      </c>
      <c r="F2108" s="72" t="s">
        <v>5716</v>
      </c>
      <c r="G2108" s="72" t="s">
        <v>12194</v>
      </c>
      <c r="H2108" t="str">
        <f t="shared" si="160"/>
        <v>Vxx_hvb_temp</v>
      </c>
      <c r="I2108" s="69" t="str">
        <f t="shared" si="161"/>
        <v>IN_HVI_BAT</v>
      </c>
      <c r="J2108" s="72" t="str">
        <f t="shared" si="162"/>
        <v>[(Nxx_spv_ecu_cfm=Nxx_spv_ecu_abst or Nxx_ecu_typ_cfm=Nxx_hevc) and (Nxx_ecu_typ_cfm&lt;&gt;Nxx_atcu) and (Nxx_hev_cfm&lt;&gt;Nxx_hev_abst)]</v>
      </c>
      <c r="K2108" s="69" t="b">
        <f t="shared" si="163"/>
        <v>1</v>
      </c>
      <c r="L2108" s="69" t="b">
        <f t="shared" si="164"/>
        <v>1</v>
      </c>
    </row>
    <row r="2109" spans="1:12" ht="20.100000000000001" customHeight="1" thickBot="1" x14ac:dyDescent="0.3">
      <c r="A2109" s="71" t="s">
        <v>2051</v>
      </c>
      <c r="B2109" s="72" t="s">
        <v>5751</v>
      </c>
      <c r="C2109" s="72" t="s">
        <v>12194</v>
      </c>
      <c r="E2109" s="71" t="s">
        <v>1244</v>
      </c>
      <c r="F2109" s="72" t="s">
        <v>5716</v>
      </c>
      <c r="G2109" s="72" t="s">
        <v>12194</v>
      </c>
      <c r="H2109" t="str">
        <f t="shared" si="160"/>
        <v>Vxx_hvb_usoc_prct_est</v>
      </c>
      <c r="I2109" s="69" t="str">
        <f t="shared" si="161"/>
        <v>IN_HVI_BAT</v>
      </c>
      <c r="J2109" s="72" t="str">
        <f t="shared" si="162"/>
        <v>[(Nxx_spv_ecu_cfm=Nxx_spv_ecu_abst or Nxx_ecu_typ_cfm=Nxx_hevc) and (Nxx_ecu_typ_cfm&lt;&gt;Nxx_atcu) and (Nxx_hev_cfm&lt;&gt;Nxx_hev_abst)]</v>
      </c>
      <c r="K2109" s="69" t="b">
        <f t="shared" si="163"/>
        <v>1</v>
      </c>
      <c r="L2109" s="69" t="b">
        <f t="shared" si="164"/>
        <v>1</v>
      </c>
    </row>
    <row r="2110" spans="1:12" ht="20.100000000000001" customHeight="1" thickBot="1" x14ac:dyDescent="0.3">
      <c r="A2110" s="71" t="s">
        <v>1127</v>
      </c>
      <c r="B2110" s="72" t="s">
        <v>12807</v>
      </c>
      <c r="C2110" s="72" t="s">
        <v>12233</v>
      </c>
      <c r="E2110" s="71" t="s">
        <v>13481</v>
      </c>
      <c r="F2110" s="72" t="s">
        <v>6210</v>
      </c>
      <c r="G2110" s="72" t="s">
        <v>12880</v>
      </c>
      <c r="H2110" t="str">
        <f t="shared" si="160"/>
        <v>Vxx_hw_nr_1</v>
      </c>
      <c r="I2110" s="69" t="str">
        <f t="shared" si="161"/>
        <v>DG_DGT_ASW</v>
      </c>
      <c r="J2110" s="72" t="str">
        <f t="shared" si="162"/>
        <v>[(Nbx_udsp_cfm=True) and (Nxx_obd_typ_cfm=Nxx_obd_typ_pass) and (Nxx_ecu_typ_cfm&lt;&gt;Nxx_atcu)]</v>
      </c>
      <c r="K2110" s="69" t="b">
        <f t="shared" si="163"/>
        <v>1</v>
      </c>
      <c r="L2110" s="69" t="b">
        <f t="shared" si="164"/>
        <v>1</v>
      </c>
    </row>
    <row r="2111" spans="1:12" ht="20.100000000000001" customHeight="1" thickBot="1" x14ac:dyDescent="0.3">
      <c r="A2111" s="71" t="s">
        <v>2179</v>
      </c>
      <c r="B2111" s="72" t="s">
        <v>12224</v>
      </c>
      <c r="C2111" s="74" t="s">
        <v>13497</v>
      </c>
      <c r="E2111" s="71" t="s">
        <v>13481</v>
      </c>
      <c r="F2111" s="74" t="s">
        <v>6215</v>
      </c>
      <c r="G2111" s="74" t="s">
        <v>12883</v>
      </c>
      <c r="H2111" t="str">
        <f t="shared" si="160"/>
        <v>Vxx_hw_nr_1</v>
      </c>
      <c r="I2111" s="69" t="str">
        <f t="shared" si="161"/>
        <v>DG_DGT_ASW</v>
      </c>
      <c r="J2111" s="72" t="str">
        <f t="shared" si="162"/>
        <v>[(Nbx_udsp_cfm=True) and (Nxx_obd_typ_cfm=Nxx_obd_typ_pass) and (Nxx_ecu_typ_cfm&lt;&gt;Nxx_atcu)]</v>
      </c>
      <c r="K2111" s="69" t="b">
        <f t="shared" si="163"/>
        <v>0</v>
      </c>
      <c r="L2111" s="69" t="b">
        <f t="shared" si="164"/>
        <v>0</v>
      </c>
    </row>
    <row r="2112" spans="1:12" ht="20.100000000000001" customHeight="1" thickBot="1" x14ac:dyDescent="0.3">
      <c r="A2112" s="71" t="s">
        <v>2231</v>
      </c>
      <c r="B2112" s="72" t="s">
        <v>12163</v>
      </c>
      <c r="C2112" s="72" t="s">
        <v>12417</v>
      </c>
      <c r="E2112" s="71" t="s">
        <v>13482</v>
      </c>
      <c r="F2112" s="72" t="s">
        <v>6210</v>
      </c>
      <c r="G2112" s="72" t="s">
        <v>12880</v>
      </c>
      <c r="H2112" t="str">
        <f t="shared" si="160"/>
        <v>Vxx_hw_nr_10</v>
      </c>
      <c r="I2112" s="69" t="str">
        <f t="shared" si="161"/>
        <v>DG_DGT_ASW</v>
      </c>
      <c r="J2112" s="72" t="str">
        <f t="shared" si="162"/>
        <v>[(Nbx_udsp_cfm=True) and (Nxx_obd_typ_cfm=Nxx_obd_typ_pass) and (Nxx_ecu_typ_cfm&lt;&gt;Nxx_atcu)]</v>
      </c>
      <c r="K2112" s="69" t="b">
        <f t="shared" si="163"/>
        <v>1</v>
      </c>
      <c r="L2112" s="69" t="b">
        <f t="shared" si="164"/>
        <v>1</v>
      </c>
    </row>
    <row r="2113" spans="1:12" ht="20.100000000000001" customHeight="1" thickBot="1" x14ac:dyDescent="0.3">
      <c r="A2113" s="71" t="s">
        <v>2231</v>
      </c>
      <c r="B2113" s="74" t="s">
        <v>12807</v>
      </c>
      <c r="C2113" s="74" t="s">
        <v>12295</v>
      </c>
      <c r="E2113" s="71" t="s">
        <v>13482</v>
      </c>
      <c r="F2113" s="74" t="s">
        <v>6215</v>
      </c>
      <c r="G2113" s="74" t="s">
        <v>12883</v>
      </c>
      <c r="H2113" t="str">
        <f t="shared" si="160"/>
        <v>Vxx_hw_nr_10</v>
      </c>
      <c r="I2113" s="69" t="str">
        <f t="shared" si="161"/>
        <v>DG_DGT_ASW</v>
      </c>
      <c r="J2113" s="72" t="str">
        <f t="shared" si="162"/>
        <v>[(Nbx_udsp_cfm=True) and (Nxx_obd_typ_cfm=Nxx_obd_typ_pass) and (Nxx_ecu_typ_cfm&lt;&gt;Nxx_atcu)]</v>
      </c>
      <c r="K2113" s="69" t="b">
        <f t="shared" si="163"/>
        <v>0</v>
      </c>
      <c r="L2113" s="69" t="b">
        <f t="shared" si="164"/>
        <v>0</v>
      </c>
    </row>
    <row r="2114" spans="1:12" ht="20.100000000000001" customHeight="1" thickBot="1" x14ac:dyDescent="0.3">
      <c r="A2114" s="71" t="s">
        <v>700</v>
      </c>
      <c r="B2114" s="72" t="s">
        <v>5952</v>
      </c>
      <c r="C2114" s="72" t="s">
        <v>12164</v>
      </c>
      <c r="E2114" s="71" t="s">
        <v>13483</v>
      </c>
      <c r="F2114" s="72" t="s">
        <v>6210</v>
      </c>
      <c r="G2114" s="72" t="s">
        <v>12880</v>
      </c>
      <c r="H2114" t="str">
        <f t="shared" ref="H2114:H2177" si="165">VLOOKUP(E2114,A:C,1,FALSE)</f>
        <v>Vxx_hw_nr_2</v>
      </c>
      <c r="I2114" s="69" t="str">
        <f t="shared" ref="I2114:I2177" si="166">VLOOKUP(E2114,A:C,2,FALSE)</f>
        <v>DG_DGT_ASW</v>
      </c>
      <c r="J2114" s="72" t="str">
        <f t="shared" ref="J2114:J2177" si="167">VLOOKUP(E2114,A:C,3,FALSE)</f>
        <v>[(Nbx_udsp_cfm=True) and (Nxx_obd_typ_cfm=Nxx_obd_typ_pass) and (Nxx_ecu_typ_cfm&lt;&gt;Nxx_atcu)]</v>
      </c>
      <c r="K2114" s="69" t="b">
        <f t="shared" ref="K2114:K2177" si="168">VLOOKUP(E2114,A:C,2,FALSE)=F2114</f>
        <v>1</v>
      </c>
      <c r="L2114" s="69" t="b">
        <f t="shared" ref="L2114:L2177" si="169">VLOOKUP(E2114,A:C,3,FALSE)=G2114</f>
        <v>1</v>
      </c>
    </row>
    <row r="2115" spans="1:12" ht="20.100000000000001" customHeight="1" thickBot="1" x14ac:dyDescent="0.3">
      <c r="A2115" s="71" t="s">
        <v>700</v>
      </c>
      <c r="B2115" s="74" t="s">
        <v>12231</v>
      </c>
      <c r="C2115" s="74" t="s">
        <v>12232</v>
      </c>
      <c r="E2115" s="71" t="s">
        <v>13483</v>
      </c>
      <c r="F2115" s="74" t="s">
        <v>6215</v>
      </c>
      <c r="G2115" s="74" t="s">
        <v>12883</v>
      </c>
      <c r="H2115" t="str">
        <f t="shared" si="165"/>
        <v>Vxx_hw_nr_2</v>
      </c>
      <c r="I2115" s="69" t="str">
        <f t="shared" si="166"/>
        <v>DG_DGT_ASW</v>
      </c>
      <c r="J2115" s="72" t="str">
        <f t="shared" si="167"/>
        <v>[(Nbx_udsp_cfm=True) and (Nxx_obd_typ_cfm=Nxx_obd_typ_pass) and (Nxx_ecu_typ_cfm&lt;&gt;Nxx_atcu)]</v>
      </c>
      <c r="K2115" s="69" t="b">
        <f t="shared" si="168"/>
        <v>0</v>
      </c>
      <c r="L2115" s="69" t="b">
        <f t="shared" si="169"/>
        <v>0</v>
      </c>
    </row>
    <row r="2116" spans="1:12" ht="20.100000000000001" customHeight="1" thickBot="1" x14ac:dyDescent="0.3">
      <c r="A2116" s="71" t="s">
        <v>700</v>
      </c>
      <c r="B2116" s="74" t="s">
        <v>13498</v>
      </c>
      <c r="C2116" s="74" t="s">
        <v>13499</v>
      </c>
      <c r="E2116" s="71" t="s">
        <v>13484</v>
      </c>
      <c r="F2116" s="72" t="s">
        <v>6210</v>
      </c>
      <c r="G2116" s="72" t="s">
        <v>12880</v>
      </c>
      <c r="H2116" t="str">
        <f t="shared" si="165"/>
        <v>Vxx_hw_nr_3</v>
      </c>
      <c r="I2116" s="69" t="str">
        <f t="shared" si="166"/>
        <v>DG_DGT_ASW</v>
      </c>
      <c r="J2116" s="72" t="str">
        <f t="shared" si="167"/>
        <v>[(Nbx_udsp_cfm=True) and (Nxx_obd_typ_cfm=Nxx_obd_typ_pass) and (Nxx_ecu_typ_cfm&lt;&gt;Nxx_atcu)]</v>
      </c>
      <c r="K2116" s="69" t="b">
        <f t="shared" si="168"/>
        <v>1</v>
      </c>
      <c r="L2116" s="69" t="b">
        <f t="shared" si="169"/>
        <v>1</v>
      </c>
    </row>
    <row r="2117" spans="1:12" ht="20.100000000000001" customHeight="1" thickBot="1" x14ac:dyDescent="0.3">
      <c r="A2117" s="71" t="s">
        <v>700</v>
      </c>
      <c r="B2117" s="74" t="s">
        <v>5258</v>
      </c>
      <c r="C2117" s="74" t="s">
        <v>12295</v>
      </c>
      <c r="E2117" s="71" t="s">
        <v>13484</v>
      </c>
      <c r="F2117" s="74" t="s">
        <v>6215</v>
      </c>
      <c r="G2117" s="74" t="s">
        <v>12883</v>
      </c>
      <c r="H2117" t="str">
        <f t="shared" si="165"/>
        <v>Vxx_hw_nr_3</v>
      </c>
      <c r="I2117" s="69" t="str">
        <f t="shared" si="166"/>
        <v>DG_DGT_ASW</v>
      </c>
      <c r="J2117" s="72" t="str">
        <f t="shared" si="167"/>
        <v>[(Nbx_udsp_cfm=True) and (Nxx_obd_typ_cfm=Nxx_obd_typ_pass) and (Nxx_ecu_typ_cfm&lt;&gt;Nxx_atcu)]</v>
      </c>
      <c r="K2117" s="69" t="b">
        <f t="shared" si="168"/>
        <v>0</v>
      </c>
      <c r="L2117" s="69" t="b">
        <f t="shared" si="169"/>
        <v>0</v>
      </c>
    </row>
    <row r="2118" spans="1:12" ht="20.100000000000001" customHeight="1" thickBot="1" x14ac:dyDescent="0.3">
      <c r="A2118" s="71" t="s">
        <v>2779</v>
      </c>
      <c r="B2118" s="72" t="s">
        <v>12460</v>
      </c>
      <c r="C2118" s="72" t="s">
        <v>12228</v>
      </c>
      <c r="E2118" s="71" t="s">
        <v>13485</v>
      </c>
      <c r="F2118" s="72" t="s">
        <v>6210</v>
      </c>
      <c r="G2118" s="72" t="s">
        <v>12880</v>
      </c>
      <c r="H2118" t="str">
        <f t="shared" si="165"/>
        <v>Vxx_hw_nr_4</v>
      </c>
      <c r="I2118" s="69" t="str">
        <f t="shared" si="166"/>
        <v>DG_DGT_ASW</v>
      </c>
      <c r="J2118" s="72" t="str">
        <f t="shared" si="167"/>
        <v>[(Nbx_udsp_cfm=True) and (Nxx_obd_typ_cfm=Nxx_obd_typ_pass) and (Nxx_ecu_typ_cfm&lt;&gt;Nxx_atcu)]</v>
      </c>
      <c r="K2118" s="69" t="b">
        <f t="shared" si="168"/>
        <v>1</v>
      </c>
      <c r="L2118" s="69" t="b">
        <f t="shared" si="169"/>
        <v>1</v>
      </c>
    </row>
    <row r="2119" spans="1:12" ht="20.100000000000001" customHeight="1" thickBot="1" x14ac:dyDescent="0.3">
      <c r="A2119" s="71" t="s">
        <v>2613</v>
      </c>
      <c r="B2119" s="72" t="s">
        <v>12299</v>
      </c>
      <c r="C2119" s="72" t="s">
        <v>12123</v>
      </c>
      <c r="E2119" s="71" t="s">
        <v>13485</v>
      </c>
      <c r="F2119" s="74" t="s">
        <v>6215</v>
      </c>
      <c r="G2119" s="74" t="s">
        <v>12883</v>
      </c>
      <c r="H2119" t="str">
        <f t="shared" si="165"/>
        <v>Vxx_hw_nr_4</v>
      </c>
      <c r="I2119" s="69" t="str">
        <f t="shared" si="166"/>
        <v>DG_DGT_ASW</v>
      </c>
      <c r="J2119" s="72" t="str">
        <f t="shared" si="167"/>
        <v>[(Nbx_udsp_cfm=True) and (Nxx_obd_typ_cfm=Nxx_obd_typ_pass) and (Nxx_ecu_typ_cfm&lt;&gt;Nxx_atcu)]</v>
      </c>
      <c r="K2119" s="69" t="b">
        <f t="shared" si="168"/>
        <v>0</v>
      </c>
      <c r="L2119" s="69" t="b">
        <f t="shared" si="169"/>
        <v>0</v>
      </c>
    </row>
    <row r="2120" spans="1:12" ht="20.100000000000001" customHeight="1" thickBot="1" x14ac:dyDescent="0.3">
      <c r="A2120" s="71" t="s">
        <v>2617</v>
      </c>
      <c r="B2120" s="72" t="s">
        <v>12299</v>
      </c>
      <c r="C2120" s="72" t="s">
        <v>12123</v>
      </c>
      <c r="E2120" s="71" t="s">
        <v>13486</v>
      </c>
      <c r="F2120" s="72" t="s">
        <v>6210</v>
      </c>
      <c r="G2120" s="72" t="s">
        <v>12880</v>
      </c>
      <c r="H2120" t="str">
        <f t="shared" si="165"/>
        <v>Vxx_hw_nr_5</v>
      </c>
      <c r="I2120" s="69" t="str">
        <f t="shared" si="166"/>
        <v>DG_DGT_ASW</v>
      </c>
      <c r="J2120" s="72" t="str">
        <f t="shared" si="167"/>
        <v>[(Nbx_udsp_cfm=True) and (Nxx_obd_typ_cfm=Nxx_obd_typ_pass) and (Nxx_ecu_typ_cfm&lt;&gt;Nxx_atcu)]</v>
      </c>
      <c r="K2120" s="69" t="b">
        <f t="shared" si="168"/>
        <v>1</v>
      </c>
      <c r="L2120" s="69" t="b">
        <f t="shared" si="169"/>
        <v>1</v>
      </c>
    </row>
    <row r="2121" spans="1:12" ht="20.100000000000001" customHeight="1" thickBot="1" x14ac:dyDescent="0.3">
      <c r="A2121" s="71" t="s">
        <v>2952</v>
      </c>
      <c r="B2121" s="72" t="s">
        <v>12299</v>
      </c>
      <c r="C2121" s="72" t="s">
        <v>12123</v>
      </c>
      <c r="E2121" s="71" t="s">
        <v>13486</v>
      </c>
      <c r="F2121" s="74" t="s">
        <v>6215</v>
      </c>
      <c r="G2121" s="74" t="s">
        <v>12883</v>
      </c>
      <c r="H2121" t="str">
        <f t="shared" si="165"/>
        <v>Vxx_hw_nr_5</v>
      </c>
      <c r="I2121" s="69" t="str">
        <f t="shared" si="166"/>
        <v>DG_DGT_ASW</v>
      </c>
      <c r="J2121" s="72" t="str">
        <f t="shared" si="167"/>
        <v>[(Nbx_udsp_cfm=True) and (Nxx_obd_typ_cfm=Nxx_obd_typ_pass) and (Nxx_ecu_typ_cfm&lt;&gt;Nxx_atcu)]</v>
      </c>
      <c r="K2121" s="69" t="b">
        <f t="shared" si="168"/>
        <v>0</v>
      </c>
      <c r="L2121" s="69" t="b">
        <f t="shared" si="169"/>
        <v>0</v>
      </c>
    </row>
    <row r="2122" spans="1:12" ht="20.100000000000001" customHeight="1" thickBot="1" x14ac:dyDescent="0.3">
      <c r="A2122" s="71" t="s">
        <v>2535</v>
      </c>
      <c r="B2122" s="72" t="s">
        <v>13262</v>
      </c>
      <c r="C2122" s="72" t="s">
        <v>12228</v>
      </c>
      <c r="E2122" s="71" t="s">
        <v>13487</v>
      </c>
      <c r="F2122" s="72" t="s">
        <v>6210</v>
      </c>
      <c r="G2122" s="72" t="s">
        <v>12880</v>
      </c>
      <c r="H2122" t="str">
        <f t="shared" si="165"/>
        <v>Vxx_hw_nr_6</v>
      </c>
      <c r="I2122" s="69" t="str">
        <f t="shared" si="166"/>
        <v>DG_DGT_ASW</v>
      </c>
      <c r="J2122" s="72" t="str">
        <f t="shared" si="167"/>
        <v>[(Nbx_udsp_cfm=True) and (Nxx_obd_typ_cfm=Nxx_obd_typ_pass) and (Nxx_ecu_typ_cfm&lt;&gt;Nxx_atcu)]</v>
      </c>
      <c r="K2122" s="69" t="b">
        <f t="shared" si="168"/>
        <v>1</v>
      </c>
      <c r="L2122" s="69" t="b">
        <f t="shared" si="169"/>
        <v>1</v>
      </c>
    </row>
    <row r="2123" spans="1:12" ht="20.100000000000001" customHeight="1" thickBot="1" x14ac:dyDescent="0.3">
      <c r="A2123" s="71" t="s">
        <v>2778</v>
      </c>
      <c r="B2123" s="72" t="s">
        <v>12299</v>
      </c>
      <c r="C2123" s="72" t="s">
        <v>12123</v>
      </c>
      <c r="E2123" s="71" t="s">
        <v>13487</v>
      </c>
      <c r="F2123" s="74" t="s">
        <v>6215</v>
      </c>
      <c r="G2123" s="74" t="s">
        <v>12883</v>
      </c>
      <c r="H2123" t="str">
        <f t="shared" si="165"/>
        <v>Vxx_hw_nr_6</v>
      </c>
      <c r="I2123" s="69" t="str">
        <f t="shared" si="166"/>
        <v>DG_DGT_ASW</v>
      </c>
      <c r="J2123" s="72" t="str">
        <f t="shared" si="167"/>
        <v>[(Nbx_udsp_cfm=True) and (Nxx_obd_typ_cfm=Nxx_obd_typ_pass) and (Nxx_ecu_typ_cfm&lt;&gt;Nxx_atcu)]</v>
      </c>
      <c r="K2123" s="69" t="b">
        <f t="shared" si="168"/>
        <v>0</v>
      </c>
      <c r="L2123" s="69" t="b">
        <f t="shared" si="169"/>
        <v>0</v>
      </c>
    </row>
    <row r="2124" spans="1:12" ht="20.100000000000001" customHeight="1" thickBot="1" x14ac:dyDescent="0.3">
      <c r="A2124" s="71" t="s">
        <v>2621</v>
      </c>
      <c r="B2124" s="72" t="s">
        <v>12299</v>
      </c>
      <c r="C2124" s="72" t="s">
        <v>12123</v>
      </c>
      <c r="E2124" s="71" t="s">
        <v>13488</v>
      </c>
      <c r="F2124" s="72" t="s">
        <v>6210</v>
      </c>
      <c r="G2124" s="72" t="s">
        <v>12880</v>
      </c>
      <c r="H2124" t="str">
        <f t="shared" si="165"/>
        <v>Vxx_hw_nr_7</v>
      </c>
      <c r="I2124" s="69" t="str">
        <f t="shared" si="166"/>
        <v>DG_DGT_ASW</v>
      </c>
      <c r="J2124" s="72" t="str">
        <f t="shared" si="167"/>
        <v>[(Nbx_udsp_cfm=True) and (Nxx_obd_typ_cfm=Nxx_obd_typ_pass) and (Nxx_ecu_typ_cfm&lt;&gt;Nxx_atcu)]</v>
      </c>
      <c r="K2124" s="69" t="b">
        <f t="shared" si="168"/>
        <v>1</v>
      </c>
      <c r="L2124" s="69" t="b">
        <f t="shared" si="169"/>
        <v>1</v>
      </c>
    </row>
    <row r="2125" spans="1:12" ht="20.100000000000001" customHeight="1" thickBot="1" x14ac:dyDescent="0.3">
      <c r="A2125" s="71" t="s">
        <v>2625</v>
      </c>
      <c r="B2125" s="72" t="s">
        <v>12299</v>
      </c>
      <c r="C2125" s="72" t="s">
        <v>12123</v>
      </c>
      <c r="E2125" s="71" t="s">
        <v>13488</v>
      </c>
      <c r="F2125" s="74" t="s">
        <v>6215</v>
      </c>
      <c r="G2125" s="74" t="s">
        <v>12883</v>
      </c>
      <c r="H2125" t="str">
        <f t="shared" si="165"/>
        <v>Vxx_hw_nr_7</v>
      </c>
      <c r="I2125" s="69" t="str">
        <f t="shared" si="166"/>
        <v>DG_DGT_ASW</v>
      </c>
      <c r="J2125" s="72" t="str">
        <f t="shared" si="167"/>
        <v>[(Nbx_udsp_cfm=True) and (Nxx_obd_typ_cfm=Nxx_obd_typ_pass) and (Nxx_ecu_typ_cfm&lt;&gt;Nxx_atcu)]</v>
      </c>
      <c r="K2125" s="69" t="b">
        <f t="shared" si="168"/>
        <v>0</v>
      </c>
      <c r="L2125" s="69" t="b">
        <f t="shared" si="169"/>
        <v>0</v>
      </c>
    </row>
    <row r="2126" spans="1:12" ht="20.100000000000001" customHeight="1" thickBot="1" x14ac:dyDescent="0.3">
      <c r="A2126" s="71" t="s">
        <v>1370</v>
      </c>
      <c r="B2126" s="72" t="s">
        <v>12299</v>
      </c>
      <c r="C2126" s="72" t="s">
        <v>12123</v>
      </c>
      <c r="E2126" s="71" t="s">
        <v>13490</v>
      </c>
      <c r="F2126" s="72" t="s">
        <v>6210</v>
      </c>
      <c r="G2126" s="72" t="s">
        <v>12880</v>
      </c>
      <c r="H2126" t="str">
        <f t="shared" si="165"/>
        <v>Vxx_hw_nr_8</v>
      </c>
      <c r="I2126" s="69" t="str">
        <f t="shared" si="166"/>
        <v>DG_DGT_ASW</v>
      </c>
      <c r="J2126" s="72" t="str">
        <f t="shared" si="167"/>
        <v>[(Nbx_udsp_cfm=True) and (Nxx_obd_typ_cfm=Nxx_obd_typ_pass) and (Nxx_ecu_typ_cfm&lt;&gt;Nxx_atcu)]</v>
      </c>
      <c r="K2126" s="69" t="b">
        <f t="shared" si="168"/>
        <v>1</v>
      </c>
      <c r="L2126" s="69" t="b">
        <f t="shared" si="169"/>
        <v>1</v>
      </c>
    </row>
    <row r="2127" spans="1:12" ht="20.100000000000001" customHeight="1" thickBot="1" x14ac:dyDescent="0.3">
      <c r="A2127" s="71" t="s">
        <v>4671</v>
      </c>
      <c r="B2127" s="72" t="s">
        <v>12299</v>
      </c>
      <c r="C2127" s="72" t="s">
        <v>12123</v>
      </c>
      <c r="E2127" s="71" t="s">
        <v>13490</v>
      </c>
      <c r="F2127" s="74" t="s">
        <v>6215</v>
      </c>
      <c r="G2127" s="74" t="s">
        <v>12883</v>
      </c>
      <c r="H2127" t="str">
        <f t="shared" si="165"/>
        <v>Vxx_hw_nr_8</v>
      </c>
      <c r="I2127" s="69" t="str">
        <f t="shared" si="166"/>
        <v>DG_DGT_ASW</v>
      </c>
      <c r="J2127" s="72" t="str">
        <f t="shared" si="167"/>
        <v>[(Nbx_udsp_cfm=True) and (Nxx_obd_typ_cfm=Nxx_obd_typ_pass) and (Nxx_ecu_typ_cfm&lt;&gt;Nxx_atcu)]</v>
      </c>
      <c r="K2127" s="69" t="b">
        <f t="shared" si="168"/>
        <v>0</v>
      </c>
      <c r="L2127" s="69" t="b">
        <f t="shared" si="169"/>
        <v>0</v>
      </c>
    </row>
    <row r="2128" spans="1:12" ht="20.100000000000001" customHeight="1" thickBot="1" x14ac:dyDescent="0.3">
      <c r="A2128" s="71" t="s">
        <v>2850</v>
      </c>
      <c r="B2128" s="72" t="s">
        <v>12299</v>
      </c>
      <c r="C2128" s="72" t="s">
        <v>12123</v>
      </c>
      <c r="E2128" s="71" t="s">
        <v>13491</v>
      </c>
      <c r="F2128" s="72" t="s">
        <v>6210</v>
      </c>
      <c r="G2128" s="72" t="s">
        <v>12880</v>
      </c>
      <c r="H2128" t="str">
        <f t="shared" si="165"/>
        <v>Vxx_hw_nr_9</v>
      </c>
      <c r="I2128" s="69" t="str">
        <f t="shared" si="166"/>
        <v>DG_DGT_ASW</v>
      </c>
      <c r="J2128" s="72" t="str">
        <f t="shared" si="167"/>
        <v>[(Nbx_udsp_cfm=True) and (Nxx_obd_typ_cfm=Nxx_obd_typ_pass) and (Nxx_ecu_typ_cfm&lt;&gt;Nxx_atcu)]</v>
      </c>
      <c r="K2128" s="69" t="b">
        <f t="shared" si="168"/>
        <v>1</v>
      </c>
      <c r="L2128" s="69" t="b">
        <f t="shared" si="169"/>
        <v>1</v>
      </c>
    </row>
    <row r="2129" spans="1:13" ht="20.100000000000001" customHeight="1" thickBot="1" x14ac:dyDescent="0.3">
      <c r="A2129" s="71" t="s">
        <v>2863</v>
      </c>
      <c r="B2129" s="72" t="s">
        <v>12299</v>
      </c>
      <c r="C2129" s="72" t="s">
        <v>12123</v>
      </c>
      <c r="E2129" s="71" t="s">
        <v>13491</v>
      </c>
      <c r="F2129" s="74" t="s">
        <v>6215</v>
      </c>
      <c r="G2129" s="74" t="s">
        <v>12883</v>
      </c>
      <c r="H2129" t="str">
        <f t="shared" si="165"/>
        <v>Vxx_hw_nr_9</v>
      </c>
      <c r="I2129" s="69" t="str">
        <f t="shared" si="166"/>
        <v>DG_DGT_ASW</v>
      </c>
      <c r="J2129" s="72" t="str">
        <f t="shared" si="167"/>
        <v>[(Nbx_udsp_cfm=True) and (Nxx_obd_typ_cfm=Nxx_obd_typ_pass) and (Nxx_ecu_typ_cfm&lt;&gt;Nxx_atcu)]</v>
      </c>
      <c r="K2129" s="69" t="b">
        <f t="shared" si="168"/>
        <v>0</v>
      </c>
      <c r="L2129" s="69" t="b">
        <f t="shared" si="169"/>
        <v>0</v>
      </c>
    </row>
    <row r="2130" spans="1:13" ht="20.100000000000001" customHeight="1" thickBot="1" x14ac:dyDescent="0.3">
      <c r="A2130" s="71" t="s">
        <v>2859</v>
      </c>
      <c r="B2130" s="72" t="s">
        <v>12299</v>
      </c>
      <c r="C2130" s="72" t="s">
        <v>12123</v>
      </c>
      <c r="E2130" s="71" t="s">
        <v>5655</v>
      </c>
      <c r="F2130" s="72" t="s">
        <v>5226</v>
      </c>
      <c r="G2130" s="72" t="s">
        <v>12139</v>
      </c>
      <c r="H2130" t="str">
        <f t="shared" si="165"/>
        <v>Vxx_i_rms</v>
      </c>
      <c r="I2130" s="69" t="str">
        <f t="shared" si="166"/>
        <v>IN_HVI_CHG</v>
      </c>
      <c r="J2130" s="72" t="str">
        <f t="shared" si="167"/>
        <v>[(Nxx_hv_bcb_cfm&lt;&gt;Nxx_hv_bcb_abst and Nxx_ecu_typ_cfm=Nxx_hevc) and (Nxx_hev_cfm&lt;&gt;Nxx_hev_abst)]</v>
      </c>
      <c r="K2130" s="69" t="b">
        <f t="shared" si="168"/>
        <v>1</v>
      </c>
      <c r="L2130" s="69" t="b">
        <f t="shared" si="169"/>
        <v>1</v>
      </c>
    </row>
    <row r="2131" spans="1:13" ht="20.100000000000001" customHeight="1" thickBot="1" x14ac:dyDescent="0.3">
      <c r="A2131" s="71" t="s">
        <v>2629</v>
      </c>
      <c r="B2131" s="72" t="s">
        <v>12299</v>
      </c>
      <c r="C2131" s="72" t="s">
        <v>12123</v>
      </c>
      <c r="E2131" s="71" t="s">
        <v>1382</v>
      </c>
      <c r="F2131" s="72" t="s">
        <v>5679</v>
      </c>
      <c r="G2131" s="72" t="s">
        <v>13492</v>
      </c>
      <c r="H2131" t="str">
        <f t="shared" si="165"/>
        <v>Vxx_ice_pwt_sp</v>
      </c>
      <c r="I2131" s="69" t="str">
        <f t="shared" si="166"/>
        <v>PC_TRA_ARB</v>
      </c>
      <c r="J2131" s="72" t="str">
        <f t="shared" si="167"/>
        <v>[(Nxx_spv_ecu_cfm=Nxx_spv_ecu_abst) and (Nxx_ecu_typ_cfm=Nxx_ecm or Nxx_ecu_typ_cfm=Nxx_ptcu)] OR [(Nxx_ag_typ_cfm&lt;&gt;Nxx_ag_abst) and (Nxx_ecu_typ_cfm=Nxx_hevc)]</v>
      </c>
      <c r="K2131" s="69" t="b">
        <f t="shared" si="168"/>
        <v>1</v>
      </c>
      <c r="L2131" s="69" t="b">
        <f t="shared" si="169"/>
        <v>1</v>
      </c>
    </row>
    <row r="2132" spans="1:13" ht="20.100000000000001" customHeight="1" thickBot="1" x14ac:dyDescent="0.3">
      <c r="A2132" s="71" t="s">
        <v>2633</v>
      </c>
      <c r="B2132" s="72" t="s">
        <v>12299</v>
      </c>
      <c r="C2132" s="72" t="s">
        <v>12123</v>
      </c>
      <c r="E2132" s="71" t="s">
        <v>1947</v>
      </c>
      <c r="F2132" s="72" t="s">
        <v>12181</v>
      </c>
      <c r="G2132" s="74" t="s">
        <v>12906</v>
      </c>
      <c r="H2132" t="str">
        <f t="shared" si="165"/>
        <v>Vxx_iga_ad_last_dist</v>
      </c>
      <c r="I2132" s="69" t="str">
        <f t="shared" si="166"/>
        <v>CB_IGN_ADA</v>
      </c>
      <c r="J2132" s="72" t="str">
        <f t="shared" si="167"/>
        <v>[(Nxx_adoc_cfm=Nxx_adoc_abst) and (Nbx_ign_cmd_eng_cfm=True)] OR [(Nxx_adoc_cfm&lt;&gt;Nxx_adoc_abst) and (Nbx_ign_cmd_eng_cfm=True)]</v>
      </c>
      <c r="K2132" s="69" t="b">
        <f t="shared" si="168"/>
        <v>1</v>
      </c>
      <c r="L2132" s="69" t="b">
        <f t="shared" si="169"/>
        <v>0</v>
      </c>
    </row>
    <row r="2133" spans="1:13" ht="20.100000000000001" customHeight="1" thickBot="1" x14ac:dyDescent="0.3">
      <c r="A2133" s="71" t="s">
        <v>2563</v>
      </c>
      <c r="B2133" s="72" t="s">
        <v>12460</v>
      </c>
      <c r="C2133" s="72" t="s">
        <v>12513</v>
      </c>
      <c r="E2133" s="71" t="s">
        <v>3241</v>
      </c>
      <c r="F2133" s="72" t="s">
        <v>12454</v>
      </c>
      <c r="G2133" s="74" t="s">
        <v>12148</v>
      </c>
      <c r="H2133" t="str">
        <f t="shared" si="165"/>
        <v>Vxx_iga_appl</v>
      </c>
      <c r="I2133" s="69" t="str">
        <f t="shared" si="166"/>
        <v>CB_IGN_SPT</v>
      </c>
      <c r="J2133" s="72" t="str">
        <f t="shared" si="167"/>
        <v>[(Nbx_ign_cmd_eng_cfm=True)]</v>
      </c>
      <c r="K2133" s="69" t="b">
        <f t="shared" si="168"/>
        <v>1</v>
      </c>
      <c r="L2133" s="69" t="b">
        <f t="shared" si="169"/>
        <v>0</v>
      </c>
      <c r="M2133" t="e">
        <f>VLOOKUP(E2133,#REF!,1,FALSE)</f>
        <v>#REF!</v>
      </c>
    </row>
    <row r="2134" spans="1:13" ht="20.100000000000001" customHeight="1" thickBot="1" x14ac:dyDescent="0.3">
      <c r="A2134" s="71" t="s">
        <v>2773</v>
      </c>
      <c r="B2134" s="72" t="s">
        <v>12299</v>
      </c>
      <c r="C2134" s="72" t="s">
        <v>12228</v>
      </c>
      <c r="E2134" s="71" t="s">
        <v>2215</v>
      </c>
      <c r="F2134" s="72" t="s">
        <v>12307</v>
      </c>
      <c r="G2134" s="74" t="s">
        <v>12380</v>
      </c>
      <c r="H2134" t="str">
        <f t="shared" si="165"/>
        <v>Vxx_in_cam_eprm_psn_redg_0</v>
      </c>
      <c r="I2134" s="69" t="str">
        <f t="shared" si="166"/>
        <v>IN_ASI_AEI</v>
      </c>
      <c r="J2134" s="72" t="str">
        <f t="shared" si="167"/>
        <v>[(Nxx_in_vvt_cfm=Nxx_in_vvtc or Nxx_in_vvt_cfm=Nxx_in_vvtc_abst_pres_cho) and (Nbx_ign_cmd_eng_cfm=True)]</v>
      </c>
      <c r="K2134" s="69" t="b">
        <f t="shared" si="168"/>
        <v>1</v>
      </c>
      <c r="L2134" s="69" t="b">
        <f t="shared" si="169"/>
        <v>0</v>
      </c>
    </row>
    <row r="2135" spans="1:13" ht="20.100000000000001" customHeight="1" thickBot="1" x14ac:dyDescent="0.3">
      <c r="A2135" s="71" t="s">
        <v>2553</v>
      </c>
      <c r="B2135" s="72" t="s">
        <v>12299</v>
      </c>
      <c r="C2135" s="72" t="s">
        <v>12228</v>
      </c>
      <c r="E2135" s="71" t="s">
        <v>2219</v>
      </c>
      <c r="F2135" s="72" t="s">
        <v>12307</v>
      </c>
      <c r="G2135" s="74" t="s">
        <v>12380</v>
      </c>
      <c r="H2135" t="str">
        <f t="shared" si="165"/>
        <v>Vxx_in_cam_eprm_psn_redg_1</v>
      </c>
      <c r="I2135" s="69" t="str">
        <f t="shared" si="166"/>
        <v>IN_ASI_AEI</v>
      </c>
      <c r="J2135" s="72" t="str">
        <f t="shared" si="167"/>
        <v>[(Nxx_in_vvt_cfm=Nxx_in_vvtc or Nxx_in_vvt_cfm=Nxx_in_vvtc_abst_pres_cho) and (Nbx_ign_cmd_eng_cfm=True)]</v>
      </c>
      <c r="K2135" s="69" t="b">
        <f t="shared" si="168"/>
        <v>1</v>
      </c>
      <c r="L2135" s="69" t="b">
        <f t="shared" si="169"/>
        <v>0</v>
      </c>
    </row>
    <row r="2136" spans="1:13" ht="20.100000000000001" customHeight="1" thickBot="1" x14ac:dyDescent="0.3">
      <c r="A2136" s="71" t="s">
        <v>2554</v>
      </c>
      <c r="B2136" s="72" t="s">
        <v>12299</v>
      </c>
      <c r="C2136" s="72" t="s">
        <v>12228</v>
      </c>
      <c r="E2136" s="71" t="s">
        <v>2223</v>
      </c>
      <c r="F2136" s="72" t="s">
        <v>12307</v>
      </c>
      <c r="G2136" s="74" t="s">
        <v>12380</v>
      </c>
      <c r="H2136" t="str">
        <f t="shared" si="165"/>
        <v>Vxx_in_cam_eprm_psn_redg_2</v>
      </c>
      <c r="I2136" s="69" t="str">
        <f t="shared" si="166"/>
        <v>IN_ASI_AEI</v>
      </c>
      <c r="J2136" s="72" t="str">
        <f t="shared" si="167"/>
        <v>[(Nxx_in_vvt_cfm=Nxx_in_vvtc or Nxx_in_vvt_cfm=Nxx_in_vvtc_abst_pres_cho) and (Nbx_ign_cmd_eng_cfm=True)]</v>
      </c>
      <c r="K2136" s="69" t="b">
        <f t="shared" si="168"/>
        <v>1</v>
      </c>
      <c r="L2136" s="69" t="b">
        <f t="shared" si="169"/>
        <v>0</v>
      </c>
    </row>
    <row r="2137" spans="1:13" ht="20.100000000000001" customHeight="1" thickBot="1" x14ac:dyDescent="0.3">
      <c r="A2137" s="71" t="s">
        <v>13500</v>
      </c>
      <c r="B2137" s="72" t="s">
        <v>12299</v>
      </c>
      <c r="C2137" s="72" t="s">
        <v>12228</v>
      </c>
      <c r="E2137" s="71" t="s">
        <v>2227</v>
      </c>
      <c r="F2137" s="72" t="s">
        <v>12307</v>
      </c>
      <c r="G2137" s="74" t="s">
        <v>12380</v>
      </c>
      <c r="H2137" t="str">
        <f t="shared" si="165"/>
        <v>Vxx_in_cam_eprm_psn_redg_3</v>
      </c>
      <c r="I2137" s="69" t="str">
        <f t="shared" si="166"/>
        <v>IN_ASI_AEI</v>
      </c>
      <c r="J2137" s="72" t="str">
        <f t="shared" si="167"/>
        <v>[(Nxx_in_vvt_cfm=Nxx_in_vvtc or Nxx_in_vvt_cfm=Nxx_in_vvtc_abst_pres_cho) and (Nbx_ign_cmd_eng_cfm=True)]</v>
      </c>
      <c r="K2137" s="69" t="b">
        <f t="shared" si="168"/>
        <v>1</v>
      </c>
      <c r="L2137" s="69" t="b">
        <f t="shared" si="169"/>
        <v>0</v>
      </c>
    </row>
    <row r="2138" spans="1:13" ht="20.100000000000001" customHeight="1" thickBot="1" x14ac:dyDescent="0.3">
      <c r="A2138" s="71" t="s">
        <v>2552</v>
      </c>
      <c r="B2138" s="72" t="s">
        <v>12299</v>
      </c>
      <c r="C2138" s="72" t="s">
        <v>12228</v>
      </c>
      <c r="E2138" s="71" t="s">
        <v>728</v>
      </c>
      <c r="F2138" s="72" t="s">
        <v>12307</v>
      </c>
      <c r="G2138" s="74" t="s">
        <v>12380</v>
      </c>
      <c r="H2138" t="str">
        <f t="shared" si="165"/>
        <v>Vxx_in_vvtc_angl_mes</v>
      </c>
      <c r="I2138" s="69" t="str">
        <f t="shared" si="166"/>
        <v>IN_ASI_AEI</v>
      </c>
      <c r="J2138" s="72" t="str">
        <f t="shared" si="167"/>
        <v>[(Nxx_in_vvt_cfm=Nxx_in_vvtc or Nxx_in_vvt_cfm=Nxx_in_vvtc_abst_pres_cho) and (Nbx_ign_cmd_eng_cfm=True)]</v>
      </c>
      <c r="K2138" s="69" t="b">
        <f t="shared" si="168"/>
        <v>1</v>
      </c>
      <c r="L2138" s="69" t="b">
        <f t="shared" si="169"/>
        <v>0</v>
      </c>
    </row>
    <row r="2139" spans="1:13" ht="20.100000000000001" customHeight="1" thickBot="1" x14ac:dyDescent="0.3">
      <c r="A2139" s="71" t="s">
        <v>2513</v>
      </c>
      <c r="B2139" s="72" t="s">
        <v>12299</v>
      </c>
      <c r="C2139" s="72" t="s">
        <v>12228</v>
      </c>
      <c r="E2139" s="71" t="s">
        <v>723</v>
      </c>
      <c r="F2139" s="72" t="s">
        <v>12686</v>
      </c>
      <c r="G2139" s="74" t="s">
        <v>13134</v>
      </c>
      <c r="H2139" t="str">
        <f t="shared" si="165"/>
        <v>Vxx_in_vvtc_angl_sp</v>
      </c>
      <c r="I2139" s="69" t="str">
        <f t="shared" si="166"/>
        <v>OU_ASO_AEO</v>
      </c>
      <c r="J2139" s="72" t="str">
        <f t="shared" si="167"/>
        <v>[(Nxx_in_vvt_cfm&lt;&gt;Nxx_in_vvt_abst) and (Nbx_ign_cmd_eng_cfm=True)]</v>
      </c>
      <c r="K2139" s="69" t="b">
        <f t="shared" si="168"/>
        <v>1</v>
      </c>
      <c r="L2139" s="69" t="b">
        <f t="shared" si="169"/>
        <v>0</v>
      </c>
    </row>
    <row r="2140" spans="1:13" ht="20.100000000000001" customHeight="1" thickBot="1" x14ac:dyDescent="0.3">
      <c r="A2140" s="71" t="s">
        <v>2919</v>
      </c>
      <c r="B2140" s="72" t="s">
        <v>12518</v>
      </c>
      <c r="C2140" s="72" t="s">
        <v>12510</v>
      </c>
      <c r="E2140" s="71" t="s">
        <v>730</v>
      </c>
      <c r="F2140" s="72" t="s">
        <v>12686</v>
      </c>
      <c r="G2140" s="74" t="s">
        <v>13134</v>
      </c>
      <c r="H2140" t="str">
        <f t="shared" si="165"/>
        <v>Vxx_in_vvtc_pwm</v>
      </c>
      <c r="I2140" s="69" t="str">
        <f t="shared" si="166"/>
        <v>OU_ASO_AEO</v>
      </c>
      <c r="J2140" s="72" t="str">
        <f t="shared" si="167"/>
        <v>[(Nxx_in_vvt_cfm&lt;&gt;Nxx_in_vvt_abst) and (Nbx_ign_cmd_eng_cfm=True)]</v>
      </c>
      <c r="K2140" s="69" t="b">
        <f t="shared" si="168"/>
        <v>1</v>
      </c>
      <c r="L2140" s="69" t="b">
        <f t="shared" si="169"/>
        <v>0</v>
      </c>
    </row>
    <row r="2141" spans="1:13" ht="20.100000000000001" customHeight="1" thickBot="1" x14ac:dyDescent="0.3">
      <c r="A2141" s="71" t="s">
        <v>2515</v>
      </c>
      <c r="B2141" s="72" t="s">
        <v>12299</v>
      </c>
      <c r="C2141" s="72" t="s">
        <v>12228</v>
      </c>
      <c r="E2141" s="71" t="s">
        <v>1138</v>
      </c>
      <c r="F2141" s="72" t="s">
        <v>12573</v>
      </c>
      <c r="G2141" s="72" t="s">
        <v>12323</v>
      </c>
      <c r="H2141" t="str">
        <f t="shared" si="165"/>
        <v>Vxx_inj_dist_ini</v>
      </c>
      <c r="I2141" s="69" t="str">
        <f t="shared" si="166"/>
        <v>OU_CBO_INJ</v>
      </c>
      <c r="J2141" s="72" t="str">
        <f t="shared" si="167"/>
        <v>[(Nbx_pft_pres_cfm=True) and (Nbx_ign_cmd_eng_cfm=False)]</v>
      </c>
      <c r="K2141" s="69" t="b">
        <f t="shared" si="168"/>
        <v>1</v>
      </c>
      <c r="L2141" s="69" t="b">
        <f t="shared" si="169"/>
        <v>1</v>
      </c>
    </row>
    <row r="2142" spans="1:13" ht="20.100000000000001" customHeight="1" thickBot="1" x14ac:dyDescent="0.3">
      <c r="A2142" s="71" t="s">
        <v>2772</v>
      </c>
      <c r="B2142" s="72" t="s">
        <v>12299</v>
      </c>
      <c r="C2142" s="72" t="s">
        <v>12228</v>
      </c>
      <c r="E2142" s="71" t="s">
        <v>3338</v>
      </c>
      <c r="F2142" s="72" t="s">
        <v>12573</v>
      </c>
      <c r="G2142" s="74" t="s">
        <v>12574</v>
      </c>
      <c r="H2142" t="str">
        <f t="shared" si="165"/>
        <v>Vxx_inj1_appl_ti1</v>
      </c>
      <c r="I2142" s="69" t="str">
        <f t="shared" si="166"/>
        <v>OU_CBO_INJ</v>
      </c>
      <c r="J2142" s="72" t="str">
        <f t="shared" si="167"/>
        <v>[(Nbx_gdi_cfm=False) and (Nbx_ign_cmd_eng_cfm=True)]</v>
      </c>
      <c r="K2142" s="69" t="b">
        <f t="shared" si="168"/>
        <v>1</v>
      </c>
      <c r="L2142" s="69" t="b">
        <f t="shared" si="169"/>
        <v>0</v>
      </c>
    </row>
    <row r="2143" spans="1:13" ht="20.100000000000001" customHeight="1" thickBot="1" x14ac:dyDescent="0.3">
      <c r="A2143" s="71" t="s">
        <v>2530</v>
      </c>
      <c r="B2143" s="72" t="s">
        <v>12299</v>
      </c>
      <c r="C2143" s="72" t="s">
        <v>12123</v>
      </c>
      <c r="E2143" s="71" t="s">
        <v>3386</v>
      </c>
      <c r="F2143" s="72" t="s">
        <v>12573</v>
      </c>
      <c r="G2143" s="74" t="s">
        <v>12574</v>
      </c>
      <c r="H2143" t="str">
        <f t="shared" si="165"/>
        <v>Vxx_inj1_appl_ti2</v>
      </c>
      <c r="I2143" s="69" t="str">
        <f t="shared" si="166"/>
        <v>OU_CBO_INJ</v>
      </c>
      <c r="J2143" s="72" t="str">
        <f t="shared" si="167"/>
        <v>[(Nbx_gdi_cfm=False) and (Nbx_ign_cmd_eng_cfm=True)]</v>
      </c>
      <c r="K2143" s="69" t="b">
        <f t="shared" si="168"/>
        <v>1</v>
      </c>
      <c r="L2143" s="69" t="b">
        <f t="shared" si="169"/>
        <v>0</v>
      </c>
    </row>
    <row r="2144" spans="1:13" ht="20.100000000000001" customHeight="1" thickBot="1" x14ac:dyDescent="0.3">
      <c r="A2144" s="71" t="s">
        <v>2517</v>
      </c>
      <c r="B2144" s="72" t="s">
        <v>12299</v>
      </c>
      <c r="C2144" s="72" t="s">
        <v>12510</v>
      </c>
      <c r="E2144" s="71" t="s">
        <v>3342</v>
      </c>
      <c r="F2144" s="72" t="s">
        <v>12573</v>
      </c>
      <c r="G2144" s="74" t="s">
        <v>12574</v>
      </c>
      <c r="H2144" t="str">
        <f t="shared" si="165"/>
        <v>Vxx_inj1_open_angl1</v>
      </c>
      <c r="I2144" s="69" t="str">
        <f t="shared" si="166"/>
        <v>OU_CBO_INJ</v>
      </c>
      <c r="J2144" s="72" t="str">
        <f t="shared" si="167"/>
        <v>[(Nbx_gdi_cfm=False) and (Nbx_ign_cmd_eng_cfm=True)]</v>
      </c>
      <c r="K2144" s="69" t="b">
        <f t="shared" si="168"/>
        <v>1</v>
      </c>
      <c r="L2144" s="69" t="b">
        <f t="shared" si="169"/>
        <v>0</v>
      </c>
    </row>
    <row r="2145" spans="1:13" ht="20.100000000000001" customHeight="1" thickBot="1" x14ac:dyDescent="0.3">
      <c r="A2145" s="71" t="s">
        <v>2790</v>
      </c>
      <c r="B2145" s="72" t="s">
        <v>13262</v>
      </c>
      <c r="C2145" s="72" t="s">
        <v>12228</v>
      </c>
      <c r="E2145" s="71" t="s">
        <v>3390</v>
      </c>
      <c r="F2145" s="72" t="s">
        <v>12573</v>
      </c>
      <c r="G2145" s="74" t="s">
        <v>12574</v>
      </c>
      <c r="H2145" t="str">
        <f t="shared" si="165"/>
        <v>Vxx_inj1_open_angl2</v>
      </c>
      <c r="I2145" s="69" t="str">
        <f t="shared" si="166"/>
        <v>OU_CBO_INJ</v>
      </c>
      <c r="J2145" s="72" t="str">
        <f t="shared" si="167"/>
        <v>[(Nbx_gdi_cfm=False) and (Nbx_ign_cmd_eng_cfm=True)]</v>
      </c>
      <c r="K2145" s="69" t="b">
        <f t="shared" si="168"/>
        <v>1</v>
      </c>
      <c r="L2145" s="69" t="b">
        <f t="shared" si="169"/>
        <v>0</v>
      </c>
    </row>
    <row r="2146" spans="1:13" ht="20.100000000000001" customHeight="1" thickBot="1" x14ac:dyDescent="0.3">
      <c r="A2146" s="71" t="s">
        <v>2663</v>
      </c>
      <c r="B2146" s="72" t="s">
        <v>12299</v>
      </c>
      <c r="C2146" s="72" t="s">
        <v>12510</v>
      </c>
      <c r="E2146" s="71" t="s">
        <v>3339</v>
      </c>
      <c r="F2146" s="72" t="s">
        <v>12573</v>
      </c>
      <c r="G2146" s="74" t="s">
        <v>12574</v>
      </c>
      <c r="H2146" t="str">
        <f t="shared" si="165"/>
        <v>Vxx_inj2_appl_ti1</v>
      </c>
      <c r="I2146" s="69" t="str">
        <f t="shared" si="166"/>
        <v>OU_CBO_INJ</v>
      </c>
      <c r="J2146" s="72" t="str">
        <f t="shared" si="167"/>
        <v>[(Nbx_gdi_cfm=False) and (Nbx_ign_cmd_eng_cfm=True)]</v>
      </c>
      <c r="K2146" s="69" t="b">
        <f t="shared" si="168"/>
        <v>1</v>
      </c>
      <c r="L2146" s="69" t="b">
        <f t="shared" si="169"/>
        <v>0</v>
      </c>
    </row>
    <row r="2147" spans="1:13" ht="20.100000000000001" customHeight="1" thickBot="1" x14ac:dyDescent="0.3">
      <c r="A2147" s="71" t="s">
        <v>5672</v>
      </c>
      <c r="B2147" s="72" t="s">
        <v>5465</v>
      </c>
      <c r="C2147" s="72" t="s">
        <v>12185</v>
      </c>
      <c r="E2147" s="71" t="s">
        <v>3387</v>
      </c>
      <c r="F2147" s="72" t="s">
        <v>12573</v>
      </c>
      <c r="G2147" s="74" t="s">
        <v>12574</v>
      </c>
      <c r="H2147" t="str">
        <f t="shared" si="165"/>
        <v>Vxx_inj2_appl_ti2</v>
      </c>
      <c r="I2147" s="69" t="str">
        <f t="shared" si="166"/>
        <v>OU_CBO_INJ</v>
      </c>
      <c r="J2147" s="72" t="str">
        <f t="shared" si="167"/>
        <v>[(Nbx_gdi_cfm=False) and (Nbx_ign_cmd_eng_cfm=True)]</v>
      </c>
      <c r="K2147" s="69" t="b">
        <f t="shared" si="168"/>
        <v>1</v>
      </c>
      <c r="L2147" s="69" t="b">
        <f t="shared" si="169"/>
        <v>0</v>
      </c>
    </row>
    <row r="2148" spans="1:13" ht="20.100000000000001" customHeight="1" thickBot="1" x14ac:dyDescent="0.3">
      <c r="A2148" s="71" t="s">
        <v>5671</v>
      </c>
      <c r="B2148" s="72" t="s">
        <v>5465</v>
      </c>
      <c r="C2148" s="72" t="s">
        <v>12185</v>
      </c>
      <c r="E2148" s="71" t="s">
        <v>3344</v>
      </c>
      <c r="F2148" s="72" t="s">
        <v>12573</v>
      </c>
      <c r="G2148" s="74" t="s">
        <v>12574</v>
      </c>
      <c r="H2148" t="str">
        <f t="shared" si="165"/>
        <v>Vxx_inj2_open_angl1</v>
      </c>
      <c r="I2148" s="69" t="str">
        <f t="shared" si="166"/>
        <v>OU_CBO_INJ</v>
      </c>
      <c r="J2148" s="72" t="str">
        <f t="shared" si="167"/>
        <v>[(Nbx_gdi_cfm=False) and (Nbx_ign_cmd_eng_cfm=True)]</v>
      </c>
      <c r="K2148" s="69" t="b">
        <f t="shared" si="168"/>
        <v>1</v>
      </c>
      <c r="L2148" s="69" t="b">
        <f t="shared" si="169"/>
        <v>0</v>
      </c>
    </row>
    <row r="2149" spans="1:13" ht="20.100000000000001" customHeight="1" thickBot="1" x14ac:dyDescent="0.3">
      <c r="A2149" s="71" t="s">
        <v>3905</v>
      </c>
      <c r="B2149" s="72" t="s">
        <v>5654</v>
      </c>
      <c r="C2149" s="72" t="s">
        <v>12144</v>
      </c>
      <c r="E2149" s="71" t="s">
        <v>3391</v>
      </c>
      <c r="F2149" s="72" t="s">
        <v>12573</v>
      </c>
      <c r="G2149" s="74" t="s">
        <v>12574</v>
      </c>
      <c r="H2149" t="str">
        <f t="shared" si="165"/>
        <v>Vxx_inj2_open_angl2</v>
      </c>
      <c r="I2149" s="69" t="str">
        <f t="shared" si="166"/>
        <v>OU_CBO_INJ</v>
      </c>
      <c r="J2149" s="72" t="str">
        <f t="shared" si="167"/>
        <v>[(Nbx_gdi_cfm=False) and (Nbx_ign_cmd_eng_cfm=True)]</v>
      </c>
      <c r="K2149" s="69" t="b">
        <f t="shared" si="168"/>
        <v>1</v>
      </c>
      <c r="L2149" s="69" t="b">
        <f t="shared" si="169"/>
        <v>0</v>
      </c>
    </row>
    <row r="2150" spans="1:13" ht="20.100000000000001" customHeight="1" thickBot="1" x14ac:dyDescent="0.3">
      <c r="A2150" s="71" t="s">
        <v>3304</v>
      </c>
      <c r="B2150" s="72" t="s">
        <v>12896</v>
      </c>
      <c r="C2150" s="72" t="s">
        <v>12123</v>
      </c>
      <c r="E2150" s="71" t="s">
        <v>3340</v>
      </c>
      <c r="F2150" s="72" t="s">
        <v>12573</v>
      </c>
      <c r="G2150" s="74" t="s">
        <v>12574</v>
      </c>
      <c r="H2150" t="str">
        <f t="shared" si="165"/>
        <v>Vxx_inj3_appl_ti1</v>
      </c>
      <c r="I2150" s="69" t="str">
        <f t="shared" si="166"/>
        <v>OU_CBO_INJ</v>
      </c>
      <c r="J2150" s="72" t="str">
        <f t="shared" si="167"/>
        <v>[(Nbx_gdi_cfm=False) and (Nbx_ign_cmd_eng_cfm=True)]</v>
      </c>
      <c r="K2150" s="69" t="b">
        <f t="shared" si="168"/>
        <v>1</v>
      </c>
      <c r="L2150" s="69" t="b">
        <f t="shared" si="169"/>
        <v>0</v>
      </c>
    </row>
    <row r="2151" spans="1:13" ht="20.100000000000001" customHeight="1" thickBot="1" x14ac:dyDescent="0.3">
      <c r="A2151" s="71" t="s">
        <v>3308</v>
      </c>
      <c r="B2151" s="72" t="s">
        <v>12896</v>
      </c>
      <c r="C2151" s="72" t="s">
        <v>12123</v>
      </c>
      <c r="E2151" s="71" t="s">
        <v>3388</v>
      </c>
      <c r="F2151" s="72" t="s">
        <v>12573</v>
      </c>
      <c r="G2151" s="74" t="s">
        <v>12574</v>
      </c>
      <c r="H2151" t="str">
        <f t="shared" si="165"/>
        <v>Vxx_inj3_appl_ti2</v>
      </c>
      <c r="I2151" s="69" t="str">
        <f t="shared" si="166"/>
        <v>OU_CBO_INJ</v>
      </c>
      <c r="J2151" s="72" t="str">
        <f t="shared" si="167"/>
        <v>[(Nbx_gdi_cfm=False) and (Nbx_ign_cmd_eng_cfm=True)]</v>
      </c>
      <c r="K2151" s="69" t="b">
        <f t="shared" si="168"/>
        <v>1</v>
      </c>
      <c r="L2151" s="69" t="b">
        <f t="shared" si="169"/>
        <v>0</v>
      </c>
    </row>
    <row r="2152" spans="1:13" ht="20.100000000000001" customHeight="1" thickBot="1" x14ac:dyDescent="0.3">
      <c r="A2152" s="71" t="s">
        <v>3312</v>
      </c>
      <c r="B2152" s="72" t="s">
        <v>12896</v>
      </c>
      <c r="C2152" s="72" t="s">
        <v>12123</v>
      </c>
      <c r="E2152" s="71" t="s">
        <v>3345</v>
      </c>
      <c r="F2152" s="72" t="s">
        <v>12573</v>
      </c>
      <c r="G2152" s="74" t="s">
        <v>12574</v>
      </c>
      <c r="H2152" t="str">
        <f t="shared" si="165"/>
        <v>Vxx_inj3_open_angl1</v>
      </c>
      <c r="I2152" s="69" t="str">
        <f t="shared" si="166"/>
        <v>OU_CBO_INJ</v>
      </c>
      <c r="J2152" s="72" t="str">
        <f t="shared" si="167"/>
        <v>[(Nbx_gdi_cfm=False) and (Nbx_ign_cmd_eng_cfm=True)]</v>
      </c>
      <c r="K2152" s="69" t="b">
        <f t="shared" si="168"/>
        <v>1</v>
      </c>
      <c r="L2152" s="69" t="b">
        <f t="shared" si="169"/>
        <v>0</v>
      </c>
    </row>
    <row r="2153" spans="1:13" ht="20.100000000000001" customHeight="1" thickBot="1" x14ac:dyDescent="0.3">
      <c r="A2153" s="71" t="s">
        <v>3316</v>
      </c>
      <c r="B2153" s="72" t="s">
        <v>12896</v>
      </c>
      <c r="C2153" s="72" t="s">
        <v>12123</v>
      </c>
      <c r="E2153" s="71" t="s">
        <v>3392</v>
      </c>
      <c r="F2153" s="72" t="s">
        <v>12573</v>
      </c>
      <c r="G2153" s="74" t="s">
        <v>12574</v>
      </c>
      <c r="H2153" t="str">
        <f t="shared" si="165"/>
        <v>Vxx_inj3_open_angl2</v>
      </c>
      <c r="I2153" s="69" t="str">
        <f t="shared" si="166"/>
        <v>OU_CBO_INJ</v>
      </c>
      <c r="J2153" s="72" t="str">
        <f t="shared" si="167"/>
        <v>[(Nbx_gdi_cfm=False) and (Nbx_ign_cmd_eng_cfm=True)]</v>
      </c>
      <c r="K2153" s="69" t="b">
        <f t="shared" si="168"/>
        <v>1</v>
      </c>
      <c r="L2153" s="69" t="b">
        <f t="shared" si="169"/>
        <v>0</v>
      </c>
    </row>
    <row r="2154" spans="1:13" ht="20.100000000000001" customHeight="1" thickBot="1" x14ac:dyDescent="0.3">
      <c r="A2154" s="71" t="s">
        <v>3351</v>
      </c>
      <c r="B2154" s="72" t="s">
        <v>13501</v>
      </c>
      <c r="C2154" s="72" t="s">
        <v>12123</v>
      </c>
      <c r="E2154" s="71" t="s">
        <v>3341</v>
      </c>
      <c r="F2154" s="72" t="s">
        <v>12573</v>
      </c>
      <c r="G2154" s="74" t="s">
        <v>12574</v>
      </c>
      <c r="H2154" t="str">
        <f t="shared" si="165"/>
        <v>Vxx_inj4_appl_ti1</v>
      </c>
      <c r="I2154" s="69" t="str">
        <f t="shared" si="166"/>
        <v>OU_CBO_INJ</v>
      </c>
      <c r="J2154" s="72" t="str">
        <f t="shared" si="167"/>
        <v>[(Nbx_gdi_cfm=False) and (Nbx_ign_cmd_eng_cfm=True)]</v>
      </c>
      <c r="K2154" s="69" t="b">
        <f t="shared" si="168"/>
        <v>1</v>
      </c>
      <c r="L2154" s="69" t="b">
        <f t="shared" si="169"/>
        <v>0</v>
      </c>
    </row>
    <row r="2155" spans="1:13" ht="20.100000000000001" customHeight="1" thickBot="1" x14ac:dyDescent="0.3">
      <c r="A2155" s="71" t="s">
        <v>1097</v>
      </c>
      <c r="B2155" s="72" t="s">
        <v>12152</v>
      </c>
      <c r="C2155" s="72" t="s">
        <v>12153</v>
      </c>
      <c r="E2155" s="71" t="s">
        <v>3389</v>
      </c>
      <c r="F2155" s="72" t="s">
        <v>12573</v>
      </c>
      <c r="G2155" s="74" t="s">
        <v>12574</v>
      </c>
      <c r="H2155" t="str">
        <f t="shared" si="165"/>
        <v>Vxx_inj4_appl_ti2</v>
      </c>
      <c r="I2155" s="69" t="str">
        <f t="shared" si="166"/>
        <v>OU_CBO_INJ</v>
      </c>
      <c r="J2155" s="72" t="str">
        <f t="shared" si="167"/>
        <v>[(Nbx_gdi_cfm=False) and (Nbx_ign_cmd_eng_cfm=True)]</v>
      </c>
      <c r="K2155" s="69" t="b">
        <f t="shared" si="168"/>
        <v>1</v>
      </c>
      <c r="L2155" s="69" t="b">
        <f t="shared" si="169"/>
        <v>0</v>
      </c>
    </row>
    <row r="2156" spans="1:13" ht="20.100000000000001" customHeight="1" thickBot="1" x14ac:dyDescent="0.3">
      <c r="A2156" s="71" t="s">
        <v>1971</v>
      </c>
      <c r="B2156" s="72" t="s">
        <v>5716</v>
      </c>
      <c r="C2156" s="72" t="s">
        <v>12194</v>
      </c>
      <c r="E2156" s="71" t="s">
        <v>3346</v>
      </c>
      <c r="F2156" s="72" t="s">
        <v>12573</v>
      </c>
      <c r="G2156" s="74" t="s">
        <v>12574</v>
      </c>
      <c r="H2156" t="str">
        <f t="shared" si="165"/>
        <v>Vxx_inj4_open_angl1</v>
      </c>
      <c r="I2156" s="69" t="str">
        <f t="shared" si="166"/>
        <v>OU_CBO_INJ</v>
      </c>
      <c r="J2156" s="72" t="str">
        <f t="shared" si="167"/>
        <v>[(Nbx_gdi_cfm=False) and (Nbx_ign_cmd_eng_cfm=True)]</v>
      </c>
      <c r="K2156" s="69" t="b">
        <f t="shared" si="168"/>
        <v>1</v>
      </c>
      <c r="L2156" s="69" t="b">
        <f t="shared" si="169"/>
        <v>0</v>
      </c>
    </row>
    <row r="2157" spans="1:13" ht="20.100000000000001" customHeight="1" thickBot="1" x14ac:dyDescent="0.3">
      <c r="A2157" s="71" t="s">
        <v>1964</v>
      </c>
      <c r="B2157" s="72" t="s">
        <v>5716</v>
      </c>
      <c r="C2157" s="72" t="s">
        <v>12194</v>
      </c>
      <c r="E2157" s="71" t="s">
        <v>3393</v>
      </c>
      <c r="F2157" s="72" t="s">
        <v>12573</v>
      </c>
      <c r="G2157" s="74" t="s">
        <v>12574</v>
      </c>
      <c r="H2157" t="str">
        <f t="shared" si="165"/>
        <v>Vxx_inj4_open_angl2</v>
      </c>
      <c r="I2157" s="69" t="str">
        <f t="shared" si="166"/>
        <v>OU_CBO_INJ</v>
      </c>
      <c r="J2157" s="72" t="str">
        <f t="shared" si="167"/>
        <v>[(Nbx_gdi_cfm=False) and (Nbx_ign_cmd_eng_cfm=True)]</v>
      </c>
      <c r="K2157" s="69" t="b">
        <f t="shared" si="168"/>
        <v>1</v>
      </c>
      <c r="L2157" s="69" t="b">
        <f t="shared" si="169"/>
        <v>0</v>
      </c>
    </row>
    <row r="2158" spans="1:13" ht="20.100000000000001" customHeight="1" thickBot="1" x14ac:dyDescent="0.3">
      <c r="A2158" s="71" t="s">
        <v>4876</v>
      </c>
      <c r="B2158" s="72" t="s">
        <v>12371</v>
      </c>
      <c r="C2158" s="72" t="s">
        <v>12372</v>
      </c>
      <c r="E2158" s="71" t="s">
        <v>2046</v>
      </c>
      <c r="F2158" s="72" t="s">
        <v>5716</v>
      </c>
      <c r="G2158" s="72" t="s">
        <v>13479</v>
      </c>
      <c r="H2158" t="str">
        <f t="shared" si="165"/>
        <v>Vxx_inlt_hvb_temp</v>
      </c>
      <c r="I2158" s="69" t="str">
        <f t="shared" si="166"/>
        <v>IN_HVI_BAT</v>
      </c>
      <c r="J2158" s="72" t="str">
        <f t="shared" si="167"/>
        <v>[(Nxx_hvb_cond_typ_cfm=Nxx_hvb_cond_typ_comp or Nxx_hvb_cond_typ_cfm=Nxx_hvb_cond_typ_cho) and (Nxx_spv_ecu_cfm=Nxx_spv_ecu_abst or Nxx_ecu_typ_cfm=Nxx_hevc) and (Nxx_ecu_typ_cfm&lt;&gt;Nxx_atcu) and (Nxx_hev_cfm&lt;&gt;Nxx_hev_abst)]</v>
      </c>
      <c r="K2158" s="69" t="b">
        <f t="shared" si="168"/>
        <v>1</v>
      </c>
      <c r="L2158" s="69" t="b">
        <f t="shared" si="169"/>
        <v>1</v>
      </c>
      <c r="M2158" t="e">
        <f>VLOOKUP(E2158,#REF!,1,FALSE)</f>
        <v>#REF!</v>
      </c>
    </row>
    <row r="2159" spans="1:13" ht="20.100000000000001" customHeight="1" thickBot="1" x14ac:dyDescent="0.3">
      <c r="A2159" s="71" t="s">
        <v>13502</v>
      </c>
      <c r="B2159" s="72" t="s">
        <v>13088</v>
      </c>
      <c r="C2159" s="74" t="s">
        <v>13503</v>
      </c>
      <c r="E2159" s="71" t="s">
        <v>2050</v>
      </c>
      <c r="F2159" s="72" t="s">
        <v>12402</v>
      </c>
      <c r="G2159" s="72" t="s">
        <v>12403</v>
      </c>
      <c r="H2159" t="str">
        <f t="shared" si="165"/>
        <v>Vxx_inv_ecu_stt</v>
      </c>
      <c r="I2159" s="69" t="str">
        <f t="shared" si="166"/>
        <v>CM_PEA_TRA</v>
      </c>
      <c r="J2159" s="72" t="str">
        <f t="shared" si="167"/>
        <v>[(Nxx_ecu_typ_cfm=Nxx_ecm and Nxx_spv_ecu_cfm=Nxx_spv_ecu_abst)]</v>
      </c>
      <c r="K2159" s="69" t="b">
        <f t="shared" si="168"/>
        <v>1</v>
      </c>
      <c r="L2159" s="69" t="b">
        <f t="shared" si="169"/>
        <v>1</v>
      </c>
    </row>
    <row r="2160" spans="1:13" ht="20.100000000000001" customHeight="1" thickBot="1" x14ac:dyDescent="0.3">
      <c r="A2160" s="71" t="s">
        <v>13504</v>
      </c>
      <c r="B2160" s="72" t="s">
        <v>13088</v>
      </c>
      <c r="C2160" s="72" t="s">
        <v>13505</v>
      </c>
      <c r="E2160" s="71" t="s">
        <v>2050</v>
      </c>
      <c r="F2160" s="74" t="s">
        <v>12400</v>
      </c>
      <c r="G2160" s="74" t="s">
        <v>12141</v>
      </c>
      <c r="H2160" t="str">
        <f t="shared" si="165"/>
        <v>Vxx_inv_ecu_stt</v>
      </c>
      <c r="I2160" s="69" t="str">
        <f t="shared" si="166"/>
        <v>CM_PEA_TRA</v>
      </c>
      <c r="J2160" s="72" t="str">
        <f t="shared" si="167"/>
        <v>[(Nxx_ecu_typ_cfm=Nxx_ecm and Nxx_spv_ecu_cfm=Nxx_spv_ecu_abst)]</v>
      </c>
      <c r="K2160" s="69" t="b">
        <f t="shared" si="168"/>
        <v>0</v>
      </c>
      <c r="L2160" s="69" t="b">
        <f t="shared" si="169"/>
        <v>0</v>
      </c>
      <c r="M2160" t="e">
        <f>VLOOKUP(E2160,#REF!,1,FALSE)</f>
        <v>#REF!</v>
      </c>
    </row>
    <row r="2161" spans="1:13" ht="20.100000000000001" customHeight="1" thickBot="1" x14ac:dyDescent="0.3">
      <c r="A2161" s="71" t="s">
        <v>2708</v>
      </c>
      <c r="B2161" s="72" t="s">
        <v>13097</v>
      </c>
      <c r="C2161" s="72" t="s">
        <v>12120</v>
      </c>
      <c r="E2161" s="71" t="s">
        <v>5768</v>
      </c>
      <c r="F2161" s="74" t="s">
        <v>5751</v>
      </c>
      <c r="G2161" s="74" t="s">
        <v>12194</v>
      </c>
      <c r="H2161" t="str">
        <f t="shared" si="165"/>
        <v>Vxx_inv_tco</v>
      </c>
      <c r="I2161" s="69" t="str">
        <f t="shared" si="166"/>
        <v>HV_MCS_SPT</v>
      </c>
      <c r="J2161" s="72" t="str">
        <f t="shared" si="167"/>
        <v>[(Nxx_hv_bcb_cfm=Nxx_hv_bcb_abst) and (Nxx_spv_ecu_cfm=Nxx_spv_ecu_abst or Nxx_ecu_typ_cfm=Nxx_hevc) and (Nxx_ecu_typ_cfm&lt;&gt;Nxx_atcu) and (Nxx_hev_cfm&lt;&gt;Nxx_hev_abst)]</v>
      </c>
      <c r="K2161" s="69" t="b">
        <f t="shared" si="168"/>
        <v>0</v>
      </c>
      <c r="L2161" s="69" t="b">
        <f t="shared" si="169"/>
        <v>0</v>
      </c>
    </row>
    <row r="2162" spans="1:13" ht="20.100000000000001" customHeight="1" thickBot="1" x14ac:dyDescent="0.3">
      <c r="A2162" s="71" t="s">
        <v>4873</v>
      </c>
      <c r="B2162" s="72" t="s">
        <v>12205</v>
      </c>
      <c r="C2162" s="72" t="s">
        <v>12123</v>
      </c>
      <c r="E2162" s="71" t="s">
        <v>1976</v>
      </c>
      <c r="F2162" s="72" t="s">
        <v>5751</v>
      </c>
      <c r="G2162" s="72" t="s">
        <v>12194</v>
      </c>
      <c r="H2162" t="str">
        <f t="shared" si="165"/>
        <v>Vxx_invt_1_i_hv_side_cs</v>
      </c>
      <c r="I2162" s="69" t="str">
        <f t="shared" si="166"/>
        <v>IN_HVI_INV</v>
      </c>
      <c r="J2162" s="72" t="str">
        <f t="shared" si="167"/>
        <v>[(Nxx_spv_ecu_cfm=Nxx_spv_ecu_abst or Nxx_ecu_typ_cfm=Nxx_hevc) and (Nxx_ecu_typ_cfm&lt;&gt;Nxx_atcu) and (Nxx_hev_cfm&lt;&gt;Nxx_hev_abst)]</v>
      </c>
      <c r="K2162" s="69" t="b">
        <f t="shared" si="168"/>
        <v>1</v>
      </c>
      <c r="L2162" s="69" t="b">
        <f t="shared" si="169"/>
        <v>1</v>
      </c>
    </row>
    <row r="2163" spans="1:13" ht="20.100000000000001" customHeight="1" thickBot="1" x14ac:dyDescent="0.3">
      <c r="A2163" s="71" t="s">
        <v>13506</v>
      </c>
      <c r="B2163" s="72" t="s">
        <v>13097</v>
      </c>
      <c r="C2163" s="74" t="s">
        <v>13507</v>
      </c>
      <c r="E2163" s="71" t="s">
        <v>5757</v>
      </c>
      <c r="F2163" s="72" t="s">
        <v>5751</v>
      </c>
      <c r="G2163" s="72" t="s">
        <v>12194</v>
      </c>
      <c r="H2163" t="str">
        <f t="shared" si="165"/>
        <v>Vxx_invt_1_temp</v>
      </c>
      <c r="I2163" s="69" t="str">
        <f t="shared" si="166"/>
        <v>IN_HVI_INV</v>
      </c>
      <c r="J2163" s="72" t="str">
        <f t="shared" si="167"/>
        <v>[(Nxx_spv_ecu_cfm=Nxx_spv_ecu_abst or Nxx_ecu_typ_cfm=Nxx_hevc) and (Nxx_ecu_typ_cfm&lt;&gt;Nxx_atcu) and (Nxx_hev_cfm&lt;&gt;Nxx_hev_abst)]</v>
      </c>
      <c r="K2163" s="69" t="b">
        <f t="shared" si="168"/>
        <v>1</v>
      </c>
      <c r="L2163" s="69" t="b">
        <f t="shared" si="169"/>
        <v>1</v>
      </c>
      <c r="M2163" t="e">
        <f>VLOOKUP(E2163,#REF!,1,FALSE)</f>
        <v>#REF!</v>
      </c>
    </row>
    <row r="2164" spans="1:13" ht="20.100000000000001" customHeight="1" thickBot="1" x14ac:dyDescent="0.3">
      <c r="A2164" s="71" t="s">
        <v>13508</v>
      </c>
      <c r="B2164" s="72" t="s">
        <v>13097</v>
      </c>
      <c r="C2164" s="74" t="s">
        <v>13509</v>
      </c>
      <c r="E2164" s="71" t="s">
        <v>5763</v>
      </c>
      <c r="F2164" s="72" t="s">
        <v>5751</v>
      </c>
      <c r="G2164" s="72" t="s">
        <v>13241</v>
      </c>
      <c r="H2164" t="str">
        <f t="shared" si="165"/>
        <v>Vxx_invt_2_temp</v>
      </c>
      <c r="I2164" s="69" t="str">
        <f t="shared" si="166"/>
        <v>IN_HVI_INV</v>
      </c>
      <c r="J2164" s="72" t="str">
        <f t="shared" si="167"/>
        <v>[(Nxx_emot_2_loc_cfm=Nxx_emot_loc_abst) and (Nxx_spv_ecu_cfm=Nxx_spv_ecu_abst or Nxx_ecu_typ_cfm=Nxx_hevc) and (Nxx_ecu_typ_cfm&lt;&gt;Nxx_atcu) and (Nxx_hev_cfm&lt;&gt;Nxx_hev_abst)] OR [(Nxx_emot_2_loc_cfm&lt;&gt;Nxx_emot_loc_abst) and (Nxx_spv_ecu_cfm=Nxx_spv_ecu_abst or Nxx_ecu_typ_cfm=Nxx_hevc) and (Nxx_ecu_typ_cfm&lt;&gt;Nxx_atcu) and (Nxx_hev_cfm&lt;&gt;Nxx_hev_abst)]</v>
      </c>
      <c r="K2164" s="69" t="b">
        <f t="shared" si="168"/>
        <v>1</v>
      </c>
      <c r="L2164" s="69" t="b">
        <f t="shared" si="169"/>
        <v>1</v>
      </c>
      <c r="M2164" t="e">
        <f>VLOOKUP(E2164,#REF!,1,FALSE)</f>
        <v>#REF!</v>
      </c>
    </row>
    <row r="2165" spans="1:13" ht="20.100000000000001" customHeight="1" thickBot="1" x14ac:dyDescent="0.3">
      <c r="A2165" s="71" t="s">
        <v>4919</v>
      </c>
      <c r="B2165" s="72" t="s">
        <v>13097</v>
      </c>
      <c r="C2165" s="72" t="s">
        <v>12708</v>
      </c>
      <c r="E2165" s="71" t="s">
        <v>1977</v>
      </c>
      <c r="F2165" s="72" t="s">
        <v>5751</v>
      </c>
      <c r="G2165" s="72" t="s">
        <v>12194</v>
      </c>
      <c r="H2165" t="str">
        <f t="shared" si="165"/>
        <v>Vxx_invt_in_tco</v>
      </c>
      <c r="I2165" s="69" t="str">
        <f t="shared" si="166"/>
        <v>IN_HVI_INV</v>
      </c>
      <c r="J2165" s="72" t="str">
        <f t="shared" si="167"/>
        <v>[(Nxx_spv_ecu_cfm=Nxx_spv_ecu_abst or Nxx_ecu_typ_cfm=Nxx_hevc) and (Nxx_ecu_typ_cfm&lt;&gt;Nxx_atcu) and (Nxx_hev_cfm&lt;&gt;Nxx_hev_abst)]</v>
      </c>
      <c r="K2165" s="69" t="b">
        <f t="shared" si="168"/>
        <v>1</v>
      </c>
      <c r="L2165" s="69" t="b">
        <f t="shared" si="169"/>
        <v>1</v>
      </c>
    </row>
    <row r="2166" spans="1:13" ht="20.100000000000001" customHeight="1" thickBot="1" x14ac:dyDescent="0.3">
      <c r="A2166" s="71" t="s">
        <v>13510</v>
      </c>
      <c r="B2166" s="72" t="s">
        <v>13097</v>
      </c>
      <c r="C2166" s="72" t="s">
        <v>12120</v>
      </c>
      <c r="E2166" s="71" t="s">
        <v>2051</v>
      </c>
      <c r="F2166" s="72" t="s">
        <v>5751</v>
      </c>
      <c r="G2166" s="72" t="s">
        <v>12194</v>
      </c>
      <c r="H2166" t="str">
        <f t="shared" si="165"/>
        <v>Vxx_invt_out_tco</v>
      </c>
      <c r="I2166" s="69" t="str">
        <f t="shared" si="166"/>
        <v>IN_HVI_INV</v>
      </c>
      <c r="J2166" s="72" t="str">
        <f t="shared" si="167"/>
        <v>[(Nxx_spv_ecu_cfm=Nxx_spv_ecu_abst or Nxx_ecu_typ_cfm=Nxx_hevc) and (Nxx_ecu_typ_cfm&lt;&gt;Nxx_atcu) and (Nxx_hev_cfm&lt;&gt;Nxx_hev_abst)]</v>
      </c>
      <c r="K2166" s="69" t="b">
        <f t="shared" si="168"/>
        <v>1</v>
      </c>
      <c r="L2166" s="69" t="b">
        <f t="shared" si="169"/>
        <v>1</v>
      </c>
    </row>
    <row r="2167" spans="1:13" ht="20.100000000000001" customHeight="1" thickBot="1" x14ac:dyDescent="0.3">
      <c r="A2167" s="71" t="s">
        <v>13511</v>
      </c>
      <c r="B2167" s="72" t="s">
        <v>13097</v>
      </c>
      <c r="C2167" s="74" t="s">
        <v>12118</v>
      </c>
      <c r="E2167" s="71" t="s">
        <v>2179</v>
      </c>
      <c r="F2167" s="72" t="s">
        <v>12224</v>
      </c>
      <c r="G2167" s="74" t="s">
        <v>13183</v>
      </c>
      <c r="H2167" t="str">
        <f t="shared" si="165"/>
        <v>Vxx_is_cylr_ok_ctr</v>
      </c>
      <c r="I2167" s="69" t="str">
        <f t="shared" si="166"/>
        <v>IN_SMI_SYN</v>
      </c>
      <c r="J2167" s="72" t="str">
        <f t="shared" si="167"/>
        <v>[(Nxx_in_cam_sens_cfm=Nxx_in_cam_sens_pres) and (Nbx_ign_cmd_eng_cfm=True) and (Nxx_ecu_typ_cfm=Nxx_ecm or Nxx_ecu_typ_cfm=Nxx_ptcu) and (Nxx_ecu_typ_cfm&lt;&gt;Nxx_atcu)] OR [(Nxx_in_cam_sens_cfm=Nxx_in_cam_sens_abst_pres_cho) and (Nxx_in_cam_sens_cfm&lt;&gt;Nxx_in_cam_sens_pres) and (Nbx_ign_cmd_eng_cfm=True) and (Nxx_ecu_typ_cfm=Nxx_ecm or Nxx_ecu_typ_cfm=Nxx_ptcu) and (Nxx_ecu_typ_cfm&lt;&gt;Nxx_atcu)] OR [(Nbx_cylr_itl_cfm=True) and (Nxx_in_cam_sens_cfm&lt;&gt;Nxx_in_cam_sens_abst_pres_cho) and (Nxx_in_cam_sens_cfm&lt;&gt;Nxx_in_cam_sens_pres) and (Nbx_ign_cmd_eng_cfm=True) and (Nxx_ecu_typ_cfm=Nxx_ecm or Nxx_ecu_typ_cfm=Nxx_ptcu) and (Nxx_ecu_typ_cfm&lt;&gt;Nxx_atcu)] OR [(Nbx_cylr_itl_cfm=False) and (Nxx_in_cam_sens_cfm&lt;&gt;Nxx_in_cam_sens_abst_pres_cho) and (Nxx_in_cam_sens_cfm&lt;&gt;Nxx_in_cam_sens_pres) and (Nbx_ign_cmd_eng_cfm=True) and (Nxx_ecu_typ_cfm=Nxx_ecm or Nxx_ecu_typ_cfm=Nxx_ptcu) and (Nxx_ecu_typ_cfm&lt;&gt;Nxx_atcu)]</v>
      </c>
      <c r="K2167" s="69" t="b">
        <f t="shared" si="168"/>
        <v>1</v>
      </c>
      <c r="L2167" s="69" t="b">
        <f t="shared" si="169"/>
        <v>0</v>
      </c>
    </row>
    <row r="2168" spans="1:13" ht="20.100000000000001" customHeight="1" thickBot="1" x14ac:dyDescent="0.3">
      <c r="A2168" s="71" t="s">
        <v>904</v>
      </c>
      <c r="B2168" s="72" t="s">
        <v>5679</v>
      </c>
      <c r="C2168" s="72" t="s">
        <v>12168</v>
      </c>
      <c r="E2168" s="71" t="s">
        <v>2231</v>
      </c>
      <c r="F2168" s="72" t="s">
        <v>12163</v>
      </c>
      <c r="G2168" s="72" t="s">
        <v>12417</v>
      </c>
      <c r="H2168" t="str">
        <f t="shared" si="165"/>
        <v>Vxx_is_i_cor</v>
      </c>
      <c r="I2168" s="69" t="str">
        <f t="shared" si="166"/>
        <v>IN_PCI_STB</v>
      </c>
      <c r="J2168" s="72" t="str">
        <f t="shared" si="167"/>
        <v>[(Nxx_ag_typ_cfm=Nxx_ag_lbx) and (Nxx_ecu_typ_cfm=Nxx_hevc)]</v>
      </c>
      <c r="K2168" s="69" t="b">
        <f t="shared" si="168"/>
        <v>1</v>
      </c>
      <c r="L2168" s="69" t="b">
        <f t="shared" si="169"/>
        <v>1</v>
      </c>
    </row>
    <row r="2169" spans="1:13" ht="20.100000000000001" customHeight="1" thickBot="1" x14ac:dyDescent="0.3">
      <c r="A2169" s="71" t="s">
        <v>900</v>
      </c>
      <c r="B2169" s="72" t="s">
        <v>12167</v>
      </c>
      <c r="C2169" s="72" t="s">
        <v>12141</v>
      </c>
      <c r="E2169" s="71" t="s">
        <v>700</v>
      </c>
      <c r="F2169" s="72" t="s">
        <v>5952</v>
      </c>
      <c r="G2169" s="72" t="s">
        <v>12164</v>
      </c>
      <c r="H2169" t="str">
        <f t="shared" si="165"/>
        <v>Vxx_is_n_sp</v>
      </c>
      <c r="I2169" s="69" t="str">
        <f t="shared" si="166"/>
        <v>BI_AGI_ASC</v>
      </c>
      <c r="J2169" s="72" t="str">
        <f t="shared" si="167"/>
        <v>[(Nxx_ecu_typ_cfm=Nxx_atcu) and (Nxx_ecu_typ_cfm=Nxx_ptcu or Nxx_ecu_typ_cfm=Nxx_atcu or Nbx_manual_mode_cfm=False) and (Nxx_ecu_typ_cfm=Nxx_ptcu or Nxx_ecu_typ_cfm=Nxx_atcu or Nxx_ecu_typ_cfm=Nxx_hevc)]</v>
      </c>
      <c r="K2169" s="69" t="b">
        <f t="shared" si="168"/>
        <v>1</v>
      </c>
      <c r="L2169" s="69" t="b">
        <f t="shared" si="169"/>
        <v>1</v>
      </c>
      <c r="M2169" t="e">
        <f>VLOOKUP(E2169,#REF!,1,FALSE)</f>
        <v>#REF!</v>
      </c>
    </row>
    <row r="2170" spans="1:13" ht="20.100000000000001" customHeight="1" thickBot="1" x14ac:dyDescent="0.3">
      <c r="A2170" s="71" t="s">
        <v>900</v>
      </c>
      <c r="B2170" s="74" t="s">
        <v>5679</v>
      </c>
      <c r="C2170" s="74" t="s">
        <v>12168</v>
      </c>
      <c r="E2170" s="71" t="s">
        <v>700</v>
      </c>
      <c r="F2170" s="74" t="s">
        <v>12231</v>
      </c>
      <c r="G2170" s="74" t="s">
        <v>12232</v>
      </c>
      <c r="H2170" t="str">
        <f t="shared" si="165"/>
        <v>Vxx_is_n_sp</v>
      </c>
      <c r="I2170" s="69" t="str">
        <f t="shared" si="166"/>
        <v>BI_AGI_ASC</v>
      </c>
      <c r="J2170" s="72" t="str">
        <f t="shared" si="167"/>
        <v>[(Nxx_ecu_typ_cfm=Nxx_atcu) and (Nxx_ecu_typ_cfm=Nxx_ptcu or Nxx_ecu_typ_cfm=Nxx_atcu or Nbx_manual_mode_cfm=False) and (Nxx_ecu_typ_cfm=Nxx_ptcu or Nxx_ecu_typ_cfm=Nxx_atcu or Nxx_ecu_typ_cfm=Nxx_hevc)]</v>
      </c>
      <c r="K2170" s="69" t="b">
        <f t="shared" si="168"/>
        <v>0</v>
      </c>
      <c r="L2170" s="69" t="b">
        <f t="shared" si="169"/>
        <v>0</v>
      </c>
    </row>
    <row r="2171" spans="1:13" ht="20.100000000000001" customHeight="1" thickBot="1" x14ac:dyDescent="0.3">
      <c r="A2171" s="71" t="s">
        <v>5667</v>
      </c>
      <c r="B2171" s="72" t="s">
        <v>5668</v>
      </c>
      <c r="C2171" s="72" t="s">
        <v>12141</v>
      </c>
      <c r="E2171" s="71" t="s">
        <v>700</v>
      </c>
      <c r="F2171" s="74" t="s">
        <v>13498</v>
      </c>
      <c r="G2171" s="74" t="s">
        <v>13499</v>
      </c>
      <c r="H2171" t="str">
        <f t="shared" si="165"/>
        <v>Vxx_is_n_sp</v>
      </c>
      <c r="I2171" s="69" t="str">
        <f t="shared" si="166"/>
        <v>BI_AGI_ASC</v>
      </c>
      <c r="J2171" s="72" t="str">
        <f t="shared" si="167"/>
        <v>[(Nxx_ecu_typ_cfm=Nxx_atcu) and (Nxx_ecu_typ_cfm=Nxx_ptcu or Nxx_ecu_typ_cfm=Nxx_atcu or Nbx_manual_mode_cfm=False) and (Nxx_ecu_typ_cfm=Nxx_ptcu or Nxx_ecu_typ_cfm=Nxx_atcu or Nxx_ecu_typ_cfm=Nxx_hevc)]</v>
      </c>
      <c r="K2171" s="69" t="b">
        <f t="shared" si="168"/>
        <v>0</v>
      </c>
      <c r="L2171" s="69" t="b">
        <f t="shared" si="169"/>
        <v>0</v>
      </c>
    </row>
    <row r="2172" spans="1:13" ht="20.100000000000001" customHeight="1" thickBot="1" x14ac:dyDescent="0.3">
      <c r="A2172" s="71" t="s">
        <v>5669</v>
      </c>
      <c r="B2172" s="72" t="s">
        <v>5668</v>
      </c>
      <c r="C2172" s="72" t="s">
        <v>12141</v>
      </c>
      <c r="E2172" s="71" t="s">
        <v>700</v>
      </c>
      <c r="F2172" s="74" t="s">
        <v>5258</v>
      </c>
      <c r="G2172" s="74" t="s">
        <v>12295</v>
      </c>
      <c r="H2172" t="str">
        <f t="shared" si="165"/>
        <v>Vxx_is_n_sp</v>
      </c>
      <c r="I2172" s="69" t="str">
        <f t="shared" si="166"/>
        <v>BI_AGI_ASC</v>
      </c>
      <c r="J2172" s="72" t="str">
        <f t="shared" si="167"/>
        <v>[(Nxx_ecu_typ_cfm=Nxx_atcu) and (Nxx_ecu_typ_cfm=Nxx_ptcu or Nxx_ecu_typ_cfm=Nxx_atcu or Nbx_manual_mode_cfm=False) and (Nxx_ecu_typ_cfm=Nxx_ptcu or Nxx_ecu_typ_cfm=Nxx_atcu or Nxx_ecu_typ_cfm=Nxx_hevc)]</v>
      </c>
      <c r="K2172" s="69" t="b">
        <f t="shared" si="168"/>
        <v>0</v>
      </c>
      <c r="L2172" s="69" t="b">
        <f t="shared" si="169"/>
        <v>0</v>
      </c>
    </row>
    <row r="2173" spans="1:13" ht="20.100000000000001" customHeight="1" thickBot="1" x14ac:dyDescent="0.3">
      <c r="A2173" s="71" t="s">
        <v>3708</v>
      </c>
      <c r="B2173" s="72" t="s">
        <v>13512</v>
      </c>
      <c r="C2173" s="72" t="s">
        <v>12383</v>
      </c>
      <c r="E2173" s="71" t="s">
        <v>2779</v>
      </c>
      <c r="F2173" s="72" t="s">
        <v>12460</v>
      </c>
      <c r="G2173" s="72" t="s">
        <v>12228</v>
      </c>
      <c r="H2173" t="str">
        <f t="shared" si="165"/>
        <v>Vxx_it_abs_psn</v>
      </c>
      <c r="I2173" s="69" t="str">
        <f t="shared" si="166"/>
        <v>IN_ASI_ITI</v>
      </c>
      <c r="J2173" s="72" t="str">
        <f t="shared" si="167"/>
        <v>[(Nbx_ign_cmd_eng_cfm=False)]</v>
      </c>
      <c r="K2173" s="69" t="b">
        <f t="shared" si="168"/>
        <v>1</v>
      </c>
      <c r="L2173" s="69" t="b">
        <f t="shared" si="169"/>
        <v>1</v>
      </c>
    </row>
    <row r="2174" spans="1:13" ht="20.100000000000001" customHeight="1" thickBot="1" x14ac:dyDescent="0.3">
      <c r="A2174" s="71" t="s">
        <v>3712</v>
      </c>
      <c r="B2174" s="72" t="s">
        <v>13512</v>
      </c>
      <c r="C2174" s="72" t="s">
        <v>12383</v>
      </c>
      <c r="E2174" s="71" t="s">
        <v>2613</v>
      </c>
      <c r="F2174" s="72" t="s">
        <v>12299</v>
      </c>
      <c r="G2174" s="74" t="s">
        <v>12148</v>
      </c>
      <c r="H2174" t="str">
        <f t="shared" si="165"/>
        <v>Vxx_it_clos_psn_1</v>
      </c>
      <c r="I2174" s="69" t="str">
        <f t="shared" si="166"/>
        <v>OU_ASO_ITO</v>
      </c>
      <c r="J2174" s="72" t="str">
        <f t="shared" si="167"/>
        <v>[(Nbx_ign_cmd_eng_cfm=True)]</v>
      </c>
      <c r="K2174" s="69" t="b">
        <f t="shared" si="168"/>
        <v>1</v>
      </c>
      <c r="L2174" s="69" t="b">
        <f t="shared" si="169"/>
        <v>0</v>
      </c>
    </row>
    <row r="2175" spans="1:13" ht="20.100000000000001" customHeight="1" thickBot="1" x14ac:dyDescent="0.3">
      <c r="A2175" s="73" t="s">
        <v>5921</v>
      </c>
      <c r="B2175" s="74" t="s">
        <v>5898</v>
      </c>
      <c r="C2175" s="74" t="s">
        <v>12383</v>
      </c>
      <c r="E2175" s="71" t="s">
        <v>2617</v>
      </c>
      <c r="F2175" s="72" t="s">
        <v>12299</v>
      </c>
      <c r="G2175" s="74" t="s">
        <v>12148</v>
      </c>
      <c r="H2175" t="str">
        <f t="shared" si="165"/>
        <v>Vxx_it_clos_psn_2</v>
      </c>
      <c r="I2175" s="69" t="str">
        <f t="shared" si="166"/>
        <v>OU_ASO_ITO</v>
      </c>
      <c r="J2175" s="72" t="str">
        <f t="shared" si="167"/>
        <v>[(Nbx_ign_cmd_eng_cfm=True)]</v>
      </c>
      <c r="K2175" s="69" t="b">
        <f t="shared" si="168"/>
        <v>1</v>
      </c>
      <c r="L2175" s="69" t="b">
        <f t="shared" si="169"/>
        <v>0</v>
      </c>
    </row>
    <row r="2176" spans="1:13" ht="20.100000000000001" customHeight="1" thickBot="1" x14ac:dyDescent="0.3">
      <c r="A2176" s="71" t="s">
        <v>5827</v>
      </c>
      <c r="B2176" s="72" t="s">
        <v>5668</v>
      </c>
      <c r="C2176" s="72" t="s">
        <v>12141</v>
      </c>
      <c r="E2176" s="71" t="s">
        <v>2952</v>
      </c>
      <c r="F2176" s="72" t="s">
        <v>12299</v>
      </c>
      <c r="G2176" s="74" t="s">
        <v>12148</v>
      </c>
      <c r="H2176" t="str">
        <f t="shared" si="165"/>
        <v>Vxx_it_frst_clos_psn</v>
      </c>
      <c r="I2176" s="69" t="str">
        <f t="shared" si="166"/>
        <v>OU_ASO_ITO</v>
      </c>
      <c r="J2176" s="72" t="str">
        <f t="shared" si="167"/>
        <v>[(Nbx_ign_cmd_eng_cfm=True)]</v>
      </c>
      <c r="K2176" s="69" t="b">
        <f t="shared" si="168"/>
        <v>1</v>
      </c>
      <c r="L2176" s="69" t="b">
        <f t="shared" si="169"/>
        <v>0</v>
      </c>
    </row>
    <row r="2177" spans="1:13" ht="20.100000000000001" customHeight="1" thickBot="1" x14ac:dyDescent="0.3">
      <c r="A2177" s="71" t="s">
        <v>5828</v>
      </c>
      <c r="B2177" s="72" t="s">
        <v>5668</v>
      </c>
      <c r="C2177" s="72" t="s">
        <v>12141</v>
      </c>
      <c r="E2177" s="71" t="s">
        <v>2535</v>
      </c>
      <c r="F2177" s="72" t="s">
        <v>13262</v>
      </c>
      <c r="G2177" s="72" t="s">
        <v>12228</v>
      </c>
      <c r="H2177" t="str">
        <f t="shared" si="165"/>
        <v>Vxx_it_last_ana_psn</v>
      </c>
      <c r="I2177" s="69" t="str">
        <f t="shared" si="166"/>
        <v>BI_ASI_ITI</v>
      </c>
      <c r="J2177" s="72" t="str">
        <f t="shared" si="167"/>
        <v>[(Nbx_ign_cmd_eng_cfm=False)]</v>
      </c>
      <c r="K2177" s="69" t="b">
        <f t="shared" si="168"/>
        <v>1</v>
      </c>
      <c r="L2177" s="69" t="b">
        <f t="shared" si="169"/>
        <v>1</v>
      </c>
    </row>
    <row r="2178" spans="1:13" ht="20.100000000000001" customHeight="1" thickBot="1" x14ac:dyDescent="0.3">
      <c r="A2178" s="73" t="s">
        <v>5917</v>
      </c>
      <c r="B2178" s="74" t="s">
        <v>5898</v>
      </c>
      <c r="C2178" s="74" t="s">
        <v>12383</v>
      </c>
      <c r="E2178" s="71" t="s">
        <v>2778</v>
      </c>
      <c r="F2178" s="72" t="s">
        <v>12299</v>
      </c>
      <c r="G2178" s="74" t="s">
        <v>12148</v>
      </c>
      <c r="H2178" t="str">
        <f t="shared" ref="H2178:H2241" si="170">VLOOKUP(E2178,A:C,1,FALSE)</f>
        <v>Vxx_it_lih_psn</v>
      </c>
      <c r="I2178" s="69" t="str">
        <f t="shared" ref="I2178:I2241" si="171">VLOOKUP(E2178,A:C,2,FALSE)</f>
        <v>OU_ASO_ITO</v>
      </c>
      <c r="J2178" s="72" t="str">
        <f t="shared" ref="J2178:J2241" si="172">VLOOKUP(E2178,A:C,3,FALSE)</f>
        <v>[(Nbx_ign_cmd_eng_cfm=True)]</v>
      </c>
      <c r="K2178" s="69" t="b">
        <f t="shared" ref="K2178:K2241" si="173">VLOOKUP(E2178,A:C,2,FALSE)=F2178</f>
        <v>1</v>
      </c>
      <c r="L2178" s="69" t="b">
        <f t="shared" ref="L2178:L2241" si="174">VLOOKUP(E2178,A:C,3,FALSE)=G2178</f>
        <v>0</v>
      </c>
    </row>
    <row r="2179" spans="1:13" ht="20.100000000000001" customHeight="1" thickBot="1" x14ac:dyDescent="0.3">
      <c r="A2179" s="71" t="s">
        <v>4640</v>
      </c>
      <c r="B2179" s="72" t="s">
        <v>12441</v>
      </c>
      <c r="C2179" s="74" t="s">
        <v>13513</v>
      </c>
      <c r="E2179" s="71" t="s">
        <v>2621</v>
      </c>
      <c r="F2179" s="72" t="s">
        <v>12299</v>
      </c>
      <c r="G2179" s="74" t="s">
        <v>12148</v>
      </c>
      <c r="H2179" t="str">
        <f t="shared" si="170"/>
        <v>Vxx_it_lih_psn_1</v>
      </c>
      <c r="I2179" s="69" t="str">
        <f t="shared" si="171"/>
        <v>OU_ASO_ITO</v>
      </c>
      <c r="J2179" s="72" t="str">
        <f t="shared" si="172"/>
        <v>[(Nbx_ign_cmd_eng_cfm=True)]</v>
      </c>
      <c r="K2179" s="69" t="b">
        <f t="shared" si="173"/>
        <v>1</v>
      </c>
      <c r="L2179" s="69" t="b">
        <f t="shared" si="174"/>
        <v>0</v>
      </c>
    </row>
    <row r="2180" spans="1:13" ht="20.100000000000001" customHeight="1" thickBot="1" x14ac:dyDescent="0.3">
      <c r="A2180" s="71" t="s">
        <v>3635</v>
      </c>
      <c r="B2180" s="72" t="s">
        <v>12666</v>
      </c>
      <c r="C2180" s="72" t="s">
        <v>12667</v>
      </c>
      <c r="E2180" s="71" t="s">
        <v>2625</v>
      </c>
      <c r="F2180" s="72" t="s">
        <v>12299</v>
      </c>
      <c r="G2180" s="74" t="s">
        <v>12148</v>
      </c>
      <c r="H2180" t="str">
        <f t="shared" si="170"/>
        <v>Vxx_it_lih_psn_2</v>
      </c>
      <c r="I2180" s="69" t="str">
        <f t="shared" si="171"/>
        <v>OU_ASO_ITO</v>
      </c>
      <c r="J2180" s="72" t="str">
        <f t="shared" si="172"/>
        <v>[(Nbx_ign_cmd_eng_cfm=True)]</v>
      </c>
      <c r="K2180" s="69" t="b">
        <f t="shared" si="173"/>
        <v>1</v>
      </c>
      <c r="L2180" s="69" t="b">
        <f t="shared" si="174"/>
        <v>0</v>
      </c>
      <c r="M2180" t="e">
        <f>VLOOKUP(E2180,#REF!,1,FALSE)</f>
        <v>#REF!</v>
      </c>
    </row>
    <row r="2181" spans="1:13" ht="20.100000000000001" customHeight="1" thickBot="1" x14ac:dyDescent="0.3">
      <c r="A2181" s="71" t="s">
        <v>3635</v>
      </c>
      <c r="B2181" s="74" t="s">
        <v>5370</v>
      </c>
      <c r="C2181" s="74" t="s">
        <v>13514</v>
      </c>
      <c r="E2181" s="71" t="s">
        <v>1370</v>
      </c>
      <c r="F2181" s="72" t="s">
        <v>12299</v>
      </c>
      <c r="G2181" s="74" t="s">
        <v>12148</v>
      </c>
      <c r="H2181" t="str">
        <f t="shared" si="170"/>
        <v>Vxx_it_mon_psn_sp</v>
      </c>
      <c r="I2181" s="69" t="str">
        <f t="shared" si="171"/>
        <v>OU_ASO_ITO</v>
      </c>
      <c r="J2181" s="72" t="str">
        <f t="shared" si="172"/>
        <v>[(Nbx_ign_cmd_eng_cfm=True)]</v>
      </c>
      <c r="K2181" s="69" t="b">
        <f t="shared" si="173"/>
        <v>1</v>
      </c>
      <c r="L2181" s="69" t="b">
        <f t="shared" si="174"/>
        <v>0</v>
      </c>
      <c r="M2181" t="e">
        <f>VLOOKUP(E2181,#REF!,1,FALSE)</f>
        <v>#REF!</v>
      </c>
    </row>
    <row r="2182" spans="1:13" ht="20.100000000000001" customHeight="1" thickBot="1" x14ac:dyDescent="0.3">
      <c r="A2182" s="73" t="s">
        <v>5371</v>
      </c>
      <c r="B2182" s="74" t="s">
        <v>5370</v>
      </c>
      <c r="C2182" s="74" t="s">
        <v>13515</v>
      </c>
      <c r="E2182" s="71" t="s">
        <v>4671</v>
      </c>
      <c r="F2182" s="72" t="s">
        <v>12299</v>
      </c>
      <c r="G2182" s="74" t="s">
        <v>12148</v>
      </c>
      <c r="H2182" t="str">
        <f t="shared" si="170"/>
        <v>Vxx_it_ofs_dirt_ctr</v>
      </c>
      <c r="I2182" s="69" t="str">
        <f t="shared" si="171"/>
        <v>OU_ASO_ITO</v>
      </c>
      <c r="J2182" s="72" t="str">
        <f t="shared" si="172"/>
        <v>[(Nbx_ign_cmd_eng_cfm=True)]</v>
      </c>
      <c r="K2182" s="69" t="b">
        <f t="shared" si="173"/>
        <v>1</v>
      </c>
      <c r="L2182" s="69" t="b">
        <f t="shared" si="174"/>
        <v>0</v>
      </c>
    </row>
    <row r="2183" spans="1:13" ht="20.100000000000001" customHeight="1" thickBot="1" x14ac:dyDescent="0.3">
      <c r="A2183" s="73" t="s">
        <v>5369</v>
      </c>
      <c r="B2183" s="74" t="s">
        <v>5370</v>
      </c>
      <c r="C2183" s="74" t="s">
        <v>13516</v>
      </c>
      <c r="E2183" s="71" t="s">
        <v>2850</v>
      </c>
      <c r="F2183" s="72" t="s">
        <v>12299</v>
      </c>
      <c r="G2183" s="74" t="s">
        <v>12148</v>
      </c>
      <c r="H2183" t="str">
        <f t="shared" si="170"/>
        <v>Vxx_it_ofs_meca_ctr</v>
      </c>
      <c r="I2183" s="69" t="str">
        <f t="shared" si="171"/>
        <v>OU_ASO_ITO</v>
      </c>
      <c r="J2183" s="72" t="str">
        <f t="shared" si="172"/>
        <v>[(Nbx_ign_cmd_eng_cfm=True)]</v>
      </c>
      <c r="K2183" s="69" t="b">
        <f t="shared" si="173"/>
        <v>1</v>
      </c>
      <c r="L2183" s="69" t="b">
        <f t="shared" si="174"/>
        <v>0</v>
      </c>
    </row>
    <row r="2184" spans="1:13" ht="20.100000000000001" customHeight="1" thickBot="1" x14ac:dyDescent="0.3">
      <c r="A2184" s="71" t="s">
        <v>3008</v>
      </c>
      <c r="B2184" s="72" t="s">
        <v>5370</v>
      </c>
      <c r="C2184" s="72" t="s">
        <v>12384</v>
      </c>
      <c r="E2184" s="71" t="s">
        <v>2863</v>
      </c>
      <c r="F2184" s="72" t="s">
        <v>12299</v>
      </c>
      <c r="G2184" s="74" t="s">
        <v>12148</v>
      </c>
      <c r="H2184" t="str">
        <f t="shared" si="170"/>
        <v>Vxx_it_ofs_no_norm_ctr</v>
      </c>
      <c r="I2184" s="69" t="str">
        <f t="shared" si="171"/>
        <v>OU_ASO_ITO</v>
      </c>
      <c r="J2184" s="72" t="str">
        <f t="shared" si="172"/>
        <v>[(Nbx_ign_cmd_eng_cfm=True)]</v>
      </c>
      <c r="K2184" s="69" t="b">
        <f t="shared" si="173"/>
        <v>1</v>
      </c>
      <c r="L2184" s="69" t="b">
        <f t="shared" si="174"/>
        <v>0</v>
      </c>
    </row>
    <row r="2185" spans="1:13" ht="20.100000000000001" customHeight="1" thickBot="1" x14ac:dyDescent="0.3">
      <c r="A2185" s="71" t="s">
        <v>13517</v>
      </c>
      <c r="B2185" s="72" t="s">
        <v>12281</v>
      </c>
      <c r="C2185" s="72" t="s">
        <v>12384</v>
      </c>
      <c r="E2185" s="71" t="s">
        <v>2859</v>
      </c>
      <c r="F2185" s="72" t="s">
        <v>12299</v>
      </c>
      <c r="G2185" s="74" t="s">
        <v>12148</v>
      </c>
      <c r="H2185" t="str">
        <f t="shared" si="170"/>
        <v>Vxx_it_ofs_secu_nok_ctr</v>
      </c>
      <c r="I2185" s="69" t="str">
        <f t="shared" si="171"/>
        <v>OU_ASO_ITO</v>
      </c>
      <c r="J2185" s="72" t="str">
        <f t="shared" si="172"/>
        <v>[(Nbx_ign_cmd_eng_cfm=True)]</v>
      </c>
      <c r="K2185" s="69" t="b">
        <f t="shared" si="173"/>
        <v>1</v>
      </c>
      <c r="L2185" s="69" t="b">
        <f t="shared" si="174"/>
        <v>0</v>
      </c>
    </row>
    <row r="2186" spans="1:13" ht="20.100000000000001" customHeight="1" thickBot="1" x14ac:dyDescent="0.3">
      <c r="A2186" s="71" t="s">
        <v>13518</v>
      </c>
      <c r="B2186" s="72" t="s">
        <v>12281</v>
      </c>
      <c r="C2186" s="72" t="s">
        <v>12384</v>
      </c>
      <c r="E2186" s="71" t="s">
        <v>2629</v>
      </c>
      <c r="F2186" s="72" t="s">
        <v>12299</v>
      </c>
      <c r="G2186" s="74" t="s">
        <v>12148</v>
      </c>
      <c r="H2186" t="str">
        <f t="shared" si="170"/>
        <v>Vxx_it_open_psn_1</v>
      </c>
      <c r="I2186" s="69" t="str">
        <f t="shared" si="171"/>
        <v>OU_ASO_ITO</v>
      </c>
      <c r="J2186" s="72" t="str">
        <f t="shared" si="172"/>
        <v>[(Nbx_ign_cmd_eng_cfm=True)]</v>
      </c>
      <c r="K2186" s="69" t="b">
        <f t="shared" si="173"/>
        <v>1</v>
      </c>
      <c r="L2186" s="69" t="b">
        <f t="shared" si="174"/>
        <v>0</v>
      </c>
      <c r="M2186" t="e">
        <f>VLOOKUP(E2186,#REF!,1,FALSE)</f>
        <v>#REF!</v>
      </c>
    </row>
    <row r="2187" spans="1:13" ht="20.100000000000001" customHeight="1" thickBot="1" x14ac:dyDescent="0.3">
      <c r="A2187" s="71" t="s">
        <v>13519</v>
      </c>
      <c r="B2187" s="72" t="s">
        <v>12281</v>
      </c>
      <c r="C2187" s="72" t="s">
        <v>12384</v>
      </c>
      <c r="E2187" s="71" t="s">
        <v>2633</v>
      </c>
      <c r="F2187" s="72" t="s">
        <v>12299</v>
      </c>
      <c r="G2187" s="74" t="s">
        <v>12148</v>
      </c>
      <c r="H2187" t="str">
        <f t="shared" si="170"/>
        <v>Vxx_it_open_psn_2</v>
      </c>
      <c r="I2187" s="69" t="str">
        <f t="shared" si="171"/>
        <v>OU_ASO_ITO</v>
      </c>
      <c r="J2187" s="72" t="str">
        <f t="shared" si="172"/>
        <v>[(Nbx_ign_cmd_eng_cfm=True)]</v>
      </c>
      <c r="K2187" s="69" t="b">
        <f t="shared" si="173"/>
        <v>1</v>
      </c>
      <c r="L2187" s="69" t="b">
        <f t="shared" si="174"/>
        <v>0</v>
      </c>
      <c r="M2187" t="e">
        <f>VLOOKUP(E2187,#REF!,1,FALSE)</f>
        <v>#REF!</v>
      </c>
    </row>
    <row r="2188" spans="1:13" ht="20.100000000000001" customHeight="1" thickBot="1" x14ac:dyDescent="0.3">
      <c r="A2188" s="71" t="s">
        <v>13520</v>
      </c>
      <c r="B2188" s="72" t="s">
        <v>12281</v>
      </c>
      <c r="C2188" s="72" t="s">
        <v>12384</v>
      </c>
      <c r="E2188" s="71" t="s">
        <v>2563</v>
      </c>
      <c r="F2188" s="72" t="s">
        <v>12460</v>
      </c>
      <c r="G2188" s="74" t="s">
        <v>12550</v>
      </c>
      <c r="H2188" t="str">
        <f t="shared" si="170"/>
        <v>Vxx_it_psn</v>
      </c>
      <c r="I2188" s="69" t="str">
        <f t="shared" si="171"/>
        <v>IN_ASI_ITI</v>
      </c>
      <c r="J2188" s="72" t="str">
        <f t="shared" si="172"/>
        <v>[(Nxx_thr_cfm=Nxx_thr_mot or Nxx_thr_cfm=Nxx_thr_tq_mot or Nxx_thr_cfm=Nxx_thr_tq_dc_mot_cho) and (Nbx_ign_cmd_eng_cfm=True)]</v>
      </c>
      <c r="K2188" s="69" t="b">
        <f t="shared" si="173"/>
        <v>1</v>
      </c>
      <c r="L2188" s="69" t="b">
        <f t="shared" si="174"/>
        <v>0</v>
      </c>
    </row>
    <row r="2189" spans="1:13" ht="20.100000000000001" customHeight="1" thickBot="1" x14ac:dyDescent="0.3">
      <c r="A2189" s="71" t="s">
        <v>13521</v>
      </c>
      <c r="B2189" s="72" t="s">
        <v>12281</v>
      </c>
      <c r="C2189" s="72" t="s">
        <v>12384</v>
      </c>
      <c r="E2189" s="71" t="s">
        <v>2773</v>
      </c>
      <c r="F2189" s="72" t="s">
        <v>12299</v>
      </c>
      <c r="G2189" s="72" t="s">
        <v>12228</v>
      </c>
      <c r="H2189" t="str">
        <f t="shared" si="170"/>
        <v>Vxx_it_psn_ofs_clos</v>
      </c>
      <c r="I2189" s="69" t="str">
        <f t="shared" si="171"/>
        <v>OU_ASO_ITO</v>
      </c>
      <c r="J2189" s="72" t="str">
        <f t="shared" si="172"/>
        <v>[(Nbx_ign_cmd_eng_cfm=False)]</v>
      </c>
      <c r="K2189" s="69" t="b">
        <f t="shared" si="173"/>
        <v>1</v>
      </c>
      <c r="L2189" s="69" t="b">
        <f t="shared" si="174"/>
        <v>1</v>
      </c>
    </row>
    <row r="2190" spans="1:13" ht="20.100000000000001" customHeight="1" thickBot="1" x14ac:dyDescent="0.3">
      <c r="A2190" s="71" t="s">
        <v>13522</v>
      </c>
      <c r="B2190" s="72" t="s">
        <v>12281</v>
      </c>
      <c r="C2190" s="72" t="s">
        <v>12384</v>
      </c>
      <c r="E2190" s="71" t="s">
        <v>2553</v>
      </c>
      <c r="F2190" s="72" t="s">
        <v>12299</v>
      </c>
      <c r="G2190" s="72" t="s">
        <v>12228</v>
      </c>
      <c r="H2190" t="str">
        <f t="shared" si="170"/>
        <v>Vxx_it_psn_ofs_clos_frst</v>
      </c>
      <c r="I2190" s="69" t="str">
        <f t="shared" si="171"/>
        <v>OU_ASO_ITO</v>
      </c>
      <c r="J2190" s="72" t="str">
        <f t="shared" si="172"/>
        <v>[(Nbx_ign_cmd_eng_cfm=False)]</v>
      </c>
      <c r="K2190" s="69" t="b">
        <f t="shared" si="173"/>
        <v>1</v>
      </c>
      <c r="L2190" s="69" t="b">
        <f t="shared" si="174"/>
        <v>1</v>
      </c>
    </row>
    <row r="2191" spans="1:13" ht="20.100000000000001" customHeight="1" thickBot="1" x14ac:dyDescent="0.3">
      <c r="A2191" s="71" t="s">
        <v>3058</v>
      </c>
      <c r="B2191" s="72" t="s">
        <v>13250</v>
      </c>
      <c r="C2191" s="72" t="s">
        <v>12384</v>
      </c>
      <c r="E2191" s="71" t="s">
        <v>2554</v>
      </c>
      <c r="F2191" s="72" t="s">
        <v>12299</v>
      </c>
      <c r="G2191" s="72" t="s">
        <v>12228</v>
      </c>
      <c r="H2191" t="str">
        <f t="shared" si="170"/>
        <v>Vxx_it_psn_ofs_clos_last</v>
      </c>
      <c r="I2191" s="69" t="str">
        <f t="shared" si="171"/>
        <v>OU_ASO_ITO</v>
      </c>
      <c r="J2191" s="72" t="str">
        <f t="shared" si="172"/>
        <v>[(Nbx_ign_cmd_eng_cfm=False)]</v>
      </c>
      <c r="K2191" s="69" t="b">
        <f t="shared" si="173"/>
        <v>1</v>
      </c>
      <c r="L2191" s="69" t="b">
        <f t="shared" si="174"/>
        <v>1</v>
      </c>
    </row>
    <row r="2192" spans="1:13" ht="20.100000000000001" customHeight="1" thickBot="1" x14ac:dyDescent="0.3">
      <c r="A2192" s="71" t="s">
        <v>1355</v>
      </c>
      <c r="B2192" s="72" t="s">
        <v>12268</v>
      </c>
      <c r="C2192" s="74" t="s">
        <v>12298</v>
      </c>
      <c r="E2192" s="71" t="s">
        <v>13500</v>
      </c>
      <c r="F2192" s="72" t="s">
        <v>12299</v>
      </c>
      <c r="G2192" s="72" t="s">
        <v>12228</v>
      </c>
      <c r="H2192" t="str">
        <f t="shared" si="170"/>
        <v>Vxx_it_psn_ofs_open_frst</v>
      </c>
      <c r="I2192" s="69" t="str">
        <f t="shared" si="171"/>
        <v>OU_ASO_ITO</v>
      </c>
      <c r="J2192" s="72" t="str">
        <f t="shared" si="172"/>
        <v>[(Nbx_ign_cmd_eng_cfm=False)]</v>
      </c>
      <c r="K2192" s="69" t="b">
        <f t="shared" si="173"/>
        <v>1</v>
      </c>
      <c r="L2192" s="69" t="b">
        <f t="shared" si="174"/>
        <v>1</v>
      </c>
    </row>
    <row r="2193" spans="1:12" ht="20.100000000000001" customHeight="1" thickBot="1" x14ac:dyDescent="0.3">
      <c r="A2193" s="71" t="s">
        <v>13523</v>
      </c>
      <c r="B2193" s="72" t="s">
        <v>12281</v>
      </c>
      <c r="C2193" s="72" t="s">
        <v>12384</v>
      </c>
      <c r="E2193" s="71" t="s">
        <v>2552</v>
      </c>
      <c r="F2193" s="72" t="s">
        <v>12299</v>
      </c>
      <c r="G2193" s="72" t="s">
        <v>12228</v>
      </c>
      <c r="H2193" t="str">
        <f t="shared" si="170"/>
        <v>Vxx_it_psn_ofs_open_last</v>
      </c>
      <c r="I2193" s="69" t="str">
        <f t="shared" si="171"/>
        <v>OU_ASO_ITO</v>
      </c>
      <c r="J2193" s="72" t="str">
        <f t="shared" si="172"/>
        <v>[(Nbx_ign_cmd_eng_cfm=False)]</v>
      </c>
      <c r="K2193" s="69" t="b">
        <f t="shared" si="173"/>
        <v>1</v>
      </c>
      <c r="L2193" s="69" t="b">
        <f t="shared" si="174"/>
        <v>1</v>
      </c>
    </row>
    <row r="2194" spans="1:12" ht="20.100000000000001" customHeight="1" thickBot="1" x14ac:dyDescent="0.3">
      <c r="A2194" s="71" t="s">
        <v>3007</v>
      </c>
      <c r="B2194" s="72" t="s">
        <v>12281</v>
      </c>
      <c r="C2194" s="72" t="s">
        <v>12275</v>
      </c>
      <c r="E2194" s="71" t="s">
        <v>2513</v>
      </c>
      <c r="F2194" s="72" t="s">
        <v>12299</v>
      </c>
      <c r="G2194" s="72" t="s">
        <v>12228</v>
      </c>
      <c r="H2194" t="str">
        <f t="shared" si="170"/>
        <v>Vxx_it_psn_rel</v>
      </c>
      <c r="I2194" s="69" t="str">
        <f t="shared" si="171"/>
        <v>OU_ASO_ITO</v>
      </c>
      <c r="J2194" s="72" t="str">
        <f t="shared" si="172"/>
        <v>[(Nbx_ign_cmd_eng_cfm=False)]</v>
      </c>
      <c r="K2194" s="69" t="b">
        <f t="shared" si="173"/>
        <v>1</v>
      </c>
      <c r="L2194" s="69" t="b">
        <f t="shared" si="174"/>
        <v>1</v>
      </c>
    </row>
    <row r="2195" spans="1:12" ht="20.100000000000001" customHeight="1" thickBot="1" x14ac:dyDescent="0.3">
      <c r="A2195" s="71" t="s">
        <v>3006</v>
      </c>
      <c r="B2195" s="72" t="s">
        <v>12281</v>
      </c>
      <c r="C2195" s="72" t="s">
        <v>12384</v>
      </c>
      <c r="E2195" s="71" t="s">
        <v>2919</v>
      </c>
      <c r="F2195" s="72" t="s">
        <v>12518</v>
      </c>
      <c r="G2195" s="74" t="s">
        <v>12546</v>
      </c>
      <c r="H2195" t="str">
        <f t="shared" si="170"/>
        <v>Vxx_it_psn_sp</v>
      </c>
      <c r="I2195" s="69" t="str">
        <f t="shared" si="171"/>
        <v>AS_MAF_CTL</v>
      </c>
      <c r="J2195" s="72" t="str">
        <f t="shared" si="172"/>
        <v>[(Nbx_ign_cmd_eng_cfm=True)] OR [(Nbx_ign_cmd_eng_cfm=False)]</v>
      </c>
      <c r="K2195" s="69" t="b">
        <f t="shared" si="173"/>
        <v>1</v>
      </c>
      <c r="L2195" s="69" t="b">
        <f t="shared" si="174"/>
        <v>0</v>
      </c>
    </row>
    <row r="2196" spans="1:12" ht="20.100000000000001" customHeight="1" thickBot="1" x14ac:dyDescent="0.3">
      <c r="A2196" s="71" t="s">
        <v>3005</v>
      </c>
      <c r="B2196" s="72" t="s">
        <v>12281</v>
      </c>
      <c r="C2196" s="74" t="s">
        <v>12298</v>
      </c>
      <c r="E2196" s="71" t="s">
        <v>2515</v>
      </c>
      <c r="F2196" s="72" t="s">
        <v>12299</v>
      </c>
      <c r="G2196" s="72" t="s">
        <v>12228</v>
      </c>
      <c r="H2196" t="str">
        <f t="shared" si="170"/>
        <v>Vxx_it_psn_sp_1</v>
      </c>
      <c r="I2196" s="69" t="str">
        <f t="shared" si="171"/>
        <v>OU_ASO_ITO</v>
      </c>
      <c r="J2196" s="72" t="str">
        <f t="shared" si="172"/>
        <v>[(Nbx_ign_cmd_eng_cfm=False)]</v>
      </c>
      <c r="K2196" s="69" t="b">
        <f t="shared" si="173"/>
        <v>1</v>
      </c>
      <c r="L2196" s="69" t="b">
        <f t="shared" si="174"/>
        <v>1</v>
      </c>
    </row>
    <row r="2197" spans="1:12" ht="20.100000000000001" customHeight="1" thickBot="1" x14ac:dyDescent="0.3">
      <c r="A2197" s="71" t="s">
        <v>3054</v>
      </c>
      <c r="B2197" s="72" t="s">
        <v>12281</v>
      </c>
      <c r="C2197" s="72" t="s">
        <v>12384</v>
      </c>
      <c r="E2197" s="71" t="s">
        <v>2772</v>
      </c>
      <c r="F2197" s="72" t="s">
        <v>12299</v>
      </c>
      <c r="G2197" s="72" t="s">
        <v>12228</v>
      </c>
      <c r="H2197" t="str">
        <f t="shared" si="170"/>
        <v>Vxx_it_psn_sp_cmd</v>
      </c>
      <c r="I2197" s="69" t="str">
        <f t="shared" si="171"/>
        <v>OU_ASO_ITO</v>
      </c>
      <c r="J2197" s="72" t="str">
        <f t="shared" si="172"/>
        <v>[(Nbx_ign_cmd_eng_cfm=False)]</v>
      </c>
      <c r="K2197" s="69" t="b">
        <f t="shared" si="173"/>
        <v>1</v>
      </c>
      <c r="L2197" s="69" t="b">
        <f t="shared" si="174"/>
        <v>1</v>
      </c>
    </row>
    <row r="2198" spans="1:12" ht="20.100000000000001" customHeight="1" thickBot="1" x14ac:dyDescent="0.3">
      <c r="A2198" s="71" t="s">
        <v>3011</v>
      </c>
      <c r="B2198" s="72" t="s">
        <v>12281</v>
      </c>
      <c r="C2198" s="72" t="s">
        <v>12384</v>
      </c>
      <c r="E2198" s="71" t="s">
        <v>2530</v>
      </c>
      <c r="F2198" s="72" t="s">
        <v>12299</v>
      </c>
      <c r="G2198" s="74" t="s">
        <v>12148</v>
      </c>
      <c r="H2198" t="str">
        <f t="shared" si="170"/>
        <v>Vxx_it_psn_sp_reg</v>
      </c>
      <c r="I2198" s="69" t="str">
        <f t="shared" si="171"/>
        <v>OU_ASO_ITO</v>
      </c>
      <c r="J2198" s="72" t="str">
        <f t="shared" si="172"/>
        <v>[(Nbx_ign_cmd_eng_cfm=True)]</v>
      </c>
      <c r="K2198" s="69" t="b">
        <f t="shared" si="173"/>
        <v>1</v>
      </c>
      <c r="L2198" s="69" t="b">
        <f t="shared" si="174"/>
        <v>0</v>
      </c>
    </row>
    <row r="2199" spans="1:12" ht="20.100000000000001" customHeight="1" thickBot="1" x14ac:dyDescent="0.3">
      <c r="A2199" s="71" t="s">
        <v>13524</v>
      </c>
      <c r="B2199" s="72" t="s">
        <v>12281</v>
      </c>
      <c r="C2199" s="72" t="s">
        <v>12384</v>
      </c>
      <c r="E2199" s="71" t="s">
        <v>2517</v>
      </c>
      <c r="F2199" s="72" t="s">
        <v>12299</v>
      </c>
      <c r="G2199" s="74" t="s">
        <v>12546</v>
      </c>
      <c r="H2199" t="str">
        <f t="shared" si="170"/>
        <v>Vxx_it_pwm</v>
      </c>
      <c r="I2199" s="69" t="str">
        <f t="shared" si="171"/>
        <v>OU_ASO_ITO</v>
      </c>
      <c r="J2199" s="72" t="str">
        <f t="shared" si="172"/>
        <v>[(Nbx_ign_cmd_eng_cfm=True)] OR [(Nbx_ign_cmd_eng_cfm=False)]</v>
      </c>
      <c r="K2199" s="69" t="b">
        <f t="shared" si="173"/>
        <v>1</v>
      </c>
      <c r="L2199" s="69" t="b">
        <f t="shared" si="174"/>
        <v>0</v>
      </c>
    </row>
    <row r="2200" spans="1:12" ht="20.100000000000001" customHeight="1" thickBot="1" x14ac:dyDescent="0.3">
      <c r="A2200" s="71" t="s">
        <v>13525</v>
      </c>
      <c r="B2200" s="72" t="s">
        <v>12281</v>
      </c>
      <c r="C2200" s="72" t="s">
        <v>12384</v>
      </c>
      <c r="E2200" s="71" t="s">
        <v>2790</v>
      </c>
      <c r="F2200" s="72" t="s">
        <v>13262</v>
      </c>
      <c r="G2200" s="72" t="s">
        <v>12228</v>
      </c>
      <c r="H2200" t="str">
        <f t="shared" si="170"/>
        <v>Vxx_it_sens_pws</v>
      </c>
      <c r="I2200" s="69" t="str">
        <f t="shared" si="171"/>
        <v>BI_ASI_ITI</v>
      </c>
      <c r="J2200" s="72" t="str">
        <f t="shared" si="172"/>
        <v>[(Nbx_ign_cmd_eng_cfm=False)]</v>
      </c>
      <c r="K2200" s="69" t="b">
        <f t="shared" si="173"/>
        <v>1</v>
      </c>
      <c r="L2200" s="69" t="b">
        <f t="shared" si="174"/>
        <v>1</v>
      </c>
    </row>
    <row r="2201" spans="1:12" ht="20.100000000000001" customHeight="1" thickBot="1" x14ac:dyDescent="0.3">
      <c r="A2201" s="71" t="s">
        <v>3029</v>
      </c>
      <c r="B2201" s="72" t="s">
        <v>12268</v>
      </c>
      <c r="C2201" s="74" t="s">
        <v>12275</v>
      </c>
      <c r="E2201" s="71" t="s">
        <v>2663</v>
      </c>
      <c r="F2201" s="72" t="s">
        <v>12299</v>
      </c>
      <c r="G2201" s="74" t="s">
        <v>12546</v>
      </c>
      <c r="H2201" t="str">
        <f t="shared" si="170"/>
        <v>Vxx_it_v_sp_cor_lim</v>
      </c>
      <c r="I2201" s="69" t="str">
        <f t="shared" si="171"/>
        <v>OU_ASO_ITO</v>
      </c>
      <c r="J2201" s="72" t="str">
        <f t="shared" si="172"/>
        <v>[(Nbx_ign_cmd_eng_cfm=True)] OR [(Nbx_ign_cmd_eng_cfm=False)]</v>
      </c>
      <c r="K2201" s="69" t="b">
        <f t="shared" si="173"/>
        <v>1</v>
      </c>
      <c r="L2201" s="69" t="b">
        <f t="shared" si="174"/>
        <v>0</v>
      </c>
    </row>
    <row r="2202" spans="1:12" ht="20.100000000000001" customHeight="1" thickBot="1" x14ac:dyDescent="0.3">
      <c r="A2202" s="71" t="s">
        <v>13526</v>
      </c>
      <c r="B2202" s="72" t="s">
        <v>12402</v>
      </c>
      <c r="C2202" s="72" t="s">
        <v>12403</v>
      </c>
      <c r="E2202" s="71" t="s">
        <v>5672</v>
      </c>
      <c r="F2202" s="72" t="s">
        <v>5465</v>
      </c>
      <c r="G2202" s="72" t="s">
        <v>12185</v>
      </c>
      <c r="H2202" t="str">
        <f t="shared" si="170"/>
        <v>Vxx_itl_prim_sha_spd</v>
      </c>
      <c r="I2202" s="69" t="str">
        <f t="shared" si="171"/>
        <v>IN_AGI_GSI</v>
      </c>
      <c r="J2202" s="72" t="str">
        <f t="shared" si="172"/>
        <v>[(Nxx_ag_typ_cfm=Nxx_ag_lbx) and (Nxx_ecu_typ_cfm=Nxx_hevc or Nxx_spv_ecu_cfm=Nxx_spv_ecu_abst)]</v>
      </c>
      <c r="K2202" s="69" t="b">
        <f t="shared" si="173"/>
        <v>1</v>
      </c>
      <c r="L2202" s="69" t="b">
        <f t="shared" si="174"/>
        <v>1</v>
      </c>
    </row>
    <row r="2203" spans="1:12" ht="20.100000000000001" customHeight="1" thickBot="1" x14ac:dyDescent="0.3">
      <c r="A2203" s="71" t="s">
        <v>13527</v>
      </c>
      <c r="B2203" s="72" t="s">
        <v>12402</v>
      </c>
      <c r="C2203" s="72" t="s">
        <v>12403</v>
      </c>
      <c r="E2203" s="71" t="s">
        <v>5671</v>
      </c>
      <c r="F2203" s="72" t="s">
        <v>5465</v>
      </c>
      <c r="G2203" s="72" t="s">
        <v>12185</v>
      </c>
      <c r="H2203" t="str">
        <f t="shared" si="170"/>
        <v>Vxx_itl_snd_sha_spd</v>
      </c>
      <c r="I2203" s="69" t="str">
        <f t="shared" si="171"/>
        <v>IN_AGI_GSI</v>
      </c>
      <c r="J2203" s="72" t="str">
        <f t="shared" si="172"/>
        <v>[(Nxx_ag_typ_cfm=Nxx_ag_lbx) and (Nxx_ecu_typ_cfm=Nxx_hevc or Nxx_spv_ecu_cfm=Nxx_spv_ecu_abst)]</v>
      </c>
      <c r="K2203" s="69" t="b">
        <f t="shared" si="173"/>
        <v>1</v>
      </c>
      <c r="L2203" s="69" t="b">
        <f t="shared" si="174"/>
        <v>1</v>
      </c>
    </row>
    <row r="2204" spans="1:12" ht="20.100000000000001" customHeight="1" thickBot="1" x14ac:dyDescent="0.3">
      <c r="A2204" s="71" t="s">
        <v>13528</v>
      </c>
      <c r="B2204" s="72" t="s">
        <v>12402</v>
      </c>
      <c r="C2204" s="72" t="s">
        <v>12403</v>
      </c>
      <c r="E2204" s="71" t="s">
        <v>3905</v>
      </c>
      <c r="F2204" s="72" t="s">
        <v>5654</v>
      </c>
      <c r="G2204" s="74" t="s">
        <v>12211</v>
      </c>
      <c r="H2204" t="str">
        <f t="shared" si="170"/>
        <v>Vxx_itl_sys_eng_sta_typ</v>
      </c>
      <c r="I2204" s="69" t="str">
        <f t="shared" si="171"/>
        <v>VF_SAS_MNG</v>
      </c>
      <c r="J2204" s="72" t="str">
        <f t="shared" si="172"/>
        <v>[(Nxx_sas_typ_cfm=Nxx_sas_itl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2204" s="69" t="b">
        <f t="shared" si="173"/>
        <v>1</v>
      </c>
      <c r="L2204" s="69" t="b">
        <f t="shared" si="174"/>
        <v>0</v>
      </c>
    </row>
    <row r="2205" spans="1:12" ht="20.100000000000001" customHeight="1" thickBot="1" x14ac:dyDescent="0.3">
      <c r="A2205" s="71" t="s">
        <v>13529</v>
      </c>
      <c r="B2205" s="72" t="s">
        <v>12402</v>
      </c>
      <c r="C2205" s="72" t="s">
        <v>12403</v>
      </c>
      <c r="E2205" s="71" t="s">
        <v>3304</v>
      </c>
      <c r="F2205" s="72" t="s">
        <v>12896</v>
      </c>
      <c r="G2205" s="74" t="s">
        <v>12148</v>
      </c>
      <c r="H2205" t="str">
        <f t="shared" si="170"/>
        <v>Vxx_knk_ctr_cyl_1</v>
      </c>
      <c r="I2205" s="69" t="str">
        <f t="shared" si="171"/>
        <v>IN_CBI_KNK</v>
      </c>
      <c r="J2205" s="72" t="str">
        <f t="shared" si="172"/>
        <v>[(Nbx_ign_cmd_eng_cfm=True)]</v>
      </c>
      <c r="K2205" s="69" t="b">
        <f t="shared" si="173"/>
        <v>1</v>
      </c>
      <c r="L2205" s="69" t="b">
        <f t="shared" si="174"/>
        <v>0</v>
      </c>
    </row>
    <row r="2206" spans="1:12" ht="20.100000000000001" customHeight="1" thickBot="1" x14ac:dyDescent="0.3">
      <c r="A2206" s="71" t="s">
        <v>13530</v>
      </c>
      <c r="B2206" s="72" t="s">
        <v>12402</v>
      </c>
      <c r="C2206" s="72" t="s">
        <v>12403</v>
      </c>
      <c r="E2206" s="71" t="s">
        <v>3308</v>
      </c>
      <c r="F2206" s="72" t="s">
        <v>12896</v>
      </c>
      <c r="G2206" s="74" t="s">
        <v>12148</v>
      </c>
      <c r="H2206" t="str">
        <f t="shared" si="170"/>
        <v>Vxx_knk_ctr_cyl_2</v>
      </c>
      <c r="I2206" s="69" t="str">
        <f t="shared" si="171"/>
        <v>IN_CBI_KNK</v>
      </c>
      <c r="J2206" s="72" t="str">
        <f t="shared" si="172"/>
        <v>[(Nbx_ign_cmd_eng_cfm=True)]</v>
      </c>
      <c r="K2206" s="69" t="b">
        <f t="shared" si="173"/>
        <v>1</v>
      </c>
      <c r="L2206" s="69" t="b">
        <f t="shared" si="174"/>
        <v>0</v>
      </c>
    </row>
    <row r="2207" spans="1:12" ht="20.100000000000001" customHeight="1" thickBot="1" x14ac:dyDescent="0.3">
      <c r="A2207" s="71" t="s">
        <v>13531</v>
      </c>
      <c r="B2207" s="72" t="s">
        <v>12402</v>
      </c>
      <c r="C2207" s="72" t="s">
        <v>12403</v>
      </c>
      <c r="E2207" s="71" t="s">
        <v>3312</v>
      </c>
      <c r="F2207" s="72" t="s">
        <v>12896</v>
      </c>
      <c r="G2207" s="74" t="s">
        <v>12148</v>
      </c>
      <c r="H2207" t="str">
        <f t="shared" si="170"/>
        <v>Vxx_knk_ctr_cyl_3</v>
      </c>
      <c r="I2207" s="69" t="str">
        <f t="shared" si="171"/>
        <v>IN_CBI_KNK</v>
      </c>
      <c r="J2207" s="72" t="str">
        <f t="shared" si="172"/>
        <v>[(Nbx_ign_cmd_eng_cfm=True)]</v>
      </c>
      <c r="K2207" s="69" t="b">
        <f t="shared" si="173"/>
        <v>1</v>
      </c>
      <c r="L2207" s="69" t="b">
        <f t="shared" si="174"/>
        <v>0</v>
      </c>
    </row>
    <row r="2208" spans="1:12" ht="20.100000000000001" customHeight="1" thickBot="1" x14ac:dyDescent="0.3">
      <c r="A2208" s="71" t="s">
        <v>13532</v>
      </c>
      <c r="B2208" s="72" t="s">
        <v>12402</v>
      </c>
      <c r="C2208" s="72" t="s">
        <v>12403</v>
      </c>
      <c r="E2208" s="71" t="s">
        <v>3316</v>
      </c>
      <c r="F2208" s="72" t="s">
        <v>12896</v>
      </c>
      <c r="G2208" s="74" t="s">
        <v>12148</v>
      </c>
      <c r="H2208" t="str">
        <f t="shared" si="170"/>
        <v>Vxx_knk_ctr_cyl_4</v>
      </c>
      <c r="I2208" s="69" t="str">
        <f t="shared" si="171"/>
        <v>IN_CBI_KNK</v>
      </c>
      <c r="J2208" s="72" t="str">
        <f t="shared" si="172"/>
        <v>[(Nbx_ign_cmd_eng_cfm=True)]</v>
      </c>
      <c r="K2208" s="69" t="b">
        <f t="shared" si="173"/>
        <v>1</v>
      </c>
      <c r="L2208" s="69" t="b">
        <f t="shared" si="174"/>
        <v>0</v>
      </c>
    </row>
    <row r="2209" spans="1:13" ht="20.100000000000001" customHeight="1" thickBot="1" x14ac:dyDescent="0.3">
      <c r="A2209" s="71" t="s">
        <v>13533</v>
      </c>
      <c r="B2209" s="72" t="s">
        <v>12402</v>
      </c>
      <c r="C2209" s="72" t="s">
        <v>12403</v>
      </c>
      <c r="E2209" s="71" t="s">
        <v>3351</v>
      </c>
      <c r="F2209" s="72" t="s">
        <v>13501</v>
      </c>
      <c r="G2209" s="74" t="s">
        <v>12148</v>
      </c>
      <c r="H2209" t="str">
        <f t="shared" si="170"/>
        <v>Vxx_knk_slow_cor_max_iga</v>
      </c>
      <c r="I2209" s="69" t="str">
        <f t="shared" si="171"/>
        <v>CB_IGN_LIM</v>
      </c>
      <c r="J2209" s="72" t="str">
        <f t="shared" si="172"/>
        <v>[(Nbx_ign_cmd_eng_cfm=True)]</v>
      </c>
      <c r="K2209" s="69" t="b">
        <f t="shared" si="173"/>
        <v>1</v>
      </c>
      <c r="L2209" s="69" t="b">
        <f t="shared" si="174"/>
        <v>0</v>
      </c>
      <c r="M2209" t="e">
        <f>VLOOKUP(E2209,#REF!,1,FALSE)</f>
        <v>#REF!</v>
      </c>
    </row>
    <row r="2210" spans="1:13" ht="20.100000000000001" customHeight="1" thickBot="1" x14ac:dyDescent="0.3">
      <c r="A2210" s="71" t="s">
        <v>13534</v>
      </c>
      <c r="B2210" s="72" t="s">
        <v>12402</v>
      </c>
      <c r="C2210" s="72" t="s">
        <v>12403</v>
      </c>
      <c r="E2210" s="71" t="s">
        <v>1097</v>
      </c>
      <c r="F2210" s="72" t="s">
        <v>12152</v>
      </c>
      <c r="G2210" s="72" t="s">
        <v>12153</v>
      </c>
      <c r="H2210" t="str">
        <f t="shared" si="170"/>
        <v>Vxx_l_prs_ac_diag</v>
      </c>
      <c r="I2210" s="69" t="str">
        <f t="shared" si="171"/>
        <v>VF_ACO_MNG</v>
      </c>
      <c r="J2210" s="72" t="str">
        <f t="shared" si="172"/>
        <v>[(Nxx_hv_tc_cfm&lt;&gt;Nxx_hv_tc_pres) and (Nxx_ecu_typ_cfm=Nxx_hevc or Nxx_spv_ecu_cfm=Nxx_spv_ecu_abst) and (Nxx_ecu_typ_cfm&lt;&gt;Nxx_atcu)]</v>
      </c>
      <c r="K2210" s="69" t="b">
        <f t="shared" si="173"/>
        <v>1</v>
      </c>
      <c r="L2210" s="69" t="b">
        <f t="shared" si="174"/>
        <v>1</v>
      </c>
    </row>
    <row r="2211" spans="1:13" ht="20.100000000000001" customHeight="1" thickBot="1" x14ac:dyDescent="0.3">
      <c r="A2211" s="71" t="s">
        <v>13535</v>
      </c>
      <c r="B2211" s="72" t="s">
        <v>12402</v>
      </c>
      <c r="C2211" s="72" t="s">
        <v>12403</v>
      </c>
      <c r="E2211" s="71" t="s">
        <v>1971</v>
      </c>
      <c r="F2211" s="72" t="s">
        <v>5716</v>
      </c>
      <c r="G2211" s="72" t="s">
        <v>12194</v>
      </c>
      <c r="H2211" t="str">
        <f t="shared" si="170"/>
        <v>Vxx_lbc_cell_v_max_mes_cs</v>
      </c>
      <c r="I2211" s="69" t="str">
        <f t="shared" si="171"/>
        <v>IN_HVI_BAT</v>
      </c>
      <c r="J2211" s="72" t="str">
        <f t="shared" si="172"/>
        <v>[(Nxx_spv_ecu_cfm=Nxx_spv_ecu_abst or Nxx_ecu_typ_cfm=Nxx_hevc) and (Nxx_ecu_typ_cfm&lt;&gt;Nxx_atcu) and (Nxx_hev_cfm&lt;&gt;Nxx_hev_abst)]</v>
      </c>
      <c r="K2211" s="69" t="b">
        <f t="shared" si="173"/>
        <v>1</v>
      </c>
      <c r="L2211" s="69" t="b">
        <f t="shared" si="174"/>
        <v>1</v>
      </c>
    </row>
    <row r="2212" spans="1:13" ht="20.100000000000001" customHeight="1" thickBot="1" x14ac:dyDescent="0.3">
      <c r="A2212" s="71" t="s">
        <v>13536</v>
      </c>
      <c r="B2212" s="72" t="s">
        <v>12402</v>
      </c>
      <c r="C2212" s="72" t="s">
        <v>12403</v>
      </c>
      <c r="E2212" s="71" t="s">
        <v>1964</v>
      </c>
      <c r="F2212" s="72" t="s">
        <v>5716</v>
      </c>
      <c r="G2212" s="72" t="s">
        <v>12194</v>
      </c>
      <c r="H2212" t="str">
        <f t="shared" si="170"/>
        <v>Vxx_lbc_cell_v_min_mes_cs</v>
      </c>
      <c r="I2212" s="69" t="str">
        <f t="shared" si="171"/>
        <v>IN_HVI_BAT</v>
      </c>
      <c r="J2212" s="72" t="str">
        <f t="shared" si="172"/>
        <v>[(Nxx_spv_ecu_cfm=Nxx_spv_ecu_abst or Nxx_ecu_typ_cfm=Nxx_hevc) and (Nxx_ecu_typ_cfm&lt;&gt;Nxx_atcu) and (Nxx_hev_cfm&lt;&gt;Nxx_hev_abst)]</v>
      </c>
      <c r="K2212" s="69" t="b">
        <f t="shared" si="173"/>
        <v>1</v>
      </c>
      <c r="L2212" s="69" t="b">
        <f t="shared" si="174"/>
        <v>1</v>
      </c>
    </row>
    <row r="2213" spans="1:13" ht="20.100000000000001" customHeight="1" thickBot="1" x14ac:dyDescent="0.3">
      <c r="A2213" s="71" t="s">
        <v>13537</v>
      </c>
      <c r="B2213" s="72" t="s">
        <v>12402</v>
      </c>
      <c r="C2213" s="72" t="s">
        <v>12403</v>
      </c>
      <c r="E2213" s="71" t="s">
        <v>4876</v>
      </c>
      <c r="F2213" s="72" t="s">
        <v>12371</v>
      </c>
      <c r="G2213" s="72" t="s">
        <v>12372</v>
      </c>
      <c r="H2213" t="str">
        <f t="shared" si="170"/>
        <v>Vxx_lbdw_heat_pwm_appl</v>
      </c>
      <c r="I2213" s="69" t="str">
        <f t="shared" si="171"/>
        <v>OU_ATO_DLO</v>
      </c>
      <c r="J2213" s="72" t="str">
        <f t="shared" si="172"/>
        <v>[(Nbx_ign_cmd_eng_cfm=True and Nbx_lbdw_pres_cfm=True)]</v>
      </c>
      <c r="K2213" s="69" t="b">
        <f t="shared" si="173"/>
        <v>1</v>
      </c>
      <c r="L2213" s="69" t="b">
        <f t="shared" si="174"/>
        <v>1</v>
      </c>
    </row>
    <row r="2214" spans="1:13" ht="20.100000000000001" customHeight="1" thickBot="1" x14ac:dyDescent="0.3">
      <c r="A2214" s="71" t="s">
        <v>13538</v>
      </c>
      <c r="B2214" s="72" t="s">
        <v>12402</v>
      </c>
      <c r="C2214" s="72" t="s">
        <v>12403</v>
      </c>
      <c r="E2214" s="71" t="s">
        <v>13502</v>
      </c>
      <c r="F2214" s="72" t="s">
        <v>13088</v>
      </c>
      <c r="G2214" s="72" t="s">
        <v>13503</v>
      </c>
      <c r="H2214" t="str">
        <f t="shared" si="170"/>
        <v>Vxx_lbdw_hot_obd_crt_mv_rtn</v>
      </c>
      <c r="I2214" s="69" t="str">
        <f t="shared" si="171"/>
        <v>AT_DLB_DGN</v>
      </c>
      <c r="J2214" s="72" t="str">
        <f t="shared" si="172"/>
        <v>[(Nxx_lbdw_heat_diag_cfm&lt;&gt;Nxx_lbdw_heat_diag_abst) and (Nbx_ign_cmd_eng_cfm=True and Nbx_lbdw_pres_cfm=True)] OR [(Nxx_lbdw_heat_diag_cfm=Nxx_lbdw_heat_diag_abst) and (Nbx_ign_cmd_eng_cfm=True and Nbx_lbdw_pres_cfm=True)]</v>
      </c>
      <c r="K2214" s="69" t="b">
        <f t="shared" si="173"/>
        <v>1</v>
      </c>
      <c r="L2214" s="69" t="b">
        <f t="shared" si="174"/>
        <v>1</v>
      </c>
    </row>
    <row r="2215" spans="1:13" ht="20.100000000000001" customHeight="1" thickBot="1" x14ac:dyDescent="0.3">
      <c r="A2215" s="71" t="s">
        <v>13539</v>
      </c>
      <c r="B2215" s="72" t="s">
        <v>12402</v>
      </c>
      <c r="C2215" s="72" t="s">
        <v>12403</v>
      </c>
      <c r="E2215" s="71" t="s">
        <v>13504</v>
      </c>
      <c r="F2215" s="72" t="s">
        <v>13088</v>
      </c>
      <c r="G2215" s="72" t="s">
        <v>13505</v>
      </c>
      <c r="H2215" t="str">
        <f t="shared" si="170"/>
        <v>Vxx_lbdw_hot_obd_crt_thd_rtn</v>
      </c>
      <c r="I2215" s="69" t="str">
        <f t="shared" si="171"/>
        <v>AT_DLB_DGN</v>
      </c>
      <c r="J2215" s="72" t="str">
        <f t="shared" si="172"/>
        <v>[(Nxx_lbdw_heat_diag_cfm=Nxx_lbdw_heat_diag_abst) and (Nbx_ign_cmd_eng_cfm=True and Nbx_lbdw_pres_cfm=True)] OR [(Nxx_lbdw_heat_diag_cfm&lt;&gt;Nxx_lbdw_heat_diag_abst) and (Nbx_ign_cmd_eng_cfm=True and Nbx_lbdw_pres_cfm=True)]</v>
      </c>
      <c r="K2215" s="69" t="b">
        <f t="shared" si="173"/>
        <v>1</v>
      </c>
      <c r="L2215" s="69" t="b">
        <f t="shared" si="174"/>
        <v>1</v>
      </c>
    </row>
    <row r="2216" spans="1:13" ht="20.100000000000001" customHeight="1" thickBot="1" x14ac:dyDescent="0.3">
      <c r="A2216" s="71" t="s">
        <v>13540</v>
      </c>
      <c r="B2216" s="72" t="s">
        <v>12402</v>
      </c>
      <c r="C2216" s="72" t="s">
        <v>12403</v>
      </c>
      <c r="E2216" s="71" t="s">
        <v>2708</v>
      </c>
      <c r="F2216" s="72" t="s">
        <v>13097</v>
      </c>
      <c r="G2216" s="74" t="s">
        <v>12145</v>
      </c>
      <c r="H2216" t="str">
        <f t="shared" si="170"/>
        <v>Vxx_lbup_asd_sf</v>
      </c>
      <c r="I2216" s="69" t="str">
        <f t="shared" si="171"/>
        <v>CB_ULB_DGN</v>
      </c>
      <c r="J2216" s="72" t="str">
        <f t="shared" si="172"/>
        <v>[(Nxx_so2up_cfm=Nxx_so2up_ups) and (Nbx_ign_cmd_eng_cfm=True)] OR [(Nxx_so2up_cfm&lt;&gt;Nxx_so2up_ups) and (Nbx_ign_cmd_eng_cfm=True)]</v>
      </c>
      <c r="K2216" s="69" t="b">
        <f t="shared" si="173"/>
        <v>1</v>
      </c>
      <c r="L2216" s="69" t="b">
        <f t="shared" si="174"/>
        <v>0</v>
      </c>
    </row>
    <row r="2217" spans="1:13" ht="20.100000000000001" customHeight="1" thickBot="1" x14ac:dyDescent="0.3">
      <c r="A2217" s="71" t="s">
        <v>13541</v>
      </c>
      <c r="B2217" s="72" t="s">
        <v>12402</v>
      </c>
      <c r="C2217" s="72" t="s">
        <v>12403</v>
      </c>
      <c r="E2217" s="71" t="s">
        <v>4873</v>
      </c>
      <c r="F2217" s="72" t="s">
        <v>12205</v>
      </c>
      <c r="G2217" s="74" t="s">
        <v>12148</v>
      </c>
      <c r="H2217" t="str">
        <f t="shared" si="170"/>
        <v>Vxx_lbup_heat_pwm_appl</v>
      </c>
      <c r="I2217" s="69" t="str">
        <f t="shared" si="171"/>
        <v>OU_CBO_ULO</v>
      </c>
      <c r="J2217" s="72" t="str">
        <f t="shared" si="172"/>
        <v>[(Nbx_ign_cmd_eng_cfm=True)]</v>
      </c>
      <c r="K2217" s="69" t="b">
        <f t="shared" si="173"/>
        <v>1</v>
      </c>
      <c r="L2217" s="69" t="b">
        <f t="shared" si="174"/>
        <v>0</v>
      </c>
    </row>
    <row r="2218" spans="1:13" ht="20.100000000000001" customHeight="1" thickBot="1" x14ac:dyDescent="0.3">
      <c r="A2218" s="71" t="s">
        <v>13542</v>
      </c>
      <c r="B2218" s="72" t="s">
        <v>12402</v>
      </c>
      <c r="C2218" s="72" t="s">
        <v>12403</v>
      </c>
      <c r="E2218" s="71" t="s">
        <v>13506</v>
      </c>
      <c r="F2218" s="72" t="s">
        <v>13097</v>
      </c>
      <c r="G2218" s="74" t="s">
        <v>13543</v>
      </c>
      <c r="H2218" t="str">
        <f t="shared" si="170"/>
        <v>Vxx_lbup_hot_obd_crt_mv_rtn</v>
      </c>
      <c r="I2218" s="69" t="str">
        <f t="shared" si="171"/>
        <v>CB_ULB_DGN</v>
      </c>
      <c r="J2218" s="72" t="str">
        <f t="shared" si="172"/>
        <v>[(Nxx_lbup_heat_diag_cfm=Nxx_lbup_heat_diag_abst) and (Nxx_so2up_cfm=Nxx_so2up_ego) and (Nbx_ign_cmd_eng_cfm=True)] OR [(Nxx_so2up_cfm=Nxx_so2up_ups) and (Nbx_ign_cmd_eng_cfm=True)] OR [(Nxx_lbup_heat_diag_cfm&lt;&gt;Nxx_lbup_heat_diag_abst) and (Nxx_so2up_cfm&lt;&gt;Nxx_so2up_ups) and (Nbx_ign_cmd_eng_cfm=True)] OR [(Nxx_lbup_heat_diag_cfm&lt;&gt;Nxx_lbup_heat_diag_abst) and (Nxx_so2up_cfm=Nxx_so2up_ego) and (Nbx_ign_cmd_eng_cfm=True)] OR [(Nxx_lbup_heat_diag_cfm=Nxx_lbup_heat_diag_abst) and (Nxx_so2up_cfm&lt;&gt;Nxx_so2up_ups) and (Nbx_ign_cmd_eng_cfm=True)]</v>
      </c>
      <c r="K2218" s="69" t="b">
        <f t="shared" si="173"/>
        <v>1</v>
      </c>
      <c r="L2218" s="69" t="b">
        <f t="shared" si="174"/>
        <v>0</v>
      </c>
    </row>
    <row r="2219" spans="1:13" ht="20.100000000000001" customHeight="1" thickBot="1" x14ac:dyDescent="0.3">
      <c r="A2219" s="71" t="s">
        <v>1275</v>
      </c>
      <c r="B2219" s="72" t="s">
        <v>13440</v>
      </c>
      <c r="C2219" s="72" t="s">
        <v>12123</v>
      </c>
      <c r="E2219" s="71" t="s">
        <v>13508</v>
      </c>
      <c r="F2219" s="72" t="s">
        <v>13097</v>
      </c>
      <c r="G2219" s="74" t="s">
        <v>13544</v>
      </c>
      <c r="H2219" t="str">
        <f t="shared" si="170"/>
        <v>Vxx_lbup_hot_obd_crt_thd_rtn</v>
      </c>
      <c r="I2219" s="69" t="str">
        <f t="shared" si="171"/>
        <v>CB_ULB_DGN</v>
      </c>
      <c r="J2219" s="72" t="str">
        <f t="shared" si="172"/>
        <v>[(Nxx_lbup_heat_diag_cfm=Nxx_lbup_heat_diag_abst) and (Nxx_so2up_cfm&lt;&gt;Nxx_so2up_ups) and (Nbx_ign_cmd_eng_cfm=True)] OR [(Nxx_so2up_cfm=Nxx_so2up_ups) and (Nbx_ign_cmd_eng_cfm=True)] OR [(Nxx_lbup_heat_diag_cfm&lt;&gt;Nxx_lbup_heat_diag_abst) and (Nxx_so2up_cfm=Nxx_so2up_ego) and (Nbx_ign_cmd_eng_cfm=True)] OR [(Nxx_lbup_heat_diag_cfm&lt;&gt;Nxx_lbup_heat_diag_abst) and (Nxx_so2up_cfm&lt;&gt;Nxx_so2up_ups) and (Nbx_ign_cmd_eng_cfm=True)] OR [(Nxx_lbup_heat_diag_cfm=Nxx_lbup_heat_diag_abst) and (Nxx_so2up_cfm=Nxx_so2up_ego) and (Nbx_ign_cmd_eng_cfm=True)]</v>
      </c>
      <c r="K2219" s="69" t="b">
        <f t="shared" si="173"/>
        <v>1</v>
      </c>
      <c r="L2219" s="69" t="b">
        <f t="shared" si="174"/>
        <v>0</v>
      </c>
    </row>
    <row r="2220" spans="1:13" ht="20.100000000000001" customHeight="1" thickBot="1" x14ac:dyDescent="0.3">
      <c r="A2220" s="71" t="s">
        <v>4821</v>
      </c>
      <c r="B2220" s="72" t="s">
        <v>12795</v>
      </c>
      <c r="C2220" s="74" t="s">
        <v>12810</v>
      </c>
      <c r="E2220" s="71" t="s">
        <v>4919</v>
      </c>
      <c r="F2220" s="72" t="s">
        <v>13097</v>
      </c>
      <c r="G2220" s="74" t="s">
        <v>12741</v>
      </c>
      <c r="H2220" t="str">
        <f t="shared" si="170"/>
        <v>Vxx_lbup_pas_ups_rich_diff</v>
      </c>
      <c r="I2220" s="69" t="str">
        <f t="shared" si="171"/>
        <v>CB_ULB_DGN</v>
      </c>
      <c r="J2220" s="72" t="str">
        <f t="shared" si="172"/>
        <v>[(Nxx_so2up_cfm=Nxx_so2up_ego) and (Nbx_ign_cmd_eng_cfm=True)] OR [(Nxx_so2up_cfm&lt;&gt;Nxx_so2up_ego) and (Nbx_ign_cmd_eng_cfm=True)]</v>
      </c>
      <c r="K2220" s="69" t="b">
        <f t="shared" si="173"/>
        <v>1</v>
      </c>
      <c r="L2220" s="69" t="b">
        <f t="shared" si="174"/>
        <v>0</v>
      </c>
    </row>
    <row r="2221" spans="1:13" ht="20.100000000000001" customHeight="1" thickBot="1" x14ac:dyDescent="0.3">
      <c r="A2221" s="71" t="s">
        <v>1986</v>
      </c>
      <c r="B2221" s="72" t="s">
        <v>12778</v>
      </c>
      <c r="C2221" s="72" t="s">
        <v>12793</v>
      </c>
      <c r="E2221" s="71" t="s">
        <v>13510</v>
      </c>
      <c r="F2221" s="72" t="s">
        <v>13097</v>
      </c>
      <c r="G2221" s="74" t="s">
        <v>12145</v>
      </c>
      <c r="H2221" t="str">
        <f t="shared" si="170"/>
        <v>Vxx_lbup_per_mv_max_rtn</v>
      </c>
      <c r="I2221" s="69" t="str">
        <f t="shared" si="171"/>
        <v>CB_ULB_DGN</v>
      </c>
      <c r="J2221" s="72" t="str">
        <f t="shared" si="172"/>
        <v>[(Nxx_so2up_cfm=Nxx_so2up_ups) and (Nbx_ign_cmd_eng_cfm=True)] OR [(Nxx_so2up_cfm&lt;&gt;Nxx_so2up_ups) and (Nbx_ign_cmd_eng_cfm=True)]</v>
      </c>
      <c r="K2221" s="69" t="b">
        <f t="shared" si="173"/>
        <v>1</v>
      </c>
      <c r="L2221" s="69" t="b">
        <f t="shared" si="174"/>
        <v>0</v>
      </c>
    </row>
    <row r="2222" spans="1:13" ht="20.100000000000001" customHeight="1" thickBot="1" x14ac:dyDescent="0.3">
      <c r="A2222" s="71" t="s">
        <v>4510</v>
      </c>
      <c r="B2222" s="72" t="s">
        <v>12778</v>
      </c>
      <c r="C2222" s="74" t="s">
        <v>12779</v>
      </c>
      <c r="E2222" s="71" t="s">
        <v>13511</v>
      </c>
      <c r="F2222" s="72" t="s">
        <v>13097</v>
      </c>
      <c r="G2222" s="74" t="s">
        <v>12145</v>
      </c>
      <c r="H2222" t="str">
        <f t="shared" si="170"/>
        <v>Vxx_lbup_per_tot_mv_rtn</v>
      </c>
      <c r="I2222" s="69" t="str">
        <f t="shared" si="171"/>
        <v>CB_ULB_DGN</v>
      </c>
      <c r="J2222" s="72" t="str">
        <f t="shared" si="172"/>
        <v>[(Nxx_so2up_cfm&lt;&gt;Nxx_so2up_ups) and (Nbx_ign_cmd_eng_cfm=True)] OR [(Nxx_so2up_cfm=Nxx_so2up_ups) and (Nbx_ign_cmd_eng_cfm=True)]</v>
      </c>
      <c r="K2222" s="69" t="b">
        <f t="shared" si="173"/>
        <v>1</v>
      </c>
      <c r="L2222" s="69" t="b">
        <f t="shared" si="174"/>
        <v>0</v>
      </c>
    </row>
    <row r="2223" spans="1:13" ht="20.100000000000001" customHeight="1" thickBot="1" x14ac:dyDescent="0.3">
      <c r="A2223" s="71" t="s">
        <v>4551</v>
      </c>
      <c r="B2223" s="72" t="s">
        <v>12795</v>
      </c>
      <c r="C2223" s="74" t="s">
        <v>12810</v>
      </c>
      <c r="E2223" s="73" t="s">
        <v>5951</v>
      </c>
      <c r="F2223" s="74" t="s">
        <v>5952</v>
      </c>
      <c r="G2223" s="74" t="s">
        <v>13545</v>
      </c>
      <c r="H2223" t="e">
        <f t="shared" si="170"/>
        <v>#N/A</v>
      </c>
      <c r="I2223" s="69" t="e">
        <f t="shared" si="171"/>
        <v>#N/A</v>
      </c>
      <c r="J2223" s="72" t="e">
        <f t="shared" si="172"/>
        <v>#N/A</v>
      </c>
      <c r="K2223" s="69" t="e">
        <f t="shared" si="173"/>
        <v>#N/A</v>
      </c>
      <c r="L2223" s="69" t="e">
        <f t="shared" si="174"/>
        <v>#N/A</v>
      </c>
    </row>
    <row r="2224" spans="1:13" ht="20.100000000000001" customHeight="1" thickBot="1" x14ac:dyDescent="0.3">
      <c r="A2224" s="71" t="s">
        <v>4811</v>
      </c>
      <c r="B2224" s="72" t="s">
        <v>12264</v>
      </c>
      <c r="C2224" s="74" t="s">
        <v>12781</v>
      </c>
      <c r="E2224" s="73" t="s">
        <v>5951</v>
      </c>
      <c r="F2224" s="74" t="s">
        <v>12789</v>
      </c>
      <c r="G2224" s="74" t="s">
        <v>12790</v>
      </c>
      <c r="H2224" t="e">
        <f t="shared" si="170"/>
        <v>#N/A</v>
      </c>
      <c r="I2224" s="69" t="e">
        <f t="shared" si="171"/>
        <v>#N/A</v>
      </c>
      <c r="J2224" s="72" t="e">
        <f t="shared" si="172"/>
        <v>#N/A</v>
      </c>
      <c r="K2224" s="69" t="e">
        <f t="shared" si="173"/>
        <v>#N/A</v>
      </c>
      <c r="L2224" s="69" t="e">
        <f t="shared" si="174"/>
        <v>#N/A</v>
      </c>
    </row>
    <row r="2225" spans="1:13" ht="20.100000000000001" customHeight="1" thickBot="1" x14ac:dyDescent="0.3">
      <c r="A2225" s="71" t="s">
        <v>4791</v>
      </c>
      <c r="B2225" s="72" t="s">
        <v>12266</v>
      </c>
      <c r="C2225" s="74" t="s">
        <v>12773</v>
      </c>
      <c r="E2225" s="73" t="s">
        <v>5323</v>
      </c>
      <c r="F2225" s="74" t="s">
        <v>5324</v>
      </c>
      <c r="G2225" s="74" t="s">
        <v>12197</v>
      </c>
      <c r="H2225" t="e">
        <f t="shared" si="170"/>
        <v>#N/A</v>
      </c>
      <c r="I2225" s="69" t="e">
        <f t="shared" si="171"/>
        <v>#N/A</v>
      </c>
      <c r="J2225" s="72" t="e">
        <f t="shared" si="172"/>
        <v>#N/A</v>
      </c>
      <c r="K2225" s="69" t="e">
        <f t="shared" si="173"/>
        <v>#N/A</v>
      </c>
      <c r="L2225" s="69" t="e">
        <f t="shared" si="174"/>
        <v>#N/A</v>
      </c>
    </row>
    <row r="2226" spans="1:13" ht="20.100000000000001" customHeight="1" thickBot="1" x14ac:dyDescent="0.3">
      <c r="A2226" s="71" t="s">
        <v>4964</v>
      </c>
      <c r="B2226" s="72" t="s">
        <v>12264</v>
      </c>
      <c r="C2226" s="72" t="s">
        <v>12810</v>
      </c>
      <c r="E2226" s="71" t="s">
        <v>904</v>
      </c>
      <c r="F2226" s="72" t="s">
        <v>5679</v>
      </c>
      <c r="G2226" s="72" t="s">
        <v>12168</v>
      </c>
      <c r="H2226" t="str">
        <f t="shared" si="170"/>
        <v>Vxx_lim_driv_tqe_sp</v>
      </c>
      <c r="I2226" s="69" t="str">
        <f t="shared" si="171"/>
        <v>PC_TRA_ARB</v>
      </c>
      <c r="J2226" s="72" t="str">
        <f t="shared" si="172"/>
        <v>[(Nxx_spv_ecu_cfm=Nxx_spv_ecu_abst) and (Nxx_ecu_typ_cfm=Nxx_ecm or Nxx_ecu_typ_cfm=Nxx_ptcu)]</v>
      </c>
      <c r="K2226" s="69" t="b">
        <f t="shared" si="173"/>
        <v>1</v>
      </c>
      <c r="L2226" s="69" t="b">
        <f t="shared" si="174"/>
        <v>1</v>
      </c>
    </row>
    <row r="2227" spans="1:13" ht="20.100000000000001" customHeight="1" thickBot="1" x14ac:dyDescent="0.3">
      <c r="A2227" s="71" t="s">
        <v>2527</v>
      </c>
      <c r="B2227" s="72" t="s">
        <v>12135</v>
      </c>
      <c r="C2227" s="72" t="s">
        <v>12228</v>
      </c>
      <c r="E2227" s="71" t="s">
        <v>900</v>
      </c>
      <c r="F2227" s="72" t="s">
        <v>12167</v>
      </c>
      <c r="G2227" s="72" t="s">
        <v>12141</v>
      </c>
      <c r="H2227" t="str">
        <f t="shared" si="170"/>
        <v>Vxx_lim_driv_tqe_tgt</v>
      </c>
      <c r="I2227" s="69" t="str">
        <f t="shared" si="171"/>
        <v>PC_DRV_DIT</v>
      </c>
      <c r="J2227" s="72" t="str">
        <f t="shared" si="172"/>
        <v>[(Nxx_ecu_typ_cfm=Nxx_hevc)]</v>
      </c>
      <c r="K2227" s="69" t="b">
        <f t="shared" si="173"/>
        <v>1</v>
      </c>
      <c r="L2227" s="69" t="b">
        <f t="shared" si="174"/>
        <v>1</v>
      </c>
    </row>
    <row r="2228" spans="1:13" ht="20.100000000000001" customHeight="1" thickBot="1" x14ac:dyDescent="0.3">
      <c r="A2228" s="71" t="s">
        <v>2825</v>
      </c>
      <c r="B2228" s="72" t="s">
        <v>12135</v>
      </c>
      <c r="C2228" s="72" t="s">
        <v>12228</v>
      </c>
      <c r="E2228" s="71" t="s">
        <v>900</v>
      </c>
      <c r="F2228" s="74" t="s">
        <v>5679</v>
      </c>
      <c r="G2228" s="74" t="s">
        <v>12168</v>
      </c>
      <c r="H2228" t="str">
        <f t="shared" si="170"/>
        <v>Vxx_lim_driv_tqe_tgt</v>
      </c>
      <c r="I2228" s="69" t="str">
        <f t="shared" si="171"/>
        <v>PC_DRV_DIT</v>
      </c>
      <c r="J2228" s="72" t="str">
        <f t="shared" si="172"/>
        <v>[(Nxx_ecu_typ_cfm=Nxx_hevc)]</v>
      </c>
      <c r="K2228" s="69" t="b">
        <f t="shared" si="173"/>
        <v>0</v>
      </c>
      <c r="L2228" s="69" t="b">
        <f t="shared" si="174"/>
        <v>0</v>
      </c>
    </row>
    <row r="2229" spans="1:13" ht="20.100000000000001" customHeight="1" thickBot="1" x14ac:dyDescent="0.3">
      <c r="A2229" s="71" t="s">
        <v>2528</v>
      </c>
      <c r="B2229" s="72" t="s">
        <v>13546</v>
      </c>
      <c r="C2229" s="72" t="s">
        <v>12228</v>
      </c>
      <c r="E2229" s="71" t="s">
        <v>3708</v>
      </c>
      <c r="F2229" s="72" t="s">
        <v>13512</v>
      </c>
      <c r="G2229" s="72" t="s">
        <v>12383</v>
      </c>
      <c r="H2229" t="str">
        <f t="shared" si="170"/>
        <v>Vxx_lin_alt_sup</v>
      </c>
      <c r="I2229" s="69" t="str">
        <f t="shared" si="171"/>
        <v>CM_LEA_TRA</v>
      </c>
      <c r="J2229" s="72" t="str">
        <f t="shared" si="172"/>
        <v>[(Nxx_ecu_typ_cfm=Nxx_ecm or Nxx_ecu_typ_cfm=Nxx_ptcu and Nxx_spv_ecu_cfm=Nxx_spv_ecu_abst and Nbx_lin_ecm_vers_2_cfm=True)]</v>
      </c>
      <c r="K2229" s="69" t="b">
        <f t="shared" si="173"/>
        <v>1</v>
      </c>
      <c r="L2229" s="69" t="b">
        <f t="shared" si="174"/>
        <v>1</v>
      </c>
    </row>
    <row r="2230" spans="1:13" ht="20.100000000000001" customHeight="1" thickBot="1" x14ac:dyDescent="0.3">
      <c r="A2230" s="71" t="s">
        <v>2522</v>
      </c>
      <c r="B2230" s="72" t="s">
        <v>5241</v>
      </c>
      <c r="C2230" s="72" t="s">
        <v>12450</v>
      </c>
      <c r="E2230" s="71" t="s">
        <v>3712</v>
      </c>
      <c r="F2230" s="72" t="s">
        <v>13512</v>
      </c>
      <c r="G2230" s="72" t="s">
        <v>12383</v>
      </c>
      <c r="H2230" t="str">
        <f t="shared" si="170"/>
        <v>Vxx_lin_alt_typ</v>
      </c>
      <c r="I2230" s="69" t="str">
        <f t="shared" si="171"/>
        <v>CM_LEA_TRA</v>
      </c>
      <c r="J2230" s="72" t="str">
        <f t="shared" si="172"/>
        <v>[(Nxx_ecu_typ_cfm=Nxx_ecm or Nxx_ecu_typ_cfm=Nxx_ptcu and Nxx_spv_ecu_cfm=Nxx_spv_ecu_abst and Nbx_lin_ecm_vers_2_cfm=True)]</v>
      </c>
      <c r="K2230" s="69" t="b">
        <f t="shared" si="173"/>
        <v>1</v>
      </c>
      <c r="L2230" s="69" t="b">
        <f t="shared" si="174"/>
        <v>1</v>
      </c>
      <c r="M2230" t="e">
        <f>VLOOKUP(E2230,#REF!,1,FALSE)</f>
        <v>#REF!</v>
      </c>
    </row>
    <row r="2231" spans="1:13" ht="20.100000000000001" customHeight="1" thickBot="1" x14ac:dyDescent="0.3">
      <c r="A2231" s="71" t="s">
        <v>2673</v>
      </c>
      <c r="B2231" s="72" t="s">
        <v>12666</v>
      </c>
      <c r="C2231" s="72" t="s">
        <v>12667</v>
      </c>
      <c r="E2231" s="71" t="s">
        <v>5921</v>
      </c>
      <c r="F2231" s="72" t="s">
        <v>5898</v>
      </c>
      <c r="G2231" s="72" t="s">
        <v>12383</v>
      </c>
      <c r="H2231" t="str">
        <f t="shared" si="170"/>
        <v>Vxx_lin_hcu_typ_fbk</v>
      </c>
      <c r="I2231" s="69" t="str">
        <f t="shared" si="171"/>
        <v>CM_LEB_TRA</v>
      </c>
      <c r="J2231" s="72" t="str">
        <f t="shared" si="172"/>
        <v>[(Nxx_ecu_typ_cfm=Nxx_ecm or Nxx_ecu_typ_cfm=Nxx_ptcu and Nxx_spv_ecu_cfm=Nxx_spv_ecu_abst and Nbx_lin_ecm_vers_2_cfm=True)]</v>
      </c>
      <c r="K2231" s="69" t="b">
        <f t="shared" si="173"/>
        <v>1</v>
      </c>
      <c r="L2231" s="69" t="b">
        <f t="shared" si="174"/>
        <v>1</v>
      </c>
      <c r="M2231" t="e">
        <f>VLOOKUP(E2231,#REF!,1,FALSE)</f>
        <v>#REF!</v>
      </c>
    </row>
    <row r="2232" spans="1:13" ht="20.100000000000001" customHeight="1" thickBot="1" x14ac:dyDescent="0.3">
      <c r="A2232" s="71" t="s">
        <v>2673</v>
      </c>
      <c r="B2232" s="74" t="s">
        <v>5241</v>
      </c>
      <c r="C2232" s="74" t="s">
        <v>12584</v>
      </c>
      <c r="E2232" s="71" t="s">
        <v>5827</v>
      </c>
      <c r="F2232" s="72" t="s">
        <v>5668</v>
      </c>
      <c r="G2232" s="72" t="s">
        <v>12141</v>
      </c>
      <c r="H2232" t="str">
        <f t="shared" si="170"/>
        <v>Vxx_lin_hsg_pmp_spd_fbk</v>
      </c>
      <c r="I2232" s="69" t="str">
        <f t="shared" si="171"/>
        <v>CM_LHB_TRA</v>
      </c>
      <c r="J2232" s="72" t="str">
        <f t="shared" si="172"/>
        <v>[(Nxx_ecu_typ_cfm=Nxx_hevc)]</v>
      </c>
      <c r="K2232" s="69" t="b">
        <f t="shared" si="173"/>
        <v>1</v>
      </c>
      <c r="L2232" s="69" t="b">
        <f t="shared" si="174"/>
        <v>1</v>
      </c>
    </row>
    <row r="2233" spans="1:13" ht="20.100000000000001" customHeight="1" thickBot="1" x14ac:dyDescent="0.3">
      <c r="A2233" s="71" t="s">
        <v>2946</v>
      </c>
      <c r="B2233" s="72" t="s">
        <v>13547</v>
      </c>
      <c r="C2233" s="72" t="s">
        <v>12123</v>
      </c>
      <c r="E2233" s="71" t="s">
        <v>5828</v>
      </c>
      <c r="F2233" s="72" t="s">
        <v>5668</v>
      </c>
      <c r="G2233" s="72" t="s">
        <v>12141</v>
      </c>
      <c r="H2233" t="str">
        <f t="shared" si="170"/>
        <v>Vxx_lin_hsg_pmp_temp_avg</v>
      </c>
      <c r="I2233" s="69" t="str">
        <f t="shared" si="171"/>
        <v>CM_LHB_TRA</v>
      </c>
      <c r="J2233" s="72" t="str">
        <f t="shared" si="172"/>
        <v>[(Nxx_ecu_typ_cfm=Nxx_hevc)]</v>
      </c>
      <c r="K2233" s="69" t="b">
        <f t="shared" si="173"/>
        <v>1</v>
      </c>
      <c r="L2233" s="69" t="b">
        <f t="shared" si="174"/>
        <v>1</v>
      </c>
    </row>
    <row r="2234" spans="1:13" ht="20.100000000000001" customHeight="1" thickBot="1" x14ac:dyDescent="0.3">
      <c r="A2234" s="71" t="s">
        <v>2579</v>
      </c>
      <c r="B2234" s="72" t="s">
        <v>5840</v>
      </c>
      <c r="C2234" s="72" t="s">
        <v>12450</v>
      </c>
      <c r="E2234" s="71" t="s">
        <v>5917</v>
      </c>
      <c r="F2234" s="72" t="s">
        <v>5898</v>
      </c>
      <c r="G2234" s="72" t="s">
        <v>12383</v>
      </c>
      <c r="H2234" t="str">
        <f t="shared" si="170"/>
        <v>Vxx_lin_ipp_rly_v_1_fbk</v>
      </c>
      <c r="I2234" s="69" t="str">
        <f t="shared" si="171"/>
        <v>CM_LEB_TRA</v>
      </c>
      <c r="J2234" s="72" t="str">
        <f t="shared" si="172"/>
        <v>[(Nxx_ecu_typ_cfm=Nxx_ecm or Nxx_ecu_typ_cfm=Nxx_ptcu and Nxx_spv_ecu_cfm=Nxx_spv_ecu_abst and Nbx_lin_ecm_vers_2_cfm=True)]</v>
      </c>
      <c r="K2234" s="69" t="b">
        <f t="shared" si="173"/>
        <v>1</v>
      </c>
      <c r="L2234" s="69" t="b">
        <f t="shared" si="174"/>
        <v>1</v>
      </c>
    </row>
    <row r="2235" spans="1:13" ht="20.100000000000001" customHeight="1" thickBot="1" x14ac:dyDescent="0.3">
      <c r="A2235" s="71" t="s">
        <v>916</v>
      </c>
      <c r="B2235" s="72" t="s">
        <v>12540</v>
      </c>
      <c r="C2235" s="74" t="s">
        <v>13492</v>
      </c>
      <c r="E2235" s="71" t="s">
        <v>4640</v>
      </c>
      <c r="F2235" s="72" t="s">
        <v>12441</v>
      </c>
      <c r="G2235" s="74" t="s">
        <v>13548</v>
      </c>
      <c r="H2235" t="str">
        <f t="shared" si="170"/>
        <v>Vxx_low_temp_tco</v>
      </c>
      <c r="I2235" s="69" t="str">
        <f t="shared" si="171"/>
        <v>IN_CLI_COI</v>
      </c>
      <c r="J2235" s="72" t="str">
        <f t="shared" si="172"/>
        <v>[(Nxx_lt_cool_loop_cfm&lt;&gt;Nxx_lt_cool_loop_abst) and (Nxx_ecu_typ_cfm=Nxx_ecm or Nxx_ecu_typ_cfm=Nxx_ptcu)] OR [(Nbx_db_agk_cfm=False) and (Nxx_lt_cool_loop_cfm=Nxx_lt_cool_loop_abst) and (Nxx_ecu_typ_cfm=Nxx_ecm or Nxx_ecu_typ_cfm=Nxx_ptcu)]</v>
      </c>
      <c r="K2235" s="69" t="b">
        <f t="shared" si="173"/>
        <v>1</v>
      </c>
      <c r="L2235" s="69" t="b">
        <f t="shared" si="174"/>
        <v>0</v>
      </c>
    </row>
    <row r="2236" spans="1:13" ht="20.100000000000001" customHeight="1" thickBot="1" x14ac:dyDescent="0.3">
      <c r="A2236" s="71" t="s">
        <v>4824</v>
      </c>
      <c r="B2236" s="72" t="s">
        <v>12795</v>
      </c>
      <c r="C2236" s="72" t="s">
        <v>12810</v>
      </c>
      <c r="E2236" s="71" t="s">
        <v>3635</v>
      </c>
      <c r="F2236" s="72" t="s">
        <v>12666</v>
      </c>
      <c r="G2236" s="72" t="s">
        <v>12667</v>
      </c>
      <c r="H2236" t="str">
        <f t="shared" si="170"/>
        <v>Vxx_lp_egr_cool_dtp</v>
      </c>
      <c r="I2236" s="69" t="str">
        <f t="shared" si="171"/>
        <v>BI_DAI_AGK</v>
      </c>
      <c r="J2236" s="72" t="str">
        <f t="shared" si="172"/>
        <v>[(Nbx_db_agk_cfm=True and Nbx_ign_cmd_eng_cfm=False) and (Nxx_ecu_typ_cfm=Nxx_ecm or Nxx_ecu_typ_cfm=Nxx_ptcu)]</v>
      </c>
      <c r="K2236" s="69" t="b">
        <f t="shared" si="173"/>
        <v>1</v>
      </c>
      <c r="L2236" s="69" t="b">
        <f t="shared" si="174"/>
        <v>1</v>
      </c>
    </row>
    <row r="2237" spans="1:13" ht="20.100000000000001" customHeight="1" thickBot="1" x14ac:dyDescent="0.3">
      <c r="A2237" s="71" t="s">
        <v>912</v>
      </c>
      <c r="B2237" s="72" t="s">
        <v>5952</v>
      </c>
      <c r="C2237" s="72" t="s">
        <v>12164</v>
      </c>
      <c r="E2237" s="71" t="s">
        <v>3635</v>
      </c>
      <c r="F2237" s="74" t="s">
        <v>5370</v>
      </c>
      <c r="G2237" s="74" t="s">
        <v>13549</v>
      </c>
      <c r="H2237" t="str">
        <f t="shared" si="170"/>
        <v>Vxx_lp_egr_cool_dtp</v>
      </c>
      <c r="I2237" s="69" t="str">
        <f t="shared" si="171"/>
        <v>BI_DAI_AGK</v>
      </c>
      <c r="J2237" s="72" t="str">
        <f t="shared" si="172"/>
        <v>[(Nbx_db_agk_cfm=True and Nbx_ign_cmd_eng_cfm=False) and (Nxx_ecu_typ_cfm=Nxx_ecm or Nxx_ecu_typ_cfm=Nxx_ptcu)]</v>
      </c>
      <c r="K2237" s="69" t="b">
        <f t="shared" si="173"/>
        <v>0</v>
      </c>
      <c r="L2237" s="69" t="b">
        <f t="shared" si="174"/>
        <v>0</v>
      </c>
    </row>
    <row r="2238" spans="1:13" ht="20.100000000000001" customHeight="1" thickBot="1" x14ac:dyDescent="0.3">
      <c r="A2238" s="71" t="s">
        <v>912</v>
      </c>
      <c r="B2238" s="74" t="s">
        <v>12540</v>
      </c>
      <c r="C2238" s="74" t="s">
        <v>13492</v>
      </c>
      <c r="E2238" s="71" t="s">
        <v>5371</v>
      </c>
      <c r="F2238" s="72" t="s">
        <v>5370</v>
      </c>
      <c r="G2238" s="74" t="s">
        <v>13550</v>
      </c>
      <c r="H2238" t="str">
        <f t="shared" si="170"/>
        <v>Vxx_lp_egr_dp</v>
      </c>
      <c r="I2238" s="69" t="str">
        <f t="shared" si="171"/>
        <v>IN_ASI_EGR</v>
      </c>
      <c r="J2238" s="72" t="str">
        <f t="shared" si="172"/>
        <v>[(Nxx_lp_egr_dp_sens_cfm=Nxx_lp_egr_dp_sens_abst) and (Nxx_egr_typ_cfm=Nxx_hp_lp_egr or Nxx_egr_typ_cfm=Nxx_egr_cho) and (Nbx_ign_cmd_eng_cfm=False)] OR [(Nxx_lp_egr_dp_sens_cfm&lt;&gt;Nxx_lp_egr_dp_sens_abst) and (Nxx_egr_typ_cfm=Nxx_hp_lp_egr or Nxx_egr_typ_cfm=Nxx_egr_cho) and (Nbx_ign_cmd_eng_cfm=False)] OR [(Nxx_egr_typ_cfm&lt;&gt;Nxx_hp_lp_egr and Nxx_egr_typ_cfm&lt;&gt;Nxx_egr_cho) and (Nbx_ign_cmd_eng_cfm=False)]</v>
      </c>
      <c r="K2238" s="69" t="b">
        <f t="shared" si="173"/>
        <v>1</v>
      </c>
      <c r="L2238" s="69" t="b">
        <f t="shared" si="174"/>
        <v>0</v>
      </c>
    </row>
    <row r="2239" spans="1:13" ht="20.100000000000001" customHeight="1" thickBot="1" x14ac:dyDescent="0.3">
      <c r="A2239" s="71" t="s">
        <v>1825</v>
      </c>
      <c r="B2239" s="72" t="s">
        <v>12112</v>
      </c>
      <c r="C2239" s="72" t="s">
        <v>13462</v>
      </c>
      <c r="E2239" s="71" t="s">
        <v>5369</v>
      </c>
      <c r="F2239" s="72" t="s">
        <v>5370</v>
      </c>
      <c r="G2239" s="72" t="s">
        <v>13516</v>
      </c>
      <c r="H2239" t="str">
        <f t="shared" si="170"/>
        <v>Vxx_lp_egr_dp_dif</v>
      </c>
      <c r="I2239" s="69" t="str">
        <f t="shared" si="171"/>
        <v>IN_ASI_EGR</v>
      </c>
      <c r="J2239" s="72" t="str">
        <f t="shared" si="172"/>
        <v>[(Nxx_lp_egr_dp_sens_cfm&lt;&gt;Nxx_lp_egr_dp_sens_abst) and (Nxx_egr_typ_cfm=Nxx_hp_lp_egr or Nxx_egr_typ_cfm=Nxx_egr_cho) and (Nbx_ign_cmd_eng_cfm=False)]</v>
      </c>
      <c r="K2239" s="69" t="b">
        <f t="shared" si="173"/>
        <v>1</v>
      </c>
      <c r="L2239" s="69" t="b">
        <f t="shared" si="174"/>
        <v>1</v>
      </c>
    </row>
    <row r="2240" spans="1:13" ht="20.100000000000001" customHeight="1" thickBot="1" x14ac:dyDescent="0.3">
      <c r="A2240" s="71" t="s">
        <v>5243</v>
      </c>
      <c r="B2240" s="72" t="s">
        <v>5245</v>
      </c>
      <c r="C2240" s="72" t="s">
        <v>12393</v>
      </c>
      <c r="E2240" s="71" t="s">
        <v>3008</v>
      </c>
      <c r="F2240" s="72" t="s">
        <v>5370</v>
      </c>
      <c r="G2240" s="72" t="s">
        <v>12384</v>
      </c>
      <c r="H2240" t="str">
        <f t="shared" si="170"/>
        <v>Vxx_lpev_abs_psn</v>
      </c>
      <c r="I2240" s="69" t="str">
        <f t="shared" si="171"/>
        <v>IN_ASI_EGR</v>
      </c>
      <c r="J2240" s="72" t="str">
        <f t="shared" si="172"/>
        <v>[(Nxx_egr_typ_cfm=Nxx_hp_lp_egr or Nxx_egr_typ_cfm=Nxx_egr_cho) and (Nbx_ign_cmd_eng_cfm=False)]</v>
      </c>
      <c r="K2240" s="69" t="b">
        <f t="shared" si="173"/>
        <v>1</v>
      </c>
      <c r="L2240" s="69" t="b">
        <f t="shared" si="174"/>
        <v>1</v>
      </c>
    </row>
    <row r="2241" spans="1:13" ht="20.100000000000001" customHeight="1" thickBot="1" x14ac:dyDescent="0.3">
      <c r="A2241" s="71" t="s">
        <v>4943</v>
      </c>
      <c r="B2241" s="72" t="s">
        <v>5245</v>
      </c>
      <c r="C2241" s="72" t="s">
        <v>13551</v>
      </c>
      <c r="E2241" s="71" t="s">
        <v>13517</v>
      </c>
      <c r="F2241" s="72" t="s">
        <v>12281</v>
      </c>
      <c r="G2241" s="72" t="s">
        <v>12384</v>
      </c>
      <c r="H2241" t="str">
        <f t="shared" si="170"/>
        <v>Vxx_lpev_clos_rat_h_thd_1</v>
      </c>
      <c r="I2241" s="69" t="str">
        <f t="shared" si="171"/>
        <v>OU_ASO_EGR</v>
      </c>
      <c r="J2241" s="72" t="str">
        <f t="shared" si="172"/>
        <v>[(Nxx_egr_typ_cfm=Nxx_hp_lp_egr or Nxx_egr_typ_cfm=Nxx_egr_cho) and (Nbx_ign_cmd_eng_cfm=False)]</v>
      </c>
      <c r="K2241" s="69" t="b">
        <f t="shared" si="173"/>
        <v>1</v>
      </c>
      <c r="L2241" s="69" t="b">
        <f t="shared" si="174"/>
        <v>1</v>
      </c>
    </row>
    <row r="2242" spans="1:13" ht="20.100000000000001" customHeight="1" thickBot="1" x14ac:dyDescent="0.3">
      <c r="A2242" s="71" t="s">
        <v>3839</v>
      </c>
      <c r="B2242" s="72" t="s">
        <v>5245</v>
      </c>
      <c r="C2242" s="74" t="s">
        <v>13552</v>
      </c>
      <c r="E2242" s="71" t="s">
        <v>13518</v>
      </c>
      <c r="F2242" s="72" t="s">
        <v>12281</v>
      </c>
      <c r="G2242" s="72" t="s">
        <v>12384</v>
      </c>
      <c r="H2242" t="str">
        <f t="shared" ref="H2242:H2305" si="175">VLOOKUP(E2242,A:C,1,FALSE)</f>
        <v>Vxx_lpev_clos_rat_h_thd_2</v>
      </c>
      <c r="I2242" s="69" t="str">
        <f t="shared" ref="I2242:I2305" si="176">VLOOKUP(E2242,A:C,2,FALSE)</f>
        <v>OU_ASO_EGR</v>
      </c>
      <c r="J2242" s="72" t="str">
        <f t="shared" ref="J2242:J2305" si="177">VLOOKUP(E2242,A:C,3,FALSE)</f>
        <v>[(Nxx_egr_typ_cfm=Nxx_hp_lp_egr or Nxx_egr_typ_cfm=Nxx_egr_cho) and (Nbx_ign_cmd_eng_cfm=False)]</v>
      </c>
      <c r="K2242" s="69" t="b">
        <f t="shared" ref="K2242:K2305" si="178">VLOOKUP(E2242,A:C,2,FALSE)=F2242</f>
        <v>1</v>
      </c>
      <c r="L2242" s="69" t="b">
        <f t="shared" ref="L2242:L2305" si="179">VLOOKUP(E2242,A:C,3,FALSE)=G2242</f>
        <v>1</v>
      </c>
    </row>
    <row r="2243" spans="1:13" ht="20.100000000000001" customHeight="1" thickBot="1" x14ac:dyDescent="0.3">
      <c r="A2243" s="71" t="s">
        <v>2544</v>
      </c>
      <c r="B2243" s="72" t="s">
        <v>12506</v>
      </c>
      <c r="C2243" s="72" t="s">
        <v>12228</v>
      </c>
      <c r="E2243" s="71" t="s">
        <v>13519</v>
      </c>
      <c r="F2243" s="72" t="s">
        <v>12281</v>
      </c>
      <c r="G2243" s="72" t="s">
        <v>12384</v>
      </c>
      <c r="H2243" t="str">
        <f t="shared" si="175"/>
        <v>Vxx_lpev_clos_rat_l_thd_1</v>
      </c>
      <c r="I2243" s="69" t="str">
        <f t="shared" si="176"/>
        <v>OU_ASO_EGR</v>
      </c>
      <c r="J2243" s="72" t="str">
        <f t="shared" si="177"/>
        <v>[(Nxx_egr_typ_cfm=Nxx_hp_lp_egr or Nxx_egr_typ_cfm=Nxx_egr_cho) and (Nbx_ign_cmd_eng_cfm=False)]</v>
      </c>
      <c r="K2243" s="69" t="b">
        <f t="shared" si="178"/>
        <v>1</v>
      </c>
      <c r="L2243" s="69" t="b">
        <f t="shared" si="179"/>
        <v>1</v>
      </c>
    </row>
    <row r="2244" spans="1:13" ht="20.100000000000001" customHeight="1" thickBot="1" x14ac:dyDescent="0.3">
      <c r="A2244" s="71" t="s">
        <v>2794</v>
      </c>
      <c r="B2244" s="72" t="s">
        <v>5241</v>
      </c>
      <c r="C2244" s="74" t="s">
        <v>13553</v>
      </c>
      <c r="E2244" s="71" t="s">
        <v>13520</v>
      </c>
      <c r="F2244" s="72" t="s">
        <v>12281</v>
      </c>
      <c r="G2244" s="72" t="s">
        <v>12384</v>
      </c>
      <c r="H2244" t="str">
        <f t="shared" si="175"/>
        <v>Vxx_lpev_clos_rat_l_thd_2</v>
      </c>
      <c r="I2244" s="69" t="str">
        <f t="shared" si="176"/>
        <v>OU_ASO_EGR</v>
      </c>
      <c r="J2244" s="72" t="str">
        <f t="shared" si="177"/>
        <v>[(Nxx_egr_typ_cfm=Nxx_hp_lp_egr or Nxx_egr_typ_cfm=Nxx_egr_cho) and (Nbx_ign_cmd_eng_cfm=False)]</v>
      </c>
      <c r="K2244" s="69" t="b">
        <f t="shared" si="178"/>
        <v>1</v>
      </c>
      <c r="L2244" s="69" t="b">
        <f t="shared" si="179"/>
        <v>1</v>
      </c>
      <c r="M2244" t="e">
        <f>VLOOKUP(E2244,#REF!,1,FALSE)</f>
        <v>#REF!</v>
      </c>
    </row>
    <row r="2245" spans="1:13" ht="20.100000000000001" customHeight="1" thickBot="1" x14ac:dyDescent="0.3">
      <c r="A2245" s="71" t="s">
        <v>2666</v>
      </c>
      <c r="B2245" s="72" t="s">
        <v>5437</v>
      </c>
      <c r="C2245" s="72" t="s">
        <v>12323</v>
      </c>
      <c r="E2245" s="71" t="s">
        <v>13521</v>
      </c>
      <c r="F2245" s="72" t="s">
        <v>12281</v>
      </c>
      <c r="G2245" s="72" t="s">
        <v>12384</v>
      </c>
      <c r="H2245" t="str">
        <f t="shared" si="175"/>
        <v>Vxx_lpev_clos_rat_val_1</v>
      </c>
      <c r="I2245" s="69" t="str">
        <f t="shared" si="176"/>
        <v>OU_ASO_EGR</v>
      </c>
      <c r="J2245" s="72" t="str">
        <f t="shared" si="177"/>
        <v>[(Nxx_egr_typ_cfm=Nxx_hp_lp_egr or Nxx_egr_typ_cfm=Nxx_egr_cho) and (Nbx_ign_cmd_eng_cfm=False)]</v>
      </c>
      <c r="K2245" s="69" t="b">
        <f t="shared" si="178"/>
        <v>1</v>
      </c>
      <c r="L2245" s="69" t="b">
        <f t="shared" si="179"/>
        <v>1</v>
      </c>
    </row>
    <row r="2246" spans="1:13" ht="20.100000000000001" customHeight="1" thickBot="1" x14ac:dyDescent="0.3">
      <c r="A2246" s="71" t="s">
        <v>908</v>
      </c>
      <c r="B2246" s="72" t="s">
        <v>13554</v>
      </c>
      <c r="C2246" s="72" t="s">
        <v>13492</v>
      </c>
      <c r="E2246" s="71" t="s">
        <v>13522</v>
      </c>
      <c r="F2246" s="72" t="s">
        <v>12281</v>
      </c>
      <c r="G2246" s="72" t="s">
        <v>12384</v>
      </c>
      <c r="H2246" t="str">
        <f t="shared" si="175"/>
        <v>Vxx_lpev_clos_rat_val_2</v>
      </c>
      <c r="I2246" s="69" t="str">
        <f t="shared" si="176"/>
        <v>OU_ASO_EGR</v>
      </c>
      <c r="J2246" s="72" t="str">
        <f t="shared" si="177"/>
        <v>[(Nxx_egr_typ_cfm=Nxx_hp_lp_egr or Nxx_egr_typ_cfm=Nxx_egr_cho) and (Nbx_ign_cmd_eng_cfm=False)]</v>
      </c>
      <c r="K2246" s="69" t="b">
        <f t="shared" si="178"/>
        <v>1</v>
      </c>
      <c r="L2246" s="69" t="b">
        <f t="shared" si="179"/>
        <v>1</v>
      </c>
    </row>
    <row r="2247" spans="1:13" ht="20.100000000000001" customHeight="1" thickBot="1" x14ac:dyDescent="0.3">
      <c r="A2247" s="71" t="s">
        <v>4453</v>
      </c>
      <c r="B2247" s="72" t="s">
        <v>12397</v>
      </c>
      <c r="C2247" s="72" t="s">
        <v>12123</v>
      </c>
      <c r="E2247" s="71" t="s">
        <v>3058</v>
      </c>
      <c r="F2247" s="72" t="s">
        <v>13250</v>
      </c>
      <c r="G2247" s="72" t="s">
        <v>12384</v>
      </c>
      <c r="H2247" t="str">
        <f t="shared" si="175"/>
        <v>Vxx_lpev_last_ana_psn</v>
      </c>
      <c r="I2247" s="69" t="str">
        <f t="shared" si="176"/>
        <v>BI_ASI_EGR</v>
      </c>
      <c r="J2247" s="72" t="str">
        <f t="shared" si="177"/>
        <v>[(Nxx_egr_typ_cfm=Nxx_hp_lp_egr or Nxx_egr_typ_cfm=Nxx_egr_cho) and (Nbx_ign_cmd_eng_cfm=False)]</v>
      </c>
      <c r="K2247" s="69" t="b">
        <f t="shared" si="178"/>
        <v>1</v>
      </c>
      <c r="L2247" s="69" t="b">
        <f t="shared" si="179"/>
        <v>1</v>
      </c>
      <c r="M2247" t="e">
        <f>VLOOKUP(E2247,#REF!,1,FALSE)</f>
        <v>#REF!</v>
      </c>
    </row>
    <row r="2248" spans="1:13" ht="20.100000000000001" customHeight="1" thickBot="1" x14ac:dyDescent="0.3">
      <c r="A2248" s="71" t="s">
        <v>4458</v>
      </c>
      <c r="B2248" s="72" t="s">
        <v>12397</v>
      </c>
      <c r="C2248" s="72" t="s">
        <v>12123</v>
      </c>
      <c r="E2248" s="71" t="s">
        <v>1355</v>
      </c>
      <c r="F2248" s="72" t="s">
        <v>12268</v>
      </c>
      <c r="G2248" s="74" t="s">
        <v>12275</v>
      </c>
      <c r="H2248" t="str">
        <f t="shared" si="175"/>
        <v>Vxx_lpev_obd_bch_mod_val</v>
      </c>
      <c r="I2248" s="69" t="str">
        <f t="shared" si="176"/>
        <v>AS_EGR_CTL</v>
      </c>
      <c r="J2248" s="72" t="str">
        <f t="shared" si="177"/>
        <v>[(Nxx_egr_typ_cfm&lt;&gt;Nxx_hp_lp_egr and Nxx_egr_typ_cfm&lt;&gt;Nxx_egr_cho) and (Nbx_ign_cmd_eng_cfm=False)] OR [(Nxx_egr_typ_cfm=Nxx_hp_lp_egr or Nxx_egr_typ_cfm=Nxx_egr_cho) and (Nbx_ign_cmd_eng_cfm=False)]</v>
      </c>
      <c r="K2248" s="69" t="b">
        <f t="shared" si="178"/>
        <v>1</v>
      </c>
      <c r="L2248" s="69" t="b">
        <f t="shared" si="179"/>
        <v>0</v>
      </c>
    </row>
    <row r="2249" spans="1:13" ht="20.100000000000001" customHeight="1" thickBot="1" x14ac:dyDescent="0.3">
      <c r="A2249" s="71" t="s">
        <v>1642</v>
      </c>
      <c r="B2249" s="72" t="s">
        <v>12710</v>
      </c>
      <c r="C2249" s="74" t="s">
        <v>12713</v>
      </c>
      <c r="E2249" s="71" t="s">
        <v>13523</v>
      </c>
      <c r="F2249" s="72" t="s">
        <v>12281</v>
      </c>
      <c r="G2249" s="72" t="s">
        <v>12384</v>
      </c>
      <c r="H2249" t="str">
        <f t="shared" si="175"/>
        <v>Vxx_lpev_psn_err_sat_1</v>
      </c>
      <c r="I2249" s="69" t="str">
        <f t="shared" si="176"/>
        <v>OU_ASO_EGR</v>
      </c>
      <c r="J2249" s="72" t="str">
        <f t="shared" si="177"/>
        <v>[(Nxx_egr_typ_cfm=Nxx_hp_lp_egr or Nxx_egr_typ_cfm=Nxx_egr_cho) and (Nbx_ign_cmd_eng_cfm=False)]</v>
      </c>
      <c r="K2249" s="69" t="b">
        <f t="shared" si="178"/>
        <v>1</v>
      </c>
      <c r="L2249" s="69" t="b">
        <f t="shared" si="179"/>
        <v>1</v>
      </c>
    </row>
    <row r="2250" spans="1:13" ht="20.100000000000001" customHeight="1" thickBot="1" x14ac:dyDescent="0.3">
      <c r="A2250" s="71" t="s">
        <v>3288</v>
      </c>
      <c r="B2250" s="72" t="s">
        <v>12122</v>
      </c>
      <c r="C2250" s="72" t="s">
        <v>12123</v>
      </c>
      <c r="E2250" s="71" t="s">
        <v>3007</v>
      </c>
      <c r="F2250" s="72" t="s">
        <v>12281</v>
      </c>
      <c r="G2250" s="72" t="s">
        <v>12275</v>
      </c>
      <c r="H2250" t="str">
        <f t="shared" si="175"/>
        <v>Vxx_lpev_psn_ofs_clos_frst</v>
      </c>
      <c r="I2250" s="69" t="str">
        <f t="shared" si="176"/>
        <v>OU_ASO_EGR</v>
      </c>
      <c r="J2250" s="72" t="str">
        <f t="shared" si="177"/>
        <v>[(Nxx_egr_typ_cfm=Nxx_hp_lp_egr or Nxx_egr_typ_cfm=Nxx_egr_cho) and (Nbx_ign_cmd_eng_cfm=False)] OR [(Nxx_egr_typ_cfm&lt;&gt;Nxx_hp_lp_egr and Nxx_egr_typ_cfm&lt;&gt;Nxx_egr_cho) and (Nbx_ign_cmd_eng_cfm=False)]</v>
      </c>
      <c r="K2250" s="69" t="b">
        <f t="shared" si="178"/>
        <v>1</v>
      </c>
      <c r="L2250" s="69" t="b">
        <f t="shared" si="179"/>
        <v>1</v>
      </c>
    </row>
    <row r="2251" spans="1:13" ht="20.100000000000001" customHeight="1" thickBot="1" x14ac:dyDescent="0.3">
      <c r="A2251" s="71" t="s">
        <v>3292</v>
      </c>
      <c r="B2251" s="72" t="s">
        <v>12122</v>
      </c>
      <c r="C2251" s="72" t="s">
        <v>12123</v>
      </c>
      <c r="E2251" s="71" t="s">
        <v>3006</v>
      </c>
      <c r="F2251" s="72" t="s">
        <v>12281</v>
      </c>
      <c r="G2251" s="72" t="s">
        <v>12384</v>
      </c>
      <c r="H2251" t="str">
        <f t="shared" si="175"/>
        <v>Vxx_lpev_psn_ofs_clos_last</v>
      </c>
      <c r="I2251" s="69" t="str">
        <f t="shared" si="176"/>
        <v>OU_ASO_EGR</v>
      </c>
      <c r="J2251" s="72" t="str">
        <f t="shared" si="177"/>
        <v>[(Nxx_egr_typ_cfm=Nxx_hp_lp_egr or Nxx_egr_typ_cfm=Nxx_egr_cho) and (Nbx_ign_cmd_eng_cfm=False)]</v>
      </c>
      <c r="K2251" s="69" t="b">
        <f t="shared" si="178"/>
        <v>1</v>
      </c>
      <c r="L2251" s="69" t="b">
        <f t="shared" si="179"/>
        <v>1</v>
      </c>
    </row>
    <row r="2252" spans="1:13" ht="20.100000000000001" customHeight="1" thickBot="1" x14ac:dyDescent="0.3">
      <c r="A2252" s="71" t="s">
        <v>3296</v>
      </c>
      <c r="B2252" s="72" t="s">
        <v>12122</v>
      </c>
      <c r="C2252" s="72" t="s">
        <v>12123</v>
      </c>
      <c r="E2252" s="71" t="s">
        <v>3005</v>
      </c>
      <c r="F2252" s="72" t="s">
        <v>12281</v>
      </c>
      <c r="G2252" s="74" t="s">
        <v>12275</v>
      </c>
      <c r="H2252" t="str">
        <f t="shared" si="175"/>
        <v>Vxx_lpev_psn_rel</v>
      </c>
      <c r="I2252" s="69" t="str">
        <f t="shared" si="176"/>
        <v>OU_ASO_EGR</v>
      </c>
      <c r="J2252" s="72" t="str">
        <f t="shared" si="177"/>
        <v>[(Nxx_egr_typ_cfm&lt;&gt;Nxx_hp_lp_egr and Nxx_egr_typ_cfm&lt;&gt;Nxx_egr_cho) and (Nbx_ign_cmd_eng_cfm=False)] OR [(Nxx_egr_typ_cfm=Nxx_hp_lp_egr or Nxx_egr_typ_cfm=Nxx_egr_cho) and (Nbx_ign_cmd_eng_cfm=False)]</v>
      </c>
      <c r="K2252" s="69" t="b">
        <f t="shared" si="178"/>
        <v>1</v>
      </c>
      <c r="L2252" s="69" t="b">
        <f t="shared" si="179"/>
        <v>0</v>
      </c>
      <c r="M2252" t="e">
        <f>VLOOKUP(E2252,#REF!,1,FALSE)</f>
        <v>#REF!</v>
      </c>
    </row>
    <row r="2253" spans="1:13" ht="20.100000000000001" customHeight="1" thickBot="1" x14ac:dyDescent="0.3">
      <c r="A2253" s="71" t="s">
        <v>3300</v>
      </c>
      <c r="B2253" s="72" t="s">
        <v>12122</v>
      </c>
      <c r="C2253" s="72" t="s">
        <v>12123</v>
      </c>
      <c r="E2253" s="71" t="s">
        <v>3054</v>
      </c>
      <c r="F2253" s="72" t="s">
        <v>12281</v>
      </c>
      <c r="G2253" s="72" t="s">
        <v>12384</v>
      </c>
      <c r="H2253" t="str">
        <f t="shared" si="175"/>
        <v>Vxx_lpev_psn_sp_1</v>
      </c>
      <c r="I2253" s="69" t="str">
        <f t="shared" si="176"/>
        <v>OU_ASO_EGR</v>
      </c>
      <c r="J2253" s="72" t="str">
        <f t="shared" si="177"/>
        <v>[(Nxx_egr_typ_cfm=Nxx_hp_lp_egr or Nxx_egr_typ_cfm=Nxx_egr_cho) and (Nbx_ign_cmd_eng_cfm=False)]</v>
      </c>
      <c r="K2253" s="69" t="b">
        <f t="shared" si="178"/>
        <v>1</v>
      </c>
      <c r="L2253" s="69" t="b">
        <f t="shared" si="179"/>
        <v>1</v>
      </c>
    </row>
    <row r="2254" spans="1:13" ht="20.100000000000001" customHeight="1" thickBot="1" x14ac:dyDescent="0.3">
      <c r="A2254" s="71" t="s">
        <v>4915</v>
      </c>
      <c r="B2254" s="72" t="s">
        <v>12122</v>
      </c>
      <c r="C2254" s="72" t="s">
        <v>12123</v>
      </c>
      <c r="E2254" s="71" t="s">
        <v>3011</v>
      </c>
      <c r="F2254" s="72" t="s">
        <v>12281</v>
      </c>
      <c r="G2254" s="72" t="s">
        <v>12384</v>
      </c>
      <c r="H2254" t="str">
        <f t="shared" si="175"/>
        <v>Vxx_lpev_pwm</v>
      </c>
      <c r="I2254" s="69" t="str">
        <f t="shared" si="176"/>
        <v>OU_ASO_EGR</v>
      </c>
      <c r="J2254" s="72" t="str">
        <f t="shared" si="177"/>
        <v>[(Nxx_egr_typ_cfm=Nxx_hp_lp_egr or Nxx_egr_typ_cfm=Nxx_egr_cho) and (Nbx_ign_cmd_eng_cfm=False)]</v>
      </c>
      <c r="K2254" s="69" t="b">
        <f t="shared" si="178"/>
        <v>1</v>
      </c>
      <c r="L2254" s="69" t="b">
        <f t="shared" si="179"/>
        <v>1</v>
      </c>
    </row>
    <row r="2255" spans="1:13" ht="20.100000000000001" customHeight="1" thickBot="1" x14ac:dyDescent="0.3">
      <c r="A2255" s="71" t="s">
        <v>5257</v>
      </c>
      <c r="B2255" s="72" t="s">
        <v>5258</v>
      </c>
      <c r="C2255" s="72" t="s">
        <v>12295</v>
      </c>
      <c r="E2255" s="71" t="s">
        <v>13524</v>
      </c>
      <c r="F2255" s="72" t="s">
        <v>12281</v>
      </c>
      <c r="G2255" s="72" t="s">
        <v>12384</v>
      </c>
      <c r="H2255" t="str">
        <f t="shared" si="175"/>
        <v>Vxx_lpev_reg_h_thd_1</v>
      </c>
      <c r="I2255" s="69" t="str">
        <f t="shared" si="176"/>
        <v>OU_ASO_EGR</v>
      </c>
      <c r="J2255" s="72" t="str">
        <f t="shared" si="177"/>
        <v>[(Nxx_egr_typ_cfm=Nxx_hp_lp_egr or Nxx_egr_typ_cfm=Nxx_egr_cho) and (Nbx_ign_cmd_eng_cfm=False)]</v>
      </c>
      <c r="K2255" s="69" t="b">
        <f t="shared" si="178"/>
        <v>1</v>
      </c>
      <c r="L2255" s="69" t="b">
        <f t="shared" si="179"/>
        <v>1</v>
      </c>
    </row>
    <row r="2256" spans="1:13" ht="20.100000000000001" customHeight="1" thickBot="1" x14ac:dyDescent="0.3">
      <c r="A2256" s="71" t="s">
        <v>677</v>
      </c>
      <c r="B2256" s="72" t="s">
        <v>13555</v>
      </c>
      <c r="C2256" s="72" t="s">
        <v>13556</v>
      </c>
      <c r="E2256" s="71" t="s">
        <v>13525</v>
      </c>
      <c r="F2256" s="72" t="s">
        <v>12281</v>
      </c>
      <c r="G2256" s="72" t="s">
        <v>12384</v>
      </c>
      <c r="H2256" t="str">
        <f t="shared" si="175"/>
        <v>Vxx_lpev_reg_l_thd_1</v>
      </c>
      <c r="I2256" s="69" t="str">
        <f t="shared" si="176"/>
        <v>OU_ASO_EGR</v>
      </c>
      <c r="J2256" s="72" t="str">
        <f t="shared" si="177"/>
        <v>[(Nxx_egr_typ_cfm=Nxx_hp_lp_egr or Nxx_egr_typ_cfm=Nxx_egr_cho) and (Nbx_ign_cmd_eng_cfm=False)]</v>
      </c>
      <c r="K2256" s="69" t="b">
        <f t="shared" si="178"/>
        <v>1</v>
      </c>
      <c r="L2256" s="69" t="b">
        <f t="shared" si="179"/>
        <v>1</v>
      </c>
    </row>
    <row r="2257" spans="1:13" ht="20.100000000000001" customHeight="1" thickBot="1" x14ac:dyDescent="0.3">
      <c r="A2257" s="71" t="s">
        <v>5656</v>
      </c>
      <c r="B2257" s="72" t="s">
        <v>5226</v>
      </c>
      <c r="C2257" s="72" t="s">
        <v>12139</v>
      </c>
      <c r="E2257" s="71" t="s">
        <v>3029</v>
      </c>
      <c r="F2257" s="72" t="s">
        <v>12268</v>
      </c>
      <c r="G2257" s="72" t="s">
        <v>12275</v>
      </c>
      <c r="H2257" t="str">
        <f t="shared" si="175"/>
        <v>Vxx_lpev_sp_on_off</v>
      </c>
      <c r="I2257" s="69" t="str">
        <f t="shared" si="176"/>
        <v>AS_EGR_CTL</v>
      </c>
      <c r="J2257" s="72" t="str">
        <f t="shared" si="177"/>
        <v>[(Nxx_egr_typ_cfm=Nxx_hp_lp_egr or Nxx_egr_typ_cfm=Nxx_egr_cho) and (Nbx_ign_cmd_eng_cfm=False)] OR [(Nxx_egr_typ_cfm&lt;&gt;Nxx_hp_lp_egr and Nxx_egr_typ_cfm&lt;&gt;Nxx_egr_cho) and (Nbx_ign_cmd_eng_cfm=False)]</v>
      </c>
      <c r="K2257" s="69" t="b">
        <f t="shared" si="178"/>
        <v>1</v>
      </c>
      <c r="L2257" s="69" t="b">
        <f t="shared" si="179"/>
        <v>1</v>
      </c>
    </row>
    <row r="2258" spans="1:13" ht="20.100000000000001" customHeight="1" thickBot="1" x14ac:dyDescent="0.3">
      <c r="A2258" s="71" t="s">
        <v>5250</v>
      </c>
      <c r="B2258" s="72" t="s">
        <v>5252</v>
      </c>
      <c r="C2258" s="72" t="s">
        <v>12680</v>
      </c>
      <c r="E2258" s="71" t="s">
        <v>13526</v>
      </c>
      <c r="F2258" s="72" t="s">
        <v>12402</v>
      </c>
      <c r="G2258" s="72" t="s">
        <v>12403</v>
      </c>
      <c r="H2258" t="str">
        <f t="shared" si="175"/>
        <v>Vxx_lpg_ecu_vin_1</v>
      </c>
      <c r="I2258" s="69" t="str">
        <f t="shared" si="176"/>
        <v>CM_PEA_TRA</v>
      </c>
      <c r="J2258" s="72" t="str">
        <f t="shared" si="177"/>
        <v>[(Nxx_ecu_typ_cfm=Nxx_ecm and Nxx_spv_ecu_cfm=Nxx_spv_ecu_abst)]</v>
      </c>
      <c r="K2258" s="69" t="b">
        <f t="shared" si="178"/>
        <v>1</v>
      </c>
      <c r="L2258" s="69" t="b">
        <f t="shared" si="179"/>
        <v>1</v>
      </c>
    </row>
    <row r="2259" spans="1:13" ht="20.100000000000001" customHeight="1" thickBot="1" x14ac:dyDescent="0.3">
      <c r="A2259" s="71" t="s">
        <v>1386</v>
      </c>
      <c r="B2259" s="72" t="s">
        <v>12441</v>
      </c>
      <c r="C2259" s="72" t="s">
        <v>13557</v>
      </c>
      <c r="E2259" s="71" t="s">
        <v>13527</v>
      </c>
      <c r="F2259" s="72" t="s">
        <v>12402</v>
      </c>
      <c r="G2259" s="72" t="s">
        <v>12403</v>
      </c>
      <c r="H2259" t="str">
        <f t="shared" si="175"/>
        <v>Vxx_lpg_ecu_vin_10</v>
      </c>
      <c r="I2259" s="69" t="str">
        <f t="shared" si="176"/>
        <v>CM_PEA_TRA</v>
      </c>
      <c r="J2259" s="72" t="str">
        <f t="shared" si="177"/>
        <v>[(Nxx_ecu_typ_cfm=Nxx_ecm and Nxx_spv_ecu_cfm=Nxx_spv_ecu_abst)]</v>
      </c>
      <c r="K2259" s="69" t="b">
        <f t="shared" si="178"/>
        <v>1</v>
      </c>
      <c r="L2259" s="69" t="b">
        <f t="shared" si="179"/>
        <v>1</v>
      </c>
    </row>
    <row r="2260" spans="1:13" ht="20.100000000000001" customHeight="1" thickBot="1" x14ac:dyDescent="0.3">
      <c r="A2260" s="71" t="s">
        <v>13558</v>
      </c>
      <c r="B2260" s="72" t="s">
        <v>12229</v>
      </c>
      <c r="C2260" s="72" t="s">
        <v>13559</v>
      </c>
      <c r="E2260" s="71" t="s">
        <v>13528</v>
      </c>
      <c r="F2260" s="72" t="s">
        <v>12402</v>
      </c>
      <c r="G2260" s="72" t="s">
        <v>12403</v>
      </c>
      <c r="H2260" t="str">
        <f t="shared" si="175"/>
        <v>Vxx_lpg_ecu_vin_11</v>
      </c>
      <c r="I2260" s="69" t="str">
        <f t="shared" si="176"/>
        <v>CM_PEA_TRA</v>
      </c>
      <c r="J2260" s="72" t="str">
        <f t="shared" si="177"/>
        <v>[(Nxx_ecu_typ_cfm=Nxx_ecm and Nxx_spv_ecu_cfm=Nxx_spv_ecu_abst)]</v>
      </c>
      <c r="K2260" s="69" t="b">
        <f t="shared" si="178"/>
        <v>1</v>
      </c>
      <c r="L2260" s="69" t="b">
        <f t="shared" si="179"/>
        <v>1</v>
      </c>
    </row>
    <row r="2261" spans="1:13" ht="20.100000000000001" customHeight="1" thickBot="1" x14ac:dyDescent="0.3">
      <c r="A2261" s="71" t="s">
        <v>1385</v>
      </c>
      <c r="B2261" s="72" t="s">
        <v>12311</v>
      </c>
      <c r="C2261" s="72" t="s">
        <v>13560</v>
      </c>
      <c r="E2261" s="71" t="s">
        <v>13529</v>
      </c>
      <c r="F2261" s="72" t="s">
        <v>12402</v>
      </c>
      <c r="G2261" s="72" t="s">
        <v>12403</v>
      </c>
      <c r="H2261" t="str">
        <f t="shared" si="175"/>
        <v>Vxx_lpg_ecu_vin_12</v>
      </c>
      <c r="I2261" s="69" t="str">
        <f t="shared" si="176"/>
        <v>CM_PEA_TRA</v>
      </c>
      <c r="J2261" s="72" t="str">
        <f t="shared" si="177"/>
        <v>[(Nxx_ecu_typ_cfm=Nxx_ecm and Nxx_spv_ecu_cfm=Nxx_spv_ecu_abst)]</v>
      </c>
      <c r="K2261" s="69" t="b">
        <f t="shared" si="178"/>
        <v>1</v>
      </c>
      <c r="L2261" s="69" t="b">
        <f t="shared" si="179"/>
        <v>1</v>
      </c>
    </row>
    <row r="2262" spans="1:13" ht="20.100000000000001" customHeight="1" thickBot="1" x14ac:dyDescent="0.3">
      <c r="A2262" s="71" t="s">
        <v>1785</v>
      </c>
      <c r="B2262" s="72" t="s">
        <v>12142</v>
      </c>
      <c r="C2262" s="72" t="s">
        <v>12143</v>
      </c>
      <c r="E2262" s="71" t="s">
        <v>13530</v>
      </c>
      <c r="F2262" s="72" t="s">
        <v>12402</v>
      </c>
      <c r="G2262" s="72" t="s">
        <v>12403</v>
      </c>
      <c r="H2262" t="str">
        <f t="shared" si="175"/>
        <v>Vxx_lpg_ecu_vin_13</v>
      </c>
      <c r="I2262" s="69" t="str">
        <f t="shared" si="176"/>
        <v>CM_PEA_TRA</v>
      </c>
      <c r="J2262" s="72" t="str">
        <f t="shared" si="177"/>
        <v>[(Nxx_ecu_typ_cfm=Nxx_ecm and Nxx_spv_ecu_cfm=Nxx_spv_ecu_abst)]</v>
      </c>
      <c r="K2262" s="69" t="b">
        <f t="shared" si="178"/>
        <v>1</v>
      </c>
      <c r="L2262" s="69" t="b">
        <f t="shared" si="179"/>
        <v>1</v>
      </c>
      <c r="M2262" t="e">
        <f>VLOOKUP(E2262,#REF!,1,FALSE)</f>
        <v>#REF!</v>
      </c>
    </row>
    <row r="2263" spans="1:13" ht="20.100000000000001" customHeight="1" thickBot="1" x14ac:dyDescent="0.3">
      <c r="A2263" s="71" t="s">
        <v>1785</v>
      </c>
      <c r="B2263" s="74" t="s">
        <v>12163</v>
      </c>
      <c r="C2263" s="74" t="s">
        <v>13561</v>
      </c>
      <c r="E2263" s="71" t="s">
        <v>13531</v>
      </c>
      <c r="F2263" s="72" t="s">
        <v>12402</v>
      </c>
      <c r="G2263" s="72" t="s">
        <v>12403</v>
      </c>
      <c r="H2263" t="str">
        <f t="shared" si="175"/>
        <v>Vxx_lpg_ecu_vin_14</v>
      </c>
      <c r="I2263" s="69" t="str">
        <f t="shared" si="176"/>
        <v>CM_PEA_TRA</v>
      </c>
      <c r="J2263" s="72" t="str">
        <f t="shared" si="177"/>
        <v>[(Nxx_ecu_typ_cfm=Nxx_ecm and Nxx_spv_ecu_cfm=Nxx_spv_ecu_abst)]</v>
      </c>
      <c r="K2263" s="69" t="b">
        <f t="shared" si="178"/>
        <v>1</v>
      </c>
      <c r="L2263" s="69" t="b">
        <f t="shared" si="179"/>
        <v>1</v>
      </c>
    </row>
    <row r="2264" spans="1:13" ht="20.100000000000001" customHeight="1" thickBot="1" x14ac:dyDescent="0.3">
      <c r="A2264" s="71" t="s">
        <v>845</v>
      </c>
      <c r="B2264" s="72" t="s">
        <v>12142</v>
      </c>
      <c r="C2264" s="72" t="s">
        <v>12143</v>
      </c>
      <c r="E2264" s="71" t="s">
        <v>13532</v>
      </c>
      <c r="F2264" s="72" t="s">
        <v>12402</v>
      </c>
      <c r="G2264" s="72" t="s">
        <v>12403</v>
      </c>
      <c r="H2264" t="str">
        <f t="shared" si="175"/>
        <v>Vxx_lpg_ecu_vin_15</v>
      </c>
      <c r="I2264" s="69" t="str">
        <f t="shared" si="176"/>
        <v>CM_PEA_TRA</v>
      </c>
      <c r="J2264" s="72" t="str">
        <f t="shared" si="177"/>
        <v>[(Nxx_ecu_typ_cfm=Nxx_ecm and Nxx_spv_ecu_cfm=Nxx_spv_ecu_abst)]</v>
      </c>
      <c r="K2264" s="69" t="b">
        <f t="shared" si="178"/>
        <v>1</v>
      </c>
      <c r="L2264" s="69" t="b">
        <f t="shared" si="179"/>
        <v>1</v>
      </c>
    </row>
    <row r="2265" spans="1:13" ht="20.100000000000001" customHeight="1" thickBot="1" x14ac:dyDescent="0.3">
      <c r="A2265" s="71" t="s">
        <v>1208</v>
      </c>
      <c r="B2265" s="72" t="s">
        <v>12402</v>
      </c>
      <c r="C2265" s="72" t="s">
        <v>12403</v>
      </c>
      <c r="E2265" s="71" t="s">
        <v>13533</v>
      </c>
      <c r="F2265" s="72" t="s">
        <v>12402</v>
      </c>
      <c r="G2265" s="72" t="s">
        <v>12403</v>
      </c>
      <c r="H2265" t="str">
        <f t="shared" si="175"/>
        <v>Vxx_lpg_ecu_vin_16</v>
      </c>
      <c r="I2265" s="69" t="str">
        <f t="shared" si="176"/>
        <v>CM_PEA_TRA</v>
      </c>
      <c r="J2265" s="72" t="str">
        <f t="shared" si="177"/>
        <v>[(Nxx_ecu_typ_cfm=Nxx_ecm and Nxx_spv_ecu_cfm=Nxx_spv_ecu_abst)]</v>
      </c>
      <c r="K2265" s="69" t="b">
        <f t="shared" si="178"/>
        <v>1</v>
      </c>
      <c r="L2265" s="69" t="b">
        <f t="shared" si="179"/>
        <v>1</v>
      </c>
    </row>
    <row r="2266" spans="1:13" ht="20.100000000000001" customHeight="1" thickBot="1" x14ac:dyDescent="0.3">
      <c r="A2266" s="71" t="s">
        <v>1213</v>
      </c>
      <c r="B2266" s="72" t="s">
        <v>12402</v>
      </c>
      <c r="C2266" s="72" t="s">
        <v>12403</v>
      </c>
      <c r="E2266" s="71" t="s">
        <v>13534</v>
      </c>
      <c r="F2266" s="72" t="s">
        <v>12402</v>
      </c>
      <c r="G2266" s="72" t="s">
        <v>12403</v>
      </c>
      <c r="H2266" t="str">
        <f t="shared" si="175"/>
        <v>Vxx_lpg_ecu_vin_17</v>
      </c>
      <c r="I2266" s="69" t="str">
        <f t="shared" si="176"/>
        <v>CM_PEA_TRA</v>
      </c>
      <c r="J2266" s="72" t="str">
        <f t="shared" si="177"/>
        <v>[(Nxx_ecu_typ_cfm=Nxx_ecm and Nxx_spv_ecu_cfm=Nxx_spv_ecu_abst)]</v>
      </c>
      <c r="K2266" s="69" t="b">
        <f t="shared" si="178"/>
        <v>1</v>
      </c>
      <c r="L2266" s="69" t="b">
        <f t="shared" si="179"/>
        <v>1</v>
      </c>
    </row>
    <row r="2267" spans="1:13" ht="20.100000000000001" customHeight="1" thickBot="1" x14ac:dyDescent="0.3">
      <c r="A2267" s="71" t="s">
        <v>1213</v>
      </c>
      <c r="B2267" s="74" t="s">
        <v>12400</v>
      </c>
      <c r="C2267" s="74" t="s">
        <v>12141</v>
      </c>
      <c r="E2267" s="71" t="s">
        <v>13535</v>
      </c>
      <c r="F2267" s="72" t="s">
        <v>12402</v>
      </c>
      <c r="G2267" s="72" t="s">
        <v>12403</v>
      </c>
      <c r="H2267" t="str">
        <f t="shared" si="175"/>
        <v>Vxx_lpg_ecu_vin_2</v>
      </c>
      <c r="I2267" s="69" t="str">
        <f t="shared" si="176"/>
        <v>CM_PEA_TRA</v>
      </c>
      <c r="J2267" s="72" t="str">
        <f t="shared" si="177"/>
        <v>[(Nxx_ecu_typ_cfm=Nxx_ecm and Nxx_spv_ecu_cfm=Nxx_spv_ecu_abst)]</v>
      </c>
      <c r="K2267" s="69" t="b">
        <f t="shared" si="178"/>
        <v>1</v>
      </c>
      <c r="L2267" s="69" t="b">
        <f t="shared" si="179"/>
        <v>1</v>
      </c>
    </row>
    <row r="2268" spans="1:13" ht="20.100000000000001" customHeight="1" thickBot="1" x14ac:dyDescent="0.3">
      <c r="A2268" s="71" t="s">
        <v>1954</v>
      </c>
      <c r="B2268" s="72" t="s">
        <v>12402</v>
      </c>
      <c r="C2268" s="72" t="s">
        <v>12403</v>
      </c>
      <c r="E2268" s="71" t="s">
        <v>13536</v>
      </c>
      <c r="F2268" s="72" t="s">
        <v>12402</v>
      </c>
      <c r="G2268" s="72" t="s">
        <v>12403</v>
      </c>
      <c r="H2268" t="str">
        <f t="shared" si="175"/>
        <v>Vxx_lpg_ecu_vin_3</v>
      </c>
      <c r="I2268" s="69" t="str">
        <f t="shared" si="176"/>
        <v>CM_PEA_TRA</v>
      </c>
      <c r="J2268" s="72" t="str">
        <f t="shared" si="177"/>
        <v>[(Nxx_ecu_typ_cfm=Nxx_ecm and Nxx_spv_ecu_cfm=Nxx_spv_ecu_abst)]</v>
      </c>
      <c r="K2268" s="69" t="b">
        <f t="shared" si="178"/>
        <v>1</v>
      </c>
      <c r="L2268" s="69" t="b">
        <f t="shared" si="179"/>
        <v>1</v>
      </c>
    </row>
    <row r="2269" spans="1:13" ht="20.100000000000001" customHeight="1" thickBot="1" x14ac:dyDescent="0.3">
      <c r="A2269" s="71" t="s">
        <v>1954</v>
      </c>
      <c r="B2269" s="74" t="s">
        <v>12400</v>
      </c>
      <c r="C2269" s="74" t="s">
        <v>12141</v>
      </c>
      <c r="E2269" s="71" t="s">
        <v>13537</v>
      </c>
      <c r="F2269" s="72" t="s">
        <v>12402</v>
      </c>
      <c r="G2269" s="72" t="s">
        <v>12403</v>
      </c>
      <c r="H2269" t="str">
        <f t="shared" si="175"/>
        <v>Vxx_lpg_ecu_vin_4</v>
      </c>
      <c r="I2269" s="69" t="str">
        <f t="shared" si="176"/>
        <v>CM_PEA_TRA</v>
      </c>
      <c r="J2269" s="72" t="str">
        <f t="shared" si="177"/>
        <v>[(Nxx_ecu_typ_cfm=Nxx_ecm and Nxx_spv_ecu_cfm=Nxx_spv_ecu_abst)]</v>
      </c>
      <c r="K2269" s="69" t="b">
        <f t="shared" si="178"/>
        <v>1</v>
      </c>
      <c r="L2269" s="69" t="b">
        <f t="shared" si="179"/>
        <v>1</v>
      </c>
      <c r="M2269" t="e">
        <f>VLOOKUP(E2269,#REF!,1,FALSE)</f>
        <v>#REF!</v>
      </c>
    </row>
    <row r="2270" spans="1:13" ht="20.100000000000001" customHeight="1" thickBot="1" x14ac:dyDescent="0.3">
      <c r="A2270" s="71" t="s">
        <v>1217</v>
      </c>
      <c r="B2270" s="72" t="s">
        <v>12402</v>
      </c>
      <c r="C2270" s="72" t="s">
        <v>12403</v>
      </c>
      <c r="E2270" s="71" t="s">
        <v>13538</v>
      </c>
      <c r="F2270" s="72" t="s">
        <v>12402</v>
      </c>
      <c r="G2270" s="72" t="s">
        <v>12403</v>
      </c>
      <c r="H2270" t="str">
        <f t="shared" si="175"/>
        <v>Vxx_lpg_ecu_vin_5</v>
      </c>
      <c r="I2270" s="69" t="str">
        <f t="shared" si="176"/>
        <v>CM_PEA_TRA</v>
      </c>
      <c r="J2270" s="72" t="str">
        <f t="shared" si="177"/>
        <v>[(Nxx_ecu_typ_cfm=Nxx_ecm and Nxx_spv_ecu_cfm=Nxx_spv_ecu_abst)]</v>
      </c>
      <c r="K2270" s="69" t="b">
        <f t="shared" si="178"/>
        <v>1</v>
      </c>
      <c r="L2270" s="69" t="b">
        <f t="shared" si="179"/>
        <v>1</v>
      </c>
    </row>
    <row r="2271" spans="1:13" ht="20.100000000000001" customHeight="1" thickBot="1" x14ac:dyDescent="0.3">
      <c r="A2271" s="71" t="s">
        <v>1217</v>
      </c>
      <c r="B2271" s="74" t="s">
        <v>12400</v>
      </c>
      <c r="C2271" s="74" t="s">
        <v>12141</v>
      </c>
      <c r="E2271" s="71" t="s">
        <v>13539</v>
      </c>
      <c r="F2271" s="72" t="s">
        <v>12402</v>
      </c>
      <c r="G2271" s="72" t="s">
        <v>12403</v>
      </c>
      <c r="H2271" t="str">
        <f t="shared" si="175"/>
        <v>Vxx_lpg_ecu_vin_6</v>
      </c>
      <c r="I2271" s="69" t="str">
        <f t="shared" si="176"/>
        <v>CM_PEA_TRA</v>
      </c>
      <c r="J2271" s="72" t="str">
        <f t="shared" si="177"/>
        <v>[(Nxx_ecu_typ_cfm=Nxx_ecm and Nxx_spv_ecu_cfm=Nxx_spv_ecu_abst)]</v>
      </c>
      <c r="K2271" s="69" t="b">
        <f t="shared" si="178"/>
        <v>1</v>
      </c>
      <c r="L2271" s="69" t="b">
        <f t="shared" si="179"/>
        <v>1</v>
      </c>
    </row>
    <row r="2272" spans="1:13" ht="20.100000000000001" customHeight="1" thickBot="1" x14ac:dyDescent="0.3">
      <c r="A2272" s="71" t="s">
        <v>1221</v>
      </c>
      <c r="B2272" s="72" t="s">
        <v>12402</v>
      </c>
      <c r="C2272" s="72" t="s">
        <v>12403</v>
      </c>
      <c r="E2272" s="71" t="s">
        <v>13540</v>
      </c>
      <c r="F2272" s="72" t="s">
        <v>12402</v>
      </c>
      <c r="G2272" s="72" t="s">
        <v>12403</v>
      </c>
      <c r="H2272" t="str">
        <f t="shared" si="175"/>
        <v>Vxx_lpg_ecu_vin_7</v>
      </c>
      <c r="I2272" s="69" t="str">
        <f t="shared" si="176"/>
        <v>CM_PEA_TRA</v>
      </c>
      <c r="J2272" s="72" t="str">
        <f t="shared" si="177"/>
        <v>[(Nxx_ecu_typ_cfm=Nxx_ecm and Nxx_spv_ecu_cfm=Nxx_spv_ecu_abst)]</v>
      </c>
      <c r="K2272" s="69" t="b">
        <f t="shared" si="178"/>
        <v>1</v>
      </c>
      <c r="L2272" s="69" t="b">
        <f t="shared" si="179"/>
        <v>1</v>
      </c>
    </row>
    <row r="2273" spans="1:12" ht="20.100000000000001" customHeight="1" thickBot="1" x14ac:dyDescent="0.3">
      <c r="A2273" s="71" t="s">
        <v>1221</v>
      </c>
      <c r="B2273" s="74" t="s">
        <v>12400</v>
      </c>
      <c r="C2273" s="74" t="s">
        <v>12141</v>
      </c>
      <c r="E2273" s="71" t="s">
        <v>13541</v>
      </c>
      <c r="F2273" s="72" t="s">
        <v>12402</v>
      </c>
      <c r="G2273" s="72" t="s">
        <v>12403</v>
      </c>
      <c r="H2273" t="str">
        <f t="shared" si="175"/>
        <v>Vxx_lpg_ecu_vin_8</v>
      </c>
      <c r="I2273" s="69" t="str">
        <f t="shared" si="176"/>
        <v>CM_PEA_TRA</v>
      </c>
      <c r="J2273" s="72" t="str">
        <f t="shared" si="177"/>
        <v>[(Nxx_ecu_typ_cfm=Nxx_ecm and Nxx_spv_ecu_cfm=Nxx_spv_ecu_abst)]</v>
      </c>
      <c r="K2273" s="69" t="b">
        <f t="shared" si="178"/>
        <v>1</v>
      </c>
      <c r="L2273" s="69" t="b">
        <f t="shared" si="179"/>
        <v>1</v>
      </c>
    </row>
    <row r="2274" spans="1:12" ht="20.100000000000001" customHeight="1" thickBot="1" x14ac:dyDescent="0.3">
      <c r="A2274" s="71" t="s">
        <v>712</v>
      </c>
      <c r="B2274" s="72" t="s">
        <v>13562</v>
      </c>
      <c r="C2274" s="72" t="s">
        <v>13563</v>
      </c>
      <c r="E2274" s="71" t="s">
        <v>13542</v>
      </c>
      <c r="F2274" s="72" t="s">
        <v>12402</v>
      </c>
      <c r="G2274" s="72" t="s">
        <v>12403</v>
      </c>
      <c r="H2274" t="str">
        <f t="shared" si="175"/>
        <v>Vxx_lpg_ecu_vin_9</v>
      </c>
      <c r="I2274" s="69" t="str">
        <f t="shared" si="176"/>
        <v>CM_PEA_TRA</v>
      </c>
      <c r="J2274" s="72" t="str">
        <f t="shared" si="177"/>
        <v>[(Nxx_ecu_typ_cfm=Nxx_ecm and Nxx_spv_ecu_cfm=Nxx_spv_ecu_abst)]</v>
      </c>
      <c r="K2274" s="69" t="b">
        <f t="shared" si="178"/>
        <v>1</v>
      </c>
      <c r="L2274" s="69" t="b">
        <f t="shared" si="179"/>
        <v>1</v>
      </c>
    </row>
    <row r="2275" spans="1:12" ht="20.100000000000001" customHeight="1" thickBot="1" x14ac:dyDescent="0.3">
      <c r="A2275" s="71" t="s">
        <v>883</v>
      </c>
      <c r="B2275" s="72" t="s">
        <v>13562</v>
      </c>
      <c r="C2275" s="72" t="s">
        <v>13563</v>
      </c>
      <c r="E2275" s="71" t="s">
        <v>1275</v>
      </c>
      <c r="F2275" s="72" t="s">
        <v>13440</v>
      </c>
      <c r="G2275" s="74" t="s">
        <v>12148</v>
      </c>
      <c r="H2275" t="str">
        <f t="shared" si="175"/>
        <v>Vxx_lpg_raw_fim</v>
      </c>
      <c r="I2275" s="69" t="str">
        <f t="shared" si="176"/>
        <v>CB_FIM_TSP</v>
      </c>
      <c r="J2275" s="72" t="str">
        <f t="shared" si="177"/>
        <v>[(Nbx_ign_cmd_eng_cfm=True)]</v>
      </c>
      <c r="K2275" s="69" t="b">
        <f t="shared" si="178"/>
        <v>1</v>
      </c>
      <c r="L2275" s="69" t="b">
        <f t="shared" si="179"/>
        <v>0</v>
      </c>
    </row>
    <row r="2276" spans="1:12" ht="20.100000000000001" customHeight="1" thickBot="1" x14ac:dyDescent="0.3">
      <c r="A2276" s="71" t="s">
        <v>3491</v>
      </c>
      <c r="B2276" s="72" t="s">
        <v>12142</v>
      </c>
      <c r="C2276" s="72" t="s">
        <v>12143</v>
      </c>
      <c r="E2276" s="71" t="s">
        <v>4821</v>
      </c>
      <c r="F2276" s="72" t="s">
        <v>12795</v>
      </c>
      <c r="G2276" s="72" t="s">
        <v>12810</v>
      </c>
      <c r="H2276" t="str">
        <f t="shared" si="175"/>
        <v>Vxx_lvps_crt</v>
      </c>
      <c r="I2276" s="69" t="str">
        <f t="shared" si="176"/>
        <v>VF_EEM_SYS</v>
      </c>
      <c r="J2276" s="72" t="str">
        <f t="shared" si="177"/>
        <v>[(Nxx_alt_lin_cmd_cfm&lt;&gt;Nxx_alt_lin_cmd_abst) and (Nxx_ecu_typ_cfm=Nxx_hevc or Nxx_spv_ecu_cfm=Nxx_spv_ecu_abst) and (Nxx_ecu_typ_cfm&lt;&gt;Nxx_atcu)] OR [(Nxx_hev_cfm&lt;&gt;Nxx_hev_abst) and (Nxx_ecu_typ_cfm=Nxx_hevc or Nxx_spv_ecu_cfm=Nxx_spv_ecu_abst) and (Nxx_ecu_typ_cfm&lt;&gt;Nxx_atcu)]</v>
      </c>
      <c r="K2276" s="69" t="b">
        <f t="shared" si="178"/>
        <v>1</v>
      </c>
      <c r="L2276" s="69" t="b">
        <f t="shared" si="179"/>
        <v>1</v>
      </c>
    </row>
    <row r="2277" spans="1:12" ht="20.100000000000001" customHeight="1" thickBot="1" x14ac:dyDescent="0.3">
      <c r="A2277" s="71" t="s">
        <v>1340</v>
      </c>
      <c r="B2277" s="72" t="s">
        <v>12140</v>
      </c>
      <c r="C2277" s="72" t="s">
        <v>12141</v>
      </c>
      <c r="E2277" s="71" t="s">
        <v>1986</v>
      </c>
      <c r="F2277" s="72" t="s">
        <v>12778</v>
      </c>
      <c r="G2277" s="74" t="s">
        <v>12779</v>
      </c>
      <c r="H2277" t="str">
        <f t="shared" si="175"/>
        <v>Vxx_lvps_dcdc_crt</v>
      </c>
      <c r="I2277" s="69" t="str">
        <f t="shared" si="176"/>
        <v>IN_HVI_DCC</v>
      </c>
      <c r="J2277" s="72" t="str">
        <f t="shared" si="177"/>
        <v>[(Nxx_hev_cfm=Nxx_hev_abst) and (Nxx_ecu_typ_cfm&lt;&gt;Nxx_atcu)] OR [(Nxx_spv_ecu_cfm=Nxx_spv_ecu_abst or Nxx_ecu_typ_cfm=Nxx_hevc) and (Nxx_hev_cfm&lt;&gt;Nxx_hev_abst) and (Nxx_ecu_typ_cfm&lt;&gt;Nxx_atcu)]</v>
      </c>
      <c r="K2277" s="69" t="b">
        <f t="shared" si="178"/>
        <v>1</v>
      </c>
      <c r="L2277" s="69" t="b">
        <f t="shared" si="179"/>
        <v>0</v>
      </c>
    </row>
    <row r="2278" spans="1:12" ht="20.100000000000001" customHeight="1" thickBot="1" x14ac:dyDescent="0.3">
      <c r="A2278" s="71" t="s">
        <v>1340</v>
      </c>
      <c r="B2278" s="74" t="s">
        <v>12142</v>
      </c>
      <c r="C2278" s="74" t="s">
        <v>12143</v>
      </c>
      <c r="E2278" s="71" t="s">
        <v>4510</v>
      </c>
      <c r="F2278" s="72" t="s">
        <v>12778</v>
      </c>
      <c r="G2278" s="74" t="s">
        <v>12793</v>
      </c>
      <c r="H2278" t="str">
        <f t="shared" si="175"/>
        <v>Vxx_lvps_dcdc_max_crt</v>
      </c>
      <c r="I2278" s="69" t="str">
        <f t="shared" si="176"/>
        <v>IN_HVI_DCC</v>
      </c>
      <c r="J2278" s="72" t="str">
        <f t="shared" si="177"/>
        <v>[(Nxx_spv_ecu_cfm=Nxx_spv_ecu_abst or Nxx_ecu_typ_cfm=Nxx_hevc) and (Nxx_hev_cfm&lt;&gt;Nxx_hev_abst) and (Nxx_ecu_typ_cfm&lt;&gt;Nxx_atcu)] OR [(Nxx_hev_cfm=Nxx_hev_abst) and (Nxx_ecu_typ_cfm&lt;&gt;Nxx_atcu)]</v>
      </c>
      <c r="K2278" s="69" t="b">
        <f t="shared" si="178"/>
        <v>1</v>
      </c>
      <c r="L2278" s="69" t="b">
        <f t="shared" si="179"/>
        <v>0</v>
      </c>
    </row>
    <row r="2279" spans="1:12" ht="20.100000000000001" customHeight="1" thickBot="1" x14ac:dyDescent="0.3">
      <c r="A2279" s="71" t="s">
        <v>3081</v>
      </c>
      <c r="B2279" s="72" t="s">
        <v>12140</v>
      </c>
      <c r="C2279" s="72" t="s">
        <v>12141</v>
      </c>
      <c r="E2279" s="71" t="s">
        <v>4551</v>
      </c>
      <c r="F2279" s="72" t="s">
        <v>12795</v>
      </c>
      <c r="G2279" s="72" t="s">
        <v>12810</v>
      </c>
      <c r="H2279" t="str">
        <f t="shared" si="175"/>
        <v>Vxx_lvps_pwm</v>
      </c>
      <c r="I2279" s="69" t="str">
        <f t="shared" si="176"/>
        <v>VF_EEM_SYS</v>
      </c>
      <c r="J2279" s="72" t="str">
        <f t="shared" si="177"/>
        <v>[(Nxx_alt_lin_cmd_cfm&lt;&gt;Nxx_alt_lin_cmd_abst) and (Nxx_ecu_typ_cfm=Nxx_hevc or Nxx_spv_ecu_cfm=Nxx_spv_ecu_abst) and (Nxx_ecu_typ_cfm&lt;&gt;Nxx_atcu)] OR [(Nxx_hev_cfm&lt;&gt;Nxx_hev_abst) and (Nxx_ecu_typ_cfm=Nxx_hevc or Nxx_spv_ecu_cfm=Nxx_spv_ecu_abst) and (Nxx_ecu_typ_cfm&lt;&gt;Nxx_atcu)]</v>
      </c>
      <c r="K2279" s="69" t="b">
        <f t="shared" si="178"/>
        <v>1</v>
      </c>
      <c r="L2279" s="69" t="b">
        <f t="shared" si="179"/>
        <v>1</v>
      </c>
    </row>
    <row r="2280" spans="1:12" ht="20.100000000000001" customHeight="1" thickBot="1" x14ac:dyDescent="0.3">
      <c r="A2280" s="71" t="s">
        <v>3081</v>
      </c>
      <c r="B2280" s="74" t="s">
        <v>12142</v>
      </c>
      <c r="C2280" s="74" t="s">
        <v>12143</v>
      </c>
      <c r="E2280" s="71" t="s">
        <v>4811</v>
      </c>
      <c r="F2280" s="72" t="s">
        <v>12264</v>
      </c>
      <c r="G2280" s="72" t="s">
        <v>12781</v>
      </c>
      <c r="H2280" t="str">
        <f t="shared" si="175"/>
        <v>Vxx_lvps_v_opt_sp</v>
      </c>
      <c r="I2280" s="69" t="str">
        <f t="shared" si="176"/>
        <v>VF_EEM_CTL</v>
      </c>
      <c r="J2280" s="72" t="str">
        <f t="shared" si="177"/>
        <v>[(Nxx_hev_cfm&lt;&gt;Nxx_hev_abst) and (Nxx_ecu_typ_cfm=Nxx_hevc or Nxx_spv_ecu_cfm=Nxx_spv_ecu_abst) and (Nxx_ecu_typ_cfm&lt;&gt;Nxx_atcu)] OR [(Nxx_alt_lin_cmd_cfm&lt;&gt;Nxx_alt_lin_cmd_abst) and (Nxx_ecu_typ_cfm=Nxx_hevc or Nxx_spv_ecu_cfm=Nxx_spv_ecu_abst) and (Nxx_ecu_typ_cfm&lt;&gt;Nxx_atcu)]</v>
      </c>
      <c r="K2280" s="69" t="b">
        <f t="shared" si="178"/>
        <v>1</v>
      </c>
      <c r="L2280" s="69" t="b">
        <f t="shared" si="179"/>
        <v>1</v>
      </c>
    </row>
    <row r="2281" spans="1:12" ht="20.100000000000001" customHeight="1" thickBot="1" x14ac:dyDescent="0.3">
      <c r="A2281" s="71" t="s">
        <v>3383</v>
      </c>
      <c r="B2281" s="72" t="s">
        <v>12444</v>
      </c>
      <c r="C2281" s="72" t="s">
        <v>12123</v>
      </c>
      <c r="E2281" s="71" t="s">
        <v>4791</v>
      </c>
      <c r="F2281" s="72" t="s">
        <v>12266</v>
      </c>
      <c r="G2281" s="74" t="s">
        <v>12788</v>
      </c>
      <c r="H2281" t="str">
        <f t="shared" si="175"/>
        <v>Vxx_lvps_v_sp</v>
      </c>
      <c r="I2281" s="69" t="str">
        <f t="shared" si="176"/>
        <v>IN_VFI_EEI</v>
      </c>
      <c r="J2281" s="72" t="str">
        <f t="shared" si="177"/>
        <v>[(Nxx_hev_cfm&lt;&gt;Nxx_hev_abst or Nxx_alt_lin_cmd_cfm&lt;&gt;Nxx_alt_lin_cmd_abst) and (Nxx_ecu_typ_cfm&lt;&gt;Nxx_hevc) and (Nxx_ecu_typ_cfm&lt;&gt;Nxx_atcu)] OR [(Nxx_ecu_typ_cfm=Nxx_hevc) and (Nxx_ecu_typ_cfm&lt;&gt;Nxx_atcu)]</v>
      </c>
      <c r="K2281" s="69" t="b">
        <f t="shared" si="178"/>
        <v>1</v>
      </c>
      <c r="L2281" s="69" t="b">
        <f t="shared" si="179"/>
        <v>0</v>
      </c>
    </row>
    <row r="2282" spans="1:12" ht="20.100000000000001" customHeight="1" thickBot="1" x14ac:dyDescent="0.3">
      <c r="A2282" s="71" t="s">
        <v>3327</v>
      </c>
      <c r="B2282" s="72" t="s">
        <v>12444</v>
      </c>
      <c r="C2282" s="72" t="s">
        <v>12123</v>
      </c>
      <c r="E2282" s="71" t="s">
        <v>4964</v>
      </c>
      <c r="F2282" s="72" t="s">
        <v>12264</v>
      </c>
      <c r="G2282" s="74" t="s">
        <v>12781</v>
      </c>
      <c r="H2282" t="str">
        <f t="shared" si="175"/>
        <v>Vxx_lvps_v_sp_asd</v>
      </c>
      <c r="I2282" s="69" t="str">
        <f t="shared" si="176"/>
        <v>VF_EEM_CTL</v>
      </c>
      <c r="J2282" s="72" t="str">
        <f t="shared" si="177"/>
        <v>[(Nxx_alt_lin_cmd_cfm&lt;&gt;Nxx_alt_lin_cmd_abst) and (Nxx_ecu_typ_cfm=Nxx_hevc or Nxx_spv_ecu_cfm=Nxx_spv_ecu_abst) and (Nxx_ecu_typ_cfm&lt;&gt;Nxx_atcu)] OR [(Nxx_hev_cfm&lt;&gt;Nxx_hev_abst) and (Nxx_ecu_typ_cfm=Nxx_hevc or Nxx_spv_ecu_cfm=Nxx_spv_ecu_abst) and (Nxx_ecu_typ_cfm&lt;&gt;Nxx_atcu)]</v>
      </c>
      <c r="K2282" s="69" t="b">
        <f t="shared" si="178"/>
        <v>1</v>
      </c>
      <c r="L2282" s="69" t="b">
        <f t="shared" si="179"/>
        <v>0</v>
      </c>
    </row>
    <row r="2283" spans="1:12" ht="20.100000000000001" customHeight="1" thickBot="1" x14ac:dyDescent="0.3">
      <c r="A2283" s="73" t="s">
        <v>5384</v>
      </c>
      <c r="B2283" s="74" t="s">
        <v>5380</v>
      </c>
      <c r="C2283" s="74" t="s">
        <v>12417</v>
      </c>
      <c r="E2283" s="71" t="s">
        <v>2527</v>
      </c>
      <c r="F2283" s="72" t="s">
        <v>12135</v>
      </c>
      <c r="G2283" s="72" t="s">
        <v>12228</v>
      </c>
      <c r="H2283" t="str">
        <f t="shared" si="175"/>
        <v>Vxx_maf</v>
      </c>
      <c r="I2283" s="69" t="str">
        <f t="shared" si="176"/>
        <v>IN_ASI_IAF</v>
      </c>
      <c r="J2283" s="72" t="str">
        <f t="shared" si="177"/>
        <v>[(Nbx_ign_cmd_eng_cfm=False)]</v>
      </c>
      <c r="K2283" s="69" t="b">
        <f t="shared" si="178"/>
        <v>1</v>
      </c>
      <c r="L2283" s="69" t="b">
        <f t="shared" si="179"/>
        <v>1</v>
      </c>
    </row>
    <row r="2284" spans="1:12" ht="20.100000000000001" customHeight="1" thickBot="1" x14ac:dyDescent="0.3">
      <c r="A2284" s="73" t="s">
        <v>5390</v>
      </c>
      <c r="B2284" s="74" t="s">
        <v>5380</v>
      </c>
      <c r="C2284" s="74" t="s">
        <v>12417</v>
      </c>
      <c r="E2284" s="71" t="s">
        <v>2825</v>
      </c>
      <c r="F2284" s="72" t="s">
        <v>12135</v>
      </c>
      <c r="G2284" s="72" t="s">
        <v>12228</v>
      </c>
      <c r="H2284" t="str">
        <f t="shared" si="175"/>
        <v>Vxx_maf_kgh</v>
      </c>
      <c r="I2284" s="69" t="str">
        <f t="shared" si="176"/>
        <v>IN_ASI_IAF</v>
      </c>
      <c r="J2284" s="72" t="str">
        <f t="shared" si="177"/>
        <v>[(Nbx_ign_cmd_eng_cfm=False)]</v>
      </c>
      <c r="K2284" s="69" t="b">
        <f t="shared" si="178"/>
        <v>1</v>
      </c>
      <c r="L2284" s="69" t="b">
        <f t="shared" si="179"/>
        <v>1</v>
      </c>
    </row>
    <row r="2285" spans="1:12" ht="20.100000000000001" customHeight="1" thickBot="1" x14ac:dyDescent="0.3">
      <c r="A2285" s="71" t="s">
        <v>3320</v>
      </c>
      <c r="B2285" s="72" t="s">
        <v>12896</v>
      </c>
      <c r="C2285" s="72" t="s">
        <v>12123</v>
      </c>
      <c r="E2285" s="71" t="s">
        <v>2528</v>
      </c>
      <c r="F2285" s="72" t="s">
        <v>13546</v>
      </c>
      <c r="G2285" s="72" t="s">
        <v>12228</v>
      </c>
      <c r="H2285" t="str">
        <f t="shared" si="175"/>
        <v>Vxx_maf_sp_lim</v>
      </c>
      <c r="I2285" s="69" t="str">
        <f t="shared" si="176"/>
        <v>AS_MAF_SPT</v>
      </c>
      <c r="J2285" s="72" t="str">
        <f t="shared" si="177"/>
        <v>[(Nbx_ign_cmd_eng_cfm=False)]</v>
      </c>
      <c r="K2285" s="69" t="b">
        <f t="shared" si="178"/>
        <v>1</v>
      </c>
      <c r="L2285" s="69" t="b">
        <f t="shared" si="179"/>
        <v>1</v>
      </c>
    </row>
    <row r="2286" spans="1:12" ht="20.100000000000001" customHeight="1" thickBot="1" x14ac:dyDescent="0.3">
      <c r="A2286" s="71" t="s">
        <v>3332</v>
      </c>
      <c r="B2286" s="72" t="s">
        <v>12444</v>
      </c>
      <c r="C2286" s="72" t="s">
        <v>12123</v>
      </c>
      <c r="E2286" s="71" t="s">
        <v>2522</v>
      </c>
      <c r="F2286" s="72" t="s">
        <v>5241</v>
      </c>
      <c r="G2286" s="72" t="s">
        <v>12450</v>
      </c>
      <c r="H2286" t="str">
        <f t="shared" si="175"/>
        <v>Vxx_map</v>
      </c>
      <c r="I2286" s="69" t="str">
        <f t="shared" si="176"/>
        <v>IN_ASI_IAP</v>
      </c>
      <c r="J2286" s="72" t="str">
        <f t="shared" si="177"/>
        <v>[(Nbx_ign_cmd_eng_cfm=False) and (Nxx_ecu_typ_cfm=Nxx_ecm or Nxx_ecu_typ_cfm=Nxx_ptcu)] OR [(Nxx_ecu_typ_cfm=Nxx_ecm or Nxx_ecu_typ_cfm=Nxx_ptcu) and (Nbx_ign_cmd_eng_cfm=True)]</v>
      </c>
      <c r="K2286" s="69" t="b">
        <f t="shared" si="178"/>
        <v>1</v>
      </c>
      <c r="L2286" s="69" t="b">
        <f t="shared" si="179"/>
        <v>1</v>
      </c>
    </row>
    <row r="2287" spans="1:12" ht="20.100000000000001" customHeight="1" thickBot="1" x14ac:dyDescent="0.3">
      <c r="A2287" s="71" t="s">
        <v>1296</v>
      </c>
      <c r="B2287" s="72" t="s">
        <v>12444</v>
      </c>
      <c r="C2287" s="74" t="s">
        <v>12118</v>
      </c>
      <c r="E2287" s="71" t="s">
        <v>2673</v>
      </c>
      <c r="F2287" s="72" t="s">
        <v>12666</v>
      </c>
      <c r="G2287" s="72" t="s">
        <v>12667</v>
      </c>
      <c r="H2287" t="str">
        <f t="shared" si="175"/>
        <v>Vxx_map_dif_mem</v>
      </c>
      <c r="I2287" s="69" t="str">
        <f t="shared" si="176"/>
        <v>BI_DAI_AGK</v>
      </c>
      <c r="J2287" s="72" t="str">
        <f t="shared" si="177"/>
        <v>[(Nbx_db_agk_cfm=True and Nbx_ign_cmd_eng_cfm=False) and (Nxx_ecu_typ_cfm=Nxx_ecm or Nxx_ecu_typ_cfm=Nxx_ptcu)]</v>
      </c>
      <c r="K2287" s="69" t="b">
        <f t="shared" si="178"/>
        <v>1</v>
      </c>
      <c r="L2287" s="69" t="b">
        <f t="shared" si="179"/>
        <v>1</v>
      </c>
    </row>
    <row r="2288" spans="1:12" ht="20.100000000000001" customHeight="1" thickBot="1" x14ac:dyDescent="0.3">
      <c r="A2288" s="71" t="s">
        <v>3337</v>
      </c>
      <c r="B2288" s="72" t="s">
        <v>12444</v>
      </c>
      <c r="C2288" s="72" t="s">
        <v>12123</v>
      </c>
      <c r="E2288" s="71" t="s">
        <v>2673</v>
      </c>
      <c r="F2288" s="74" t="s">
        <v>5241</v>
      </c>
      <c r="G2288" s="74" t="s">
        <v>12584</v>
      </c>
      <c r="H2288" t="str">
        <f t="shared" si="175"/>
        <v>Vxx_map_dif_mem</v>
      </c>
      <c r="I2288" s="69" t="str">
        <f t="shared" si="176"/>
        <v>BI_DAI_AGK</v>
      </c>
      <c r="J2288" s="72" t="str">
        <f t="shared" si="177"/>
        <v>[(Nbx_db_agk_cfm=True and Nbx_ign_cmd_eng_cfm=False) and (Nxx_ecu_typ_cfm=Nxx_ecm or Nxx_ecu_typ_cfm=Nxx_ptcu)]</v>
      </c>
      <c r="K2288" s="69" t="b">
        <f t="shared" si="178"/>
        <v>0</v>
      </c>
      <c r="L2288" s="69" t="b">
        <f t="shared" si="179"/>
        <v>0</v>
      </c>
    </row>
    <row r="2289" spans="1:12" ht="20.100000000000001" customHeight="1" thickBot="1" x14ac:dyDescent="0.3">
      <c r="A2289" s="71" t="s">
        <v>1300</v>
      </c>
      <c r="B2289" s="72" t="s">
        <v>12444</v>
      </c>
      <c r="C2289" s="74" t="s">
        <v>12120</v>
      </c>
      <c r="E2289" s="71" t="s">
        <v>2946</v>
      </c>
      <c r="F2289" s="72" t="s">
        <v>13547</v>
      </c>
      <c r="G2289" s="74" t="s">
        <v>12148</v>
      </c>
      <c r="H2289" t="str">
        <f t="shared" si="175"/>
        <v>Vxx_map_ref</v>
      </c>
      <c r="I2289" s="69" t="str">
        <f t="shared" si="176"/>
        <v>AS_MAP_SPT</v>
      </c>
      <c r="J2289" s="72" t="str">
        <f t="shared" si="177"/>
        <v>[(Nbx_ign_cmd_eng_cfm=True)]</v>
      </c>
      <c r="K2289" s="69" t="b">
        <f t="shared" si="178"/>
        <v>1</v>
      </c>
      <c r="L2289" s="69" t="b">
        <f t="shared" si="179"/>
        <v>0</v>
      </c>
    </row>
    <row r="2290" spans="1:12" ht="20.100000000000001" customHeight="1" thickBot="1" x14ac:dyDescent="0.3">
      <c r="A2290" s="71" t="s">
        <v>1175</v>
      </c>
      <c r="B2290" s="72" t="s">
        <v>12405</v>
      </c>
      <c r="C2290" s="72" t="s">
        <v>13564</v>
      </c>
      <c r="E2290" s="71" t="s">
        <v>2579</v>
      </c>
      <c r="F2290" s="72" t="s">
        <v>5840</v>
      </c>
      <c r="G2290" s="72" t="s">
        <v>12450</v>
      </c>
      <c r="H2290" t="str">
        <f t="shared" si="175"/>
        <v>Vxx_mat</v>
      </c>
      <c r="I2290" s="69" t="str">
        <f t="shared" si="176"/>
        <v>IN_ASI_IAT</v>
      </c>
      <c r="J2290" s="72" t="str">
        <f t="shared" si="177"/>
        <v>[(Nbx_ign_cmd_eng_cfm=False) and (Nxx_ecu_typ_cfm=Nxx_ecm or Nxx_ecu_typ_cfm=Nxx_ptcu)] OR [(Nxx_ecu_typ_cfm=Nxx_ecm or Nxx_ecu_typ_cfm=Nxx_ptcu) and (Nbx_ign_cmd_eng_cfm=True)]</v>
      </c>
      <c r="K2290" s="69" t="b">
        <f t="shared" si="178"/>
        <v>1</v>
      </c>
      <c r="L2290" s="69" t="b">
        <f t="shared" si="179"/>
        <v>1</v>
      </c>
    </row>
    <row r="2291" spans="1:12" ht="20.100000000000001" customHeight="1" thickBot="1" x14ac:dyDescent="0.3">
      <c r="A2291" s="71" t="s">
        <v>4988</v>
      </c>
      <c r="B2291" s="72" t="s">
        <v>12405</v>
      </c>
      <c r="C2291" s="74" t="s">
        <v>13564</v>
      </c>
      <c r="E2291" s="71" t="s">
        <v>916</v>
      </c>
      <c r="F2291" s="72" t="s">
        <v>12540</v>
      </c>
      <c r="G2291" s="72" t="s">
        <v>13492</v>
      </c>
      <c r="H2291" t="str">
        <f t="shared" si="175"/>
        <v>Vxx_max_dyn_avl_tqe</v>
      </c>
      <c r="I2291" s="69" t="str">
        <f t="shared" si="176"/>
        <v>TQ_LIM_MXT</v>
      </c>
      <c r="J2291" s="72" t="str">
        <f t="shared" si="177"/>
        <v>[(Nxx_spv_ecu_cfm=Nxx_spv_ecu_abst) and (Nxx_ecu_typ_cfm=Nxx_ecm or Nxx_ecu_typ_cfm=Nxx_ptcu)] OR [(Nxx_ag_typ_cfm&lt;&gt;Nxx_ag_abst) and (Nxx_ecu_typ_cfm=Nxx_hevc)]</v>
      </c>
      <c r="K2291" s="69" t="b">
        <f t="shared" si="178"/>
        <v>1</v>
      </c>
      <c r="L2291" s="69" t="b">
        <f t="shared" si="179"/>
        <v>1</v>
      </c>
    </row>
    <row r="2292" spans="1:12" ht="20.100000000000001" customHeight="1" thickBot="1" x14ac:dyDescent="0.3">
      <c r="A2292" s="71" t="s">
        <v>3488</v>
      </c>
      <c r="B2292" s="72" t="s">
        <v>5388</v>
      </c>
      <c r="C2292" s="74" t="s">
        <v>12408</v>
      </c>
      <c r="E2292" s="71" t="s">
        <v>4824</v>
      </c>
      <c r="F2292" s="72" t="s">
        <v>12795</v>
      </c>
      <c r="G2292" s="74" t="s">
        <v>12781</v>
      </c>
      <c r="H2292" t="str">
        <f t="shared" si="175"/>
        <v>Vxx_max_ref_vb</v>
      </c>
      <c r="I2292" s="69" t="str">
        <f t="shared" si="176"/>
        <v>VF_EEM_SYS</v>
      </c>
      <c r="J2292" s="72" t="str">
        <f t="shared" si="177"/>
        <v>[(Nxx_alt_lin_cmd_cfm&lt;&gt;Nxx_alt_lin_cmd_abst) and (Nxx_ecu_typ_cfm=Nxx_hevc or Nxx_spv_ecu_cfm=Nxx_spv_ecu_abst) and (Nxx_ecu_typ_cfm&lt;&gt;Nxx_atcu)] OR [(Nxx_hev_cfm&lt;&gt;Nxx_hev_abst) and (Nxx_ecu_typ_cfm=Nxx_hevc or Nxx_spv_ecu_cfm=Nxx_spv_ecu_abst) and (Nxx_ecu_typ_cfm&lt;&gt;Nxx_atcu)]</v>
      </c>
      <c r="K2292" s="69" t="b">
        <f t="shared" si="178"/>
        <v>1</v>
      </c>
      <c r="L2292" s="69" t="b">
        <f t="shared" si="179"/>
        <v>0</v>
      </c>
    </row>
    <row r="2293" spans="1:12" ht="20.100000000000001" customHeight="1" thickBot="1" x14ac:dyDescent="0.3">
      <c r="A2293" s="73" t="s">
        <v>5387</v>
      </c>
      <c r="B2293" s="74" t="s">
        <v>5388</v>
      </c>
      <c r="C2293" s="74" t="s">
        <v>13565</v>
      </c>
      <c r="E2293" s="71" t="s">
        <v>912</v>
      </c>
      <c r="F2293" s="72" t="s">
        <v>5952</v>
      </c>
      <c r="G2293" s="72" t="s">
        <v>12164</v>
      </c>
      <c r="H2293" t="str">
        <f t="shared" si="175"/>
        <v>Vxx_max_stat_avl_tqe</v>
      </c>
      <c r="I2293" s="69" t="str">
        <f t="shared" si="176"/>
        <v>BI_AGI_ASC</v>
      </c>
      <c r="J2293" s="72" t="str">
        <f t="shared" si="177"/>
        <v>[(Nxx_ecu_typ_cfm=Nxx_atcu) and (Nxx_ecu_typ_cfm=Nxx_ptcu or Nxx_ecu_typ_cfm=Nxx_atcu or Nbx_manual_mode_cfm=False) and (Nxx_ecu_typ_cfm=Nxx_ptcu or Nxx_ecu_typ_cfm=Nxx_atcu or Nxx_ecu_typ_cfm=Nxx_hevc)]</v>
      </c>
      <c r="K2293" s="69" t="b">
        <f t="shared" si="178"/>
        <v>1</v>
      </c>
      <c r="L2293" s="69" t="b">
        <f t="shared" si="179"/>
        <v>1</v>
      </c>
    </row>
    <row r="2294" spans="1:12" ht="20.100000000000001" customHeight="1" thickBot="1" x14ac:dyDescent="0.3">
      <c r="A2294" s="71" t="s">
        <v>2483</v>
      </c>
      <c r="B2294" s="72" t="s">
        <v>12325</v>
      </c>
      <c r="C2294" s="72" t="s">
        <v>13144</v>
      </c>
      <c r="E2294" s="71" t="s">
        <v>912</v>
      </c>
      <c r="F2294" s="74" t="s">
        <v>12540</v>
      </c>
      <c r="G2294" s="74" t="s">
        <v>13492</v>
      </c>
      <c r="H2294" t="str">
        <f t="shared" si="175"/>
        <v>Vxx_max_stat_avl_tqe</v>
      </c>
      <c r="I2294" s="69" t="str">
        <f t="shared" si="176"/>
        <v>BI_AGI_ASC</v>
      </c>
      <c r="J2294" s="72" t="str">
        <f t="shared" si="177"/>
        <v>[(Nxx_ecu_typ_cfm=Nxx_atcu) and (Nxx_ecu_typ_cfm=Nxx_ptcu or Nxx_ecu_typ_cfm=Nxx_atcu or Nbx_manual_mode_cfm=False) and (Nxx_ecu_typ_cfm=Nxx_ptcu or Nxx_ecu_typ_cfm=Nxx_atcu or Nxx_ecu_typ_cfm=Nxx_hevc)]</v>
      </c>
      <c r="K2294" s="69" t="b">
        <f t="shared" si="178"/>
        <v>0</v>
      </c>
      <c r="L2294" s="69" t="b">
        <f t="shared" si="179"/>
        <v>0</v>
      </c>
    </row>
    <row r="2295" spans="1:12" ht="20.100000000000001" customHeight="1" thickBot="1" x14ac:dyDescent="0.3">
      <c r="A2295" s="71" t="s">
        <v>2489</v>
      </c>
      <c r="B2295" s="72" t="s">
        <v>12325</v>
      </c>
      <c r="C2295" s="72" t="s">
        <v>13144</v>
      </c>
      <c r="E2295" s="71" t="s">
        <v>1825</v>
      </c>
      <c r="F2295" s="72" t="s">
        <v>12112</v>
      </c>
      <c r="G2295" s="72" t="s">
        <v>13462</v>
      </c>
      <c r="H2295" t="str">
        <f t="shared" si="175"/>
        <v>Vxx_max_vs</v>
      </c>
      <c r="I2295" s="69" t="str">
        <f t="shared" si="176"/>
        <v>PC_CRU_SPT</v>
      </c>
      <c r="J2295" s="72" t="str">
        <f t="shared" si="177"/>
        <v>[(Nxx_fsl_cfm&lt;&gt;Nxx_fsl_abst) and (Nbx_cru_sl_pres_cfm=True) and (Nxx_ecu_typ_cfm=Nxx_hevc or Nxx_spv_ecu_cfm=Nxx_spv_ecu_abst) and (Nxx_ecu_typ_cfm&lt;&gt;Nxx_atcu)]</v>
      </c>
      <c r="K2295" s="69" t="b">
        <f t="shared" si="178"/>
        <v>1</v>
      </c>
      <c r="L2295" s="69" t="b">
        <f t="shared" si="179"/>
        <v>1</v>
      </c>
    </row>
    <row r="2296" spans="1:12" ht="20.100000000000001" customHeight="1" thickBot="1" x14ac:dyDescent="0.3">
      <c r="A2296" s="71" t="s">
        <v>3921</v>
      </c>
      <c r="B2296" s="72" t="s">
        <v>5252</v>
      </c>
      <c r="C2296" s="72" t="s">
        <v>12680</v>
      </c>
      <c r="E2296" s="71" t="s">
        <v>5243</v>
      </c>
      <c r="F2296" s="72" t="s">
        <v>5245</v>
      </c>
      <c r="G2296" s="72" t="s">
        <v>12393</v>
      </c>
      <c r="H2296" t="str">
        <f t="shared" si="175"/>
        <v>Vxx_mdf_cmd_cpt_t</v>
      </c>
      <c r="I2296" s="69" t="str">
        <f t="shared" si="176"/>
        <v>OU_CLO_AFL</v>
      </c>
      <c r="J2296" s="72" t="str">
        <f t="shared" si="177"/>
        <v>[(Nxx_pwm_cfa_cfm=Nxx_pwm_cfa_abst) and (Nxx_ecu_typ_cfm=Nxx_hevc) and (Nxx_ecu_typ_cfm&lt;&gt;Nxx_ecm and Nxx_ecu_typ_cfm&lt;&gt;Nxx_ptcu)]</v>
      </c>
      <c r="K2296" s="69" t="b">
        <f t="shared" si="178"/>
        <v>1</v>
      </c>
      <c r="L2296" s="69" t="b">
        <f t="shared" si="179"/>
        <v>1</v>
      </c>
    </row>
    <row r="2297" spans="1:12" ht="20.100000000000001" customHeight="1" thickBot="1" x14ac:dyDescent="0.3">
      <c r="A2297" s="71" t="s">
        <v>4264</v>
      </c>
      <c r="B2297" s="72" t="s">
        <v>12363</v>
      </c>
      <c r="C2297" s="74" t="s">
        <v>13566</v>
      </c>
      <c r="E2297" s="71" t="s">
        <v>4943</v>
      </c>
      <c r="F2297" s="72" t="s">
        <v>5245</v>
      </c>
      <c r="G2297" s="72" t="s">
        <v>13551</v>
      </c>
      <c r="H2297" t="str">
        <f t="shared" si="175"/>
        <v>Vxx_mdf_pwm</v>
      </c>
      <c r="I2297" s="69" t="str">
        <f t="shared" si="176"/>
        <v>OU_CLO_AFL</v>
      </c>
      <c r="J2297" s="72" t="str">
        <f t="shared" si="177"/>
        <v>[(Nxx_pwm_cfa_cfm&lt;&gt;Nxx_pwm_cfa_abst) and (Nxx_ecu_typ_cfm=Nxx_hevc) and (Nxx_ecu_typ_cfm&lt;&gt;Nxx_ecm and Nxx_ecu_typ_cfm&lt;&gt;Nxx_ptcu)]</v>
      </c>
      <c r="K2297" s="69" t="b">
        <f t="shared" si="178"/>
        <v>1</v>
      </c>
      <c r="L2297" s="69" t="b">
        <f t="shared" si="179"/>
        <v>1</v>
      </c>
    </row>
    <row r="2298" spans="1:12" ht="20.100000000000001" customHeight="1" thickBot="1" x14ac:dyDescent="0.3">
      <c r="A2298" s="71" t="s">
        <v>2183</v>
      </c>
      <c r="B2298" s="72" t="s">
        <v>12224</v>
      </c>
      <c r="C2298" s="72" t="s">
        <v>13156</v>
      </c>
      <c r="E2298" s="71" t="s">
        <v>3839</v>
      </c>
      <c r="F2298" s="72" t="s">
        <v>5245</v>
      </c>
      <c r="G2298" s="72" t="s">
        <v>13552</v>
      </c>
      <c r="H2298" t="str">
        <f t="shared" si="175"/>
        <v>Vxx_mdf_sp</v>
      </c>
      <c r="I2298" s="69" t="str">
        <f t="shared" si="176"/>
        <v>OU_CLO_AFL</v>
      </c>
      <c r="J2298" s="72" t="str">
        <f t="shared" si="177"/>
        <v>[(Nxx_pwm_cfa_cfm=Nxx_pwm_cfa_abst) and (Nxx_ecu_typ_cfm=Nxx_hevc) and (Nxx_ecu_typ_cfm&lt;&gt;Nxx_ecm and Nxx_ecu_typ_cfm&lt;&gt;Nxx_ptcu)] OR [(Nbx_db_agk_cfm=False) and (Nxx_spv_ecu_cfm=Nxx_spv_ecu_abst) and (Nxx_ecu_typ_cfm=Nxx_ecm or Nxx_ecu_typ_cfm=Nxx_ptcu)] OR [(Nbx_db_agk_cfm=True) and (Nxx_spv_ecu_cfm=Nxx_spv_ecu_abst) and (Nxx_ecu_typ_cfm=Nxx_ecm or Nxx_ecu_typ_cfm=Nxx_ptcu)]</v>
      </c>
      <c r="K2298" s="69" t="b">
        <f t="shared" si="178"/>
        <v>1</v>
      </c>
      <c r="L2298" s="69" t="b">
        <f t="shared" si="179"/>
        <v>1</v>
      </c>
    </row>
    <row r="2299" spans="1:12" ht="20.100000000000001" customHeight="1" thickBot="1" x14ac:dyDescent="0.3">
      <c r="A2299" s="71" t="s">
        <v>2187</v>
      </c>
      <c r="B2299" s="72" t="s">
        <v>12224</v>
      </c>
      <c r="C2299" s="74" t="s">
        <v>13567</v>
      </c>
      <c r="E2299" s="71" t="s">
        <v>2544</v>
      </c>
      <c r="F2299" s="72" t="s">
        <v>12506</v>
      </c>
      <c r="G2299" s="72" t="s">
        <v>12228</v>
      </c>
      <c r="H2299" t="str">
        <f t="shared" si="175"/>
        <v>Vxx_mdl_maf_ic</v>
      </c>
      <c r="I2299" s="69" t="str">
        <f t="shared" si="176"/>
        <v>IN_ASI_MDL</v>
      </c>
      <c r="J2299" s="72" t="str">
        <f t="shared" si="177"/>
        <v>[(Nbx_ign_cmd_eng_cfm=False)]</v>
      </c>
      <c r="K2299" s="69" t="b">
        <f t="shared" si="178"/>
        <v>1</v>
      </c>
      <c r="L2299" s="69" t="b">
        <f t="shared" si="179"/>
        <v>1</v>
      </c>
    </row>
    <row r="2300" spans="1:12" ht="20.100000000000001" customHeight="1" thickBot="1" x14ac:dyDescent="0.3">
      <c r="A2300" s="73" t="s">
        <v>5497</v>
      </c>
      <c r="B2300" s="74" t="s">
        <v>5421</v>
      </c>
      <c r="C2300" s="74" t="s">
        <v>12314</v>
      </c>
      <c r="E2300" s="71" t="s">
        <v>2794</v>
      </c>
      <c r="F2300" s="72" t="s">
        <v>5241</v>
      </c>
      <c r="G2300" s="74" t="s">
        <v>13568</v>
      </c>
      <c r="H2300" t="str">
        <f t="shared" si="175"/>
        <v>Vxx_mdl_map</v>
      </c>
      <c r="I2300" s="69" t="str">
        <f t="shared" si="176"/>
        <v>IN_ASI_IAP</v>
      </c>
      <c r="J2300" s="72" t="str">
        <f t="shared" si="177"/>
        <v>[(Nxx_map_sens_cfm&lt;&gt;Nxx_map_sens_pres) and (Nbx_ign_cmd_eng_cfm=False) and (Nxx_ecu_typ_cfm=Nxx_ecm or Nxx_ecu_typ_cfm=Nxx_ptcu)] OR [(Nxx_map_sens_cfm=Nxx_map_sens_pres) and (Nbx_ign_cmd_eng_cfm=False) and (Nxx_ecu_typ_cfm=Nxx_ecm or Nxx_ecu_typ_cfm=Nxx_ptcu)] OR [(Nxx_ecu_typ_cfm=Nxx_ecm or Nxx_ecu_typ_cfm=Nxx_ptcu) and (Nbx_ign_cmd_eng_cfm=True)]</v>
      </c>
      <c r="K2300" s="69" t="b">
        <f t="shared" si="178"/>
        <v>1</v>
      </c>
      <c r="L2300" s="69" t="b">
        <f t="shared" si="179"/>
        <v>0</v>
      </c>
    </row>
    <row r="2301" spans="1:12" ht="20.100000000000001" customHeight="1" thickBot="1" x14ac:dyDescent="0.3">
      <c r="A2301" s="71" t="s">
        <v>1361</v>
      </c>
      <c r="B2301" s="72" t="s">
        <v>12137</v>
      </c>
      <c r="C2301" s="72" t="s">
        <v>12138</v>
      </c>
      <c r="E2301" s="71" t="s">
        <v>2666</v>
      </c>
      <c r="F2301" s="72" t="s">
        <v>5437</v>
      </c>
      <c r="G2301" s="72" t="s">
        <v>12323</v>
      </c>
      <c r="H2301" t="str">
        <f t="shared" si="175"/>
        <v>Vxx_mdl_up_exh_rel_prs</v>
      </c>
      <c r="I2301" s="69" t="str">
        <f t="shared" si="176"/>
        <v>IN_ATI_PFI</v>
      </c>
      <c r="J2301" s="72" t="str">
        <f t="shared" si="177"/>
        <v>[(Nbx_pft_pres_cfm=True) and (Nbx_ign_cmd_eng_cfm=False)]</v>
      </c>
      <c r="K2301" s="69" t="b">
        <f t="shared" si="178"/>
        <v>1</v>
      </c>
      <c r="L2301" s="69" t="b">
        <f t="shared" si="179"/>
        <v>1</v>
      </c>
    </row>
    <row r="2302" spans="1:12" ht="20.100000000000001" customHeight="1" thickBot="1" x14ac:dyDescent="0.3">
      <c r="A2302" s="71" t="s">
        <v>1996</v>
      </c>
      <c r="B2302" s="72" t="s">
        <v>12903</v>
      </c>
      <c r="C2302" s="72" t="s">
        <v>12823</v>
      </c>
      <c r="E2302" s="71" t="s">
        <v>908</v>
      </c>
      <c r="F2302" s="72" t="s">
        <v>13554</v>
      </c>
      <c r="G2302" s="72" t="s">
        <v>13492</v>
      </c>
      <c r="H2302" t="str">
        <f t="shared" si="175"/>
        <v>Vxx_min_driv_tqe</v>
      </c>
      <c r="I2302" s="69" t="str">
        <f t="shared" si="176"/>
        <v>TQ_LIM_MNT</v>
      </c>
      <c r="J2302" s="72" t="str">
        <f t="shared" si="177"/>
        <v>[(Nxx_spv_ecu_cfm=Nxx_spv_ecu_abst) and (Nxx_ecu_typ_cfm=Nxx_ecm or Nxx_ecu_typ_cfm=Nxx_ptcu)] OR [(Nxx_ag_typ_cfm&lt;&gt;Nxx_ag_abst) and (Nxx_ecu_typ_cfm=Nxx_hevc)]</v>
      </c>
      <c r="K2302" s="69" t="b">
        <f t="shared" si="178"/>
        <v>1</v>
      </c>
      <c r="L2302" s="69" t="b">
        <f t="shared" si="179"/>
        <v>1</v>
      </c>
    </row>
    <row r="2303" spans="1:12" ht="20.100000000000001" customHeight="1" thickBot="1" x14ac:dyDescent="0.3">
      <c r="A2303" s="71" t="s">
        <v>1997</v>
      </c>
      <c r="B2303" s="72" t="s">
        <v>12903</v>
      </c>
      <c r="C2303" s="72" t="s">
        <v>12823</v>
      </c>
      <c r="E2303" s="71" t="s">
        <v>4453</v>
      </c>
      <c r="F2303" s="72" t="s">
        <v>12397</v>
      </c>
      <c r="G2303" s="74" t="s">
        <v>12148</v>
      </c>
      <c r="H2303" t="str">
        <f t="shared" si="175"/>
        <v>Vxx_mis_bch_mis_rat</v>
      </c>
      <c r="I2303" s="69" t="str">
        <f t="shared" si="176"/>
        <v>OU_CBO_IGN</v>
      </c>
      <c r="J2303" s="72" t="str">
        <f t="shared" si="177"/>
        <v>[(Nbx_ign_cmd_eng_cfm=True)]</v>
      </c>
      <c r="K2303" s="69" t="b">
        <f t="shared" si="178"/>
        <v>1</v>
      </c>
      <c r="L2303" s="69" t="b">
        <f t="shared" si="179"/>
        <v>0</v>
      </c>
    </row>
    <row r="2304" spans="1:12" ht="20.100000000000001" customHeight="1" thickBot="1" x14ac:dyDescent="0.3">
      <c r="A2304" s="71" t="s">
        <v>1998</v>
      </c>
      <c r="B2304" s="72" t="s">
        <v>12903</v>
      </c>
      <c r="C2304" s="72" t="s">
        <v>12823</v>
      </c>
      <c r="E2304" s="71" t="s">
        <v>4458</v>
      </c>
      <c r="F2304" s="72" t="s">
        <v>12397</v>
      </c>
      <c r="G2304" s="74" t="s">
        <v>12148</v>
      </c>
      <c r="H2304" t="str">
        <f t="shared" si="175"/>
        <v>Vxx_mis_bch_mis_rat_cyl_cho</v>
      </c>
      <c r="I2304" s="69" t="str">
        <f t="shared" si="176"/>
        <v>OU_CBO_IGN</v>
      </c>
      <c r="J2304" s="72" t="str">
        <f t="shared" si="177"/>
        <v>[(Nbx_ign_cmd_eng_cfm=True)]</v>
      </c>
      <c r="K2304" s="69" t="b">
        <f t="shared" si="178"/>
        <v>1</v>
      </c>
      <c r="L2304" s="69" t="b">
        <f t="shared" si="179"/>
        <v>0</v>
      </c>
    </row>
    <row r="2305" spans="1:13" ht="20.100000000000001" customHeight="1" thickBot="1" x14ac:dyDescent="0.3">
      <c r="A2305" s="71" t="s">
        <v>1999</v>
      </c>
      <c r="B2305" s="72" t="s">
        <v>12903</v>
      </c>
      <c r="C2305" s="72" t="s">
        <v>12823</v>
      </c>
      <c r="E2305" s="71" t="s">
        <v>1642</v>
      </c>
      <c r="F2305" s="72" t="s">
        <v>12710</v>
      </c>
      <c r="G2305" s="74" t="s">
        <v>12750</v>
      </c>
      <c r="H2305" t="str">
        <f t="shared" si="175"/>
        <v>Vxx_mis_n_max_thd_1_2</v>
      </c>
      <c r="I2305" s="69" t="str">
        <f t="shared" si="176"/>
        <v>IN_TQI_TLZ</v>
      </c>
      <c r="J2305" s="72" t="str">
        <f t="shared" si="177"/>
        <v>[(Nxx_cyl_nr_cfm=Nxx_cyl_nr_3) and (Nbx_ign_cmd_eng_cfm=True)] OR [(Nxx_cyl_nr_cfm=Nxx_cyl_nr_4 or Nxx_cyl_nr_cfm=Nxx_cyl_nr_cho) and (Nbx_ign_cmd_eng_cfm=True)]</v>
      </c>
      <c r="K2305" s="69" t="b">
        <f t="shared" si="178"/>
        <v>1</v>
      </c>
      <c r="L2305" s="69" t="b">
        <f t="shared" si="179"/>
        <v>0</v>
      </c>
    </row>
    <row r="2306" spans="1:13" ht="20.100000000000001" customHeight="1" thickBot="1" x14ac:dyDescent="0.3">
      <c r="A2306" s="71" t="s">
        <v>2000</v>
      </c>
      <c r="B2306" s="72" t="s">
        <v>12903</v>
      </c>
      <c r="C2306" s="72" t="s">
        <v>12823</v>
      </c>
      <c r="E2306" s="71" t="s">
        <v>3288</v>
      </c>
      <c r="F2306" s="72" t="s">
        <v>12122</v>
      </c>
      <c r="G2306" s="74" t="s">
        <v>12148</v>
      </c>
      <c r="H2306" t="str">
        <f t="shared" ref="H2306:H2369" si="180">VLOOKUP(E2306,A:C,1,FALSE)</f>
        <v>Vxx_mis_nr_cyl1</v>
      </c>
      <c r="I2306" s="69" t="str">
        <f t="shared" ref="I2306:I2369" si="181">VLOOKUP(E2306,A:C,2,FALSE)</f>
        <v>CB_MIS_DGN</v>
      </c>
      <c r="J2306" s="72" t="str">
        <f t="shared" ref="J2306:J2369" si="182">VLOOKUP(E2306,A:C,3,FALSE)</f>
        <v>[(Nbx_ign_cmd_eng_cfm=True)]</v>
      </c>
      <c r="K2306" s="69" t="b">
        <f t="shared" ref="K2306:K2369" si="183">VLOOKUP(E2306,A:C,2,FALSE)=F2306</f>
        <v>1</v>
      </c>
      <c r="L2306" s="69" t="b">
        <f t="shared" ref="L2306:L2369" si="184">VLOOKUP(E2306,A:C,3,FALSE)=G2306</f>
        <v>0</v>
      </c>
    </row>
    <row r="2307" spans="1:13" ht="20.100000000000001" customHeight="1" thickBot="1" x14ac:dyDescent="0.3">
      <c r="A2307" s="71" t="s">
        <v>1993</v>
      </c>
      <c r="B2307" s="72" t="s">
        <v>13200</v>
      </c>
      <c r="C2307" s="72" t="s">
        <v>12823</v>
      </c>
      <c r="E2307" s="71" t="s">
        <v>3292</v>
      </c>
      <c r="F2307" s="72" t="s">
        <v>12122</v>
      </c>
      <c r="G2307" s="74" t="s">
        <v>12148</v>
      </c>
      <c r="H2307" t="str">
        <f t="shared" si="180"/>
        <v>Vxx_mis_nr_cyl2</v>
      </c>
      <c r="I2307" s="69" t="str">
        <f t="shared" si="181"/>
        <v>CB_MIS_DGN</v>
      </c>
      <c r="J2307" s="72" t="str">
        <f t="shared" si="182"/>
        <v>[(Nbx_ign_cmd_eng_cfm=True)]</v>
      </c>
      <c r="K2307" s="69" t="b">
        <f t="shared" si="183"/>
        <v>1</v>
      </c>
      <c r="L2307" s="69" t="b">
        <f t="shared" si="184"/>
        <v>0</v>
      </c>
    </row>
    <row r="2308" spans="1:13" ht="20.100000000000001" customHeight="1" thickBot="1" x14ac:dyDescent="0.3">
      <c r="A2308" s="71" t="s">
        <v>1994</v>
      </c>
      <c r="B2308" s="72" t="s">
        <v>13200</v>
      </c>
      <c r="C2308" s="72" t="s">
        <v>12823</v>
      </c>
      <c r="E2308" s="71" t="s">
        <v>3296</v>
      </c>
      <c r="F2308" s="72" t="s">
        <v>12122</v>
      </c>
      <c r="G2308" s="74" t="s">
        <v>12148</v>
      </c>
      <c r="H2308" t="str">
        <f t="shared" si="180"/>
        <v>Vxx_mis_nr_cyl3</v>
      </c>
      <c r="I2308" s="69" t="str">
        <f t="shared" si="181"/>
        <v>CB_MIS_DGN</v>
      </c>
      <c r="J2308" s="72" t="str">
        <f t="shared" si="182"/>
        <v>[(Nbx_ign_cmd_eng_cfm=True)]</v>
      </c>
      <c r="K2308" s="69" t="b">
        <f t="shared" si="183"/>
        <v>1</v>
      </c>
      <c r="L2308" s="69" t="b">
        <f t="shared" si="184"/>
        <v>0</v>
      </c>
    </row>
    <row r="2309" spans="1:13" ht="20.100000000000001" customHeight="1" thickBot="1" x14ac:dyDescent="0.3">
      <c r="A2309" s="71" t="s">
        <v>2009</v>
      </c>
      <c r="B2309" s="72" t="s">
        <v>12903</v>
      </c>
      <c r="C2309" s="72" t="s">
        <v>12823</v>
      </c>
      <c r="E2309" s="71" t="s">
        <v>3300</v>
      </c>
      <c r="F2309" s="72" t="s">
        <v>12122</v>
      </c>
      <c r="G2309" s="74" t="s">
        <v>12148</v>
      </c>
      <c r="H2309" t="str">
        <f t="shared" si="180"/>
        <v>Vxx_mis_nr_cyl4</v>
      </c>
      <c r="I2309" s="69" t="str">
        <f t="shared" si="181"/>
        <v>CB_MIS_DGN</v>
      </c>
      <c r="J2309" s="72" t="str">
        <f t="shared" si="182"/>
        <v>[(Nbx_ign_cmd_eng_cfm=True)]</v>
      </c>
      <c r="K2309" s="69" t="b">
        <f t="shared" si="183"/>
        <v>1</v>
      </c>
      <c r="L2309" s="69" t="b">
        <f t="shared" si="184"/>
        <v>0</v>
      </c>
    </row>
    <row r="2310" spans="1:13" ht="20.100000000000001" customHeight="1" thickBot="1" x14ac:dyDescent="0.3">
      <c r="A2310" s="71" t="s">
        <v>2010</v>
      </c>
      <c r="B2310" s="72" t="s">
        <v>12903</v>
      </c>
      <c r="C2310" s="72" t="s">
        <v>12823</v>
      </c>
      <c r="E2310" s="71" t="s">
        <v>4915</v>
      </c>
      <c r="F2310" s="72" t="s">
        <v>12122</v>
      </c>
      <c r="G2310" s="74" t="s">
        <v>12148</v>
      </c>
      <c r="H2310" t="str">
        <f t="shared" si="180"/>
        <v>Vxx_mis_tq_cor</v>
      </c>
      <c r="I2310" s="69" t="str">
        <f t="shared" si="181"/>
        <v>CB_MIS_DGN</v>
      </c>
      <c r="J2310" s="72" t="str">
        <f t="shared" si="182"/>
        <v>[(Nbx_ign_cmd_eng_cfm=True)]</v>
      </c>
      <c r="K2310" s="69" t="b">
        <f t="shared" si="183"/>
        <v>1</v>
      </c>
      <c r="L2310" s="69" t="b">
        <f t="shared" si="184"/>
        <v>0</v>
      </c>
    </row>
    <row r="2311" spans="1:13" ht="20.100000000000001" customHeight="1" thickBot="1" x14ac:dyDescent="0.3">
      <c r="A2311" s="71" t="s">
        <v>2011</v>
      </c>
      <c r="B2311" s="72" t="s">
        <v>12903</v>
      </c>
      <c r="C2311" s="72" t="s">
        <v>12823</v>
      </c>
      <c r="E2311" s="71" t="s">
        <v>5257</v>
      </c>
      <c r="F2311" s="72" t="s">
        <v>5258</v>
      </c>
      <c r="G2311" s="72" t="s">
        <v>12295</v>
      </c>
      <c r="H2311" t="str">
        <f t="shared" si="180"/>
        <v>Vxx_moni_min_is_n</v>
      </c>
      <c r="I2311" s="69" t="str">
        <f t="shared" si="181"/>
        <v>SM_ISR_SPT</v>
      </c>
      <c r="J2311" s="72" t="str">
        <f t="shared" si="182"/>
        <v>[(Nxx_ecu_typ_cfm=Nxx_ecm or Nxx_ecu_typ_cfm=Nxx_ptcu) and (Nxx_ecu_typ_cfm&lt;&gt;Nxx_atcu)]</v>
      </c>
      <c r="K2311" s="69" t="b">
        <f t="shared" si="183"/>
        <v>1</v>
      </c>
      <c r="L2311" s="69" t="b">
        <f t="shared" si="184"/>
        <v>1</v>
      </c>
    </row>
    <row r="2312" spans="1:13" ht="20.100000000000001" customHeight="1" thickBot="1" x14ac:dyDescent="0.3">
      <c r="A2312" s="71" t="s">
        <v>2012</v>
      </c>
      <c r="B2312" s="72" t="s">
        <v>12903</v>
      </c>
      <c r="C2312" s="72" t="s">
        <v>12823</v>
      </c>
      <c r="E2312" s="71" t="s">
        <v>677</v>
      </c>
      <c r="F2312" s="72" t="s">
        <v>13555</v>
      </c>
      <c r="G2312" s="72" t="s">
        <v>13556</v>
      </c>
      <c r="H2312" t="str">
        <f t="shared" si="180"/>
        <v>Vxx_moni_sf_spv</v>
      </c>
      <c r="I2312" s="69" t="str">
        <f t="shared" si="181"/>
        <v>DG_DGT_MON</v>
      </c>
      <c r="J2312" s="72" t="str">
        <f t="shared" si="182"/>
        <v>[(Nbx_udsp_cfm=False) and (Nxx_ecu_typ_cfm&lt;&gt;Nxx_atcu) and (Nxx_fm_typ_cfm&lt;&gt;Nxx_dem)]</v>
      </c>
      <c r="K2312" s="69" t="b">
        <f t="shared" si="183"/>
        <v>1</v>
      </c>
      <c r="L2312" s="69" t="b">
        <f t="shared" si="184"/>
        <v>1</v>
      </c>
    </row>
    <row r="2313" spans="1:13" ht="20.100000000000001" customHeight="1" thickBot="1" x14ac:dyDescent="0.3">
      <c r="A2313" s="71" t="s">
        <v>2013</v>
      </c>
      <c r="B2313" s="72" t="s">
        <v>12903</v>
      </c>
      <c r="C2313" s="72" t="s">
        <v>12823</v>
      </c>
      <c r="E2313" s="71" t="s">
        <v>5656</v>
      </c>
      <c r="F2313" s="72" t="s">
        <v>5226</v>
      </c>
      <c r="G2313" s="72" t="s">
        <v>12139</v>
      </c>
      <c r="H2313" t="str">
        <f t="shared" si="180"/>
        <v>Vxx_mps_avl_pow</v>
      </c>
      <c r="I2313" s="69" t="str">
        <f t="shared" si="181"/>
        <v>IN_HVI_CHG</v>
      </c>
      <c r="J2313" s="72" t="str">
        <f t="shared" si="182"/>
        <v>[(Nxx_hv_bcb_cfm&lt;&gt;Nxx_hv_bcb_abst and Nxx_ecu_typ_cfm=Nxx_hevc) and (Nxx_hev_cfm&lt;&gt;Nxx_hev_abst)]</v>
      </c>
      <c r="K2313" s="69" t="b">
        <f t="shared" si="183"/>
        <v>1</v>
      </c>
      <c r="L2313" s="69" t="b">
        <f t="shared" si="184"/>
        <v>1</v>
      </c>
    </row>
    <row r="2314" spans="1:13" ht="20.100000000000001" customHeight="1" thickBot="1" x14ac:dyDescent="0.3">
      <c r="A2314" s="71" t="s">
        <v>1540</v>
      </c>
      <c r="B2314" s="72" t="s">
        <v>13200</v>
      </c>
      <c r="C2314" s="72" t="s">
        <v>12823</v>
      </c>
      <c r="E2314" s="71" t="s">
        <v>5250</v>
      </c>
      <c r="F2314" s="72" t="s">
        <v>5252</v>
      </c>
      <c r="G2314" s="72" t="s">
        <v>12680</v>
      </c>
      <c r="H2314" t="str">
        <f t="shared" si="180"/>
        <v>Vxx_ms_alco_pres_mem</v>
      </c>
      <c r="I2314" s="69" t="str">
        <f t="shared" si="181"/>
        <v>CB_SPV_CMS</v>
      </c>
      <c r="J2314" s="72" t="str">
        <f t="shared" si="182"/>
        <v>[(Nxx_lpg_cfm&lt;&gt;Nxx_lpg_pres) and (Nxx_alco_typ_cfm&lt;&gt;Nxx_alco_typ_abst) and (Nbx_ign_cmd_eng_cfm=True)]</v>
      </c>
      <c r="K2314" s="69" t="b">
        <f t="shared" si="183"/>
        <v>1</v>
      </c>
      <c r="L2314" s="69" t="b">
        <f t="shared" si="184"/>
        <v>1</v>
      </c>
    </row>
    <row r="2315" spans="1:13" ht="20.100000000000001" customHeight="1" thickBot="1" x14ac:dyDescent="0.3">
      <c r="A2315" s="71" t="s">
        <v>1991</v>
      </c>
      <c r="B2315" s="72" t="s">
        <v>12822</v>
      </c>
      <c r="C2315" s="72" t="s">
        <v>12823</v>
      </c>
      <c r="E2315" s="71" t="s">
        <v>1386</v>
      </c>
      <c r="F2315" s="72" t="s">
        <v>12441</v>
      </c>
      <c r="G2315" s="72" t="s">
        <v>13557</v>
      </c>
      <c r="H2315" t="str">
        <f t="shared" si="180"/>
        <v>Vxx_mtw_pos_sens</v>
      </c>
      <c r="I2315" s="69" t="str">
        <f t="shared" si="181"/>
        <v>IN_CLI_COI</v>
      </c>
      <c r="J2315" s="72" t="str">
        <f t="shared" si="182"/>
        <v>[(Nxx_fco_vlv_cfm=Nxx_fco_vlv_3w_pres) and (Nxx_ecu_typ_cfm=Nxx_ecm or Nxx_ecu_typ_cfm=Nxx_ptcu)]</v>
      </c>
      <c r="K2315" s="69" t="b">
        <f t="shared" si="183"/>
        <v>1</v>
      </c>
      <c r="L2315" s="69" t="b">
        <f t="shared" si="184"/>
        <v>1</v>
      </c>
    </row>
    <row r="2316" spans="1:13" ht="20.100000000000001" customHeight="1" thickBot="1" x14ac:dyDescent="0.3">
      <c r="A2316" s="71" t="s">
        <v>1992</v>
      </c>
      <c r="B2316" s="72" t="s">
        <v>12822</v>
      </c>
      <c r="C2316" s="72" t="s">
        <v>12823</v>
      </c>
      <c r="E2316" s="71" t="s">
        <v>13558</v>
      </c>
      <c r="F2316" s="72" t="s">
        <v>12229</v>
      </c>
      <c r="G2316" s="72" t="s">
        <v>13559</v>
      </c>
      <c r="H2316" t="str">
        <f t="shared" si="180"/>
        <v>Vxx_mtw_psn_sp</v>
      </c>
      <c r="I2316" s="69" t="str">
        <f t="shared" si="181"/>
        <v>CL_COO_CTL</v>
      </c>
      <c r="J2316" s="72" t="str">
        <f t="shared" si="182"/>
        <v>[(Nxx_fco_vlv_cfm=Nxx_fco_vlv_3w_pres) and (Nxx_ecu_typ_cfm&lt;&gt;Nxx_hevc)]</v>
      </c>
      <c r="K2316" s="69" t="b">
        <f t="shared" si="183"/>
        <v>1</v>
      </c>
      <c r="L2316" s="69" t="b">
        <f t="shared" si="184"/>
        <v>1</v>
      </c>
    </row>
    <row r="2317" spans="1:13" ht="20.100000000000001" customHeight="1" thickBot="1" x14ac:dyDescent="0.3">
      <c r="A2317" s="71" t="s">
        <v>2001</v>
      </c>
      <c r="B2317" s="72" t="s">
        <v>12903</v>
      </c>
      <c r="C2317" s="72" t="s">
        <v>12823</v>
      </c>
      <c r="E2317" s="71" t="s">
        <v>1385</v>
      </c>
      <c r="F2317" s="72" t="s">
        <v>12311</v>
      </c>
      <c r="G2317" s="72" t="s">
        <v>13560</v>
      </c>
      <c r="H2317" t="str">
        <f t="shared" si="180"/>
        <v>Vxx_mtw_psn_sp_raw_cmd</v>
      </c>
      <c r="I2317" s="69" t="str">
        <f t="shared" si="181"/>
        <v>OU_CLO_COO</v>
      </c>
      <c r="J2317" s="72" t="str">
        <f t="shared" si="182"/>
        <v>[(Nxx_fco_vlv_cfm=Nxx_fco_vlv_3w_pres)]</v>
      </c>
      <c r="K2317" s="69" t="b">
        <f t="shared" si="183"/>
        <v>1</v>
      </c>
      <c r="L2317" s="69" t="b">
        <f t="shared" si="184"/>
        <v>1</v>
      </c>
    </row>
    <row r="2318" spans="1:13" ht="20.100000000000001" customHeight="1" thickBot="1" x14ac:dyDescent="0.3">
      <c r="A2318" s="71" t="s">
        <v>2002</v>
      </c>
      <c r="B2318" s="72" t="s">
        <v>12903</v>
      </c>
      <c r="C2318" s="72" t="s">
        <v>12823</v>
      </c>
      <c r="E2318" s="71" t="s">
        <v>1785</v>
      </c>
      <c r="F2318" s="72" t="s">
        <v>12142</v>
      </c>
      <c r="G2318" s="72" t="s">
        <v>12143</v>
      </c>
      <c r="H2318" t="str">
        <f t="shared" si="180"/>
        <v>Vxx_mux_acc_forc_sp</v>
      </c>
      <c r="I2318" s="69" t="str">
        <f t="shared" si="181"/>
        <v>CM_MUX_SER</v>
      </c>
      <c r="J2318" s="72" t="str">
        <f t="shared" si="182"/>
        <v>[(Nbx_can_vers_2_cfm=True) and (Nxx_ecu_typ_cfm=Nxx_ecm or Nxx_ecu_typ_cfm=Nxx_ptcu and Nxx_spv_ecu_cfm=Nxx_spv_ecu_abst)]</v>
      </c>
      <c r="K2318" s="69" t="b">
        <f t="shared" si="183"/>
        <v>1</v>
      </c>
      <c r="L2318" s="69" t="b">
        <f t="shared" si="184"/>
        <v>1</v>
      </c>
    </row>
    <row r="2319" spans="1:13" ht="20.100000000000001" customHeight="1" thickBot="1" x14ac:dyDescent="0.3">
      <c r="A2319" s="71" t="s">
        <v>2003</v>
      </c>
      <c r="B2319" s="72" t="s">
        <v>12903</v>
      </c>
      <c r="C2319" s="72" t="s">
        <v>12823</v>
      </c>
      <c r="E2319" s="71" t="s">
        <v>1785</v>
      </c>
      <c r="F2319" s="74" t="s">
        <v>12163</v>
      </c>
      <c r="G2319" s="74" t="s">
        <v>13569</v>
      </c>
      <c r="H2319" t="str">
        <f t="shared" si="180"/>
        <v>Vxx_mux_acc_forc_sp</v>
      </c>
      <c r="I2319" s="69" t="str">
        <f t="shared" si="181"/>
        <v>CM_MUX_SER</v>
      </c>
      <c r="J2319" s="72" t="str">
        <f t="shared" si="182"/>
        <v>[(Nbx_can_vers_2_cfm=True) and (Nxx_ecu_typ_cfm=Nxx_ecm or Nxx_ecu_typ_cfm=Nxx_ptcu and Nxx_spv_ecu_cfm=Nxx_spv_ecu_abst)]</v>
      </c>
      <c r="K2319" s="69" t="b">
        <f t="shared" si="183"/>
        <v>0</v>
      </c>
      <c r="L2319" s="69" t="b">
        <f t="shared" si="184"/>
        <v>0</v>
      </c>
      <c r="M2319" t="e">
        <f>VLOOKUP(E2319,#REF!,1,FALSE)</f>
        <v>#REF!</v>
      </c>
    </row>
    <row r="2320" spans="1:13" ht="20.100000000000001" customHeight="1" thickBot="1" x14ac:dyDescent="0.3">
      <c r="A2320" s="71" t="s">
        <v>1995</v>
      </c>
      <c r="B2320" s="72" t="s">
        <v>13200</v>
      </c>
      <c r="C2320" s="72" t="s">
        <v>12823</v>
      </c>
      <c r="E2320" s="71" t="s">
        <v>845</v>
      </c>
      <c r="F2320" s="72" t="s">
        <v>12142</v>
      </c>
      <c r="G2320" s="72" t="s">
        <v>12143</v>
      </c>
      <c r="H2320" t="str">
        <f t="shared" si="180"/>
        <v>Vxx_mux_dspl_vs</v>
      </c>
      <c r="I2320" s="69" t="str">
        <f t="shared" si="181"/>
        <v>CM_MUX_SER</v>
      </c>
      <c r="J2320" s="72" t="str">
        <f t="shared" si="182"/>
        <v>[(Nbx_can_vers_2_cfm=True) and (Nxx_ecu_typ_cfm=Nxx_ecm or Nxx_ecu_typ_cfm=Nxx_ptcu and Nxx_spv_ecu_cfm=Nxx_spv_ecu_abst)]</v>
      </c>
      <c r="K2320" s="69" t="b">
        <f t="shared" si="183"/>
        <v>1</v>
      </c>
      <c r="L2320" s="69" t="b">
        <f t="shared" si="184"/>
        <v>1</v>
      </c>
    </row>
    <row r="2321" spans="1:12" ht="20.100000000000001" customHeight="1" thickBot="1" x14ac:dyDescent="0.3">
      <c r="A2321" s="71" t="s">
        <v>2014</v>
      </c>
      <c r="B2321" s="72" t="s">
        <v>12903</v>
      </c>
      <c r="C2321" s="72" t="s">
        <v>12823</v>
      </c>
      <c r="E2321" s="71" t="s">
        <v>1208</v>
      </c>
      <c r="F2321" s="72" t="s">
        <v>12402</v>
      </c>
      <c r="G2321" s="72" t="s">
        <v>12403</v>
      </c>
      <c r="H2321" t="str">
        <f t="shared" si="180"/>
        <v>Vxx_mux_hv_dcdc_crt</v>
      </c>
      <c r="I2321" s="69" t="str">
        <f t="shared" si="181"/>
        <v>CM_PEA_TRA</v>
      </c>
      <c r="J2321" s="72" t="str">
        <f t="shared" si="182"/>
        <v>[(Nxx_ecu_typ_cfm=Nxx_ecm and Nxx_spv_ecu_cfm=Nxx_spv_ecu_abst)]</v>
      </c>
      <c r="K2321" s="69" t="b">
        <f t="shared" si="183"/>
        <v>1</v>
      </c>
      <c r="L2321" s="69" t="b">
        <f t="shared" si="184"/>
        <v>1</v>
      </c>
    </row>
    <row r="2322" spans="1:12" ht="20.100000000000001" customHeight="1" thickBot="1" x14ac:dyDescent="0.3">
      <c r="A2322" s="71" t="s">
        <v>2004</v>
      </c>
      <c r="B2322" s="72" t="s">
        <v>12903</v>
      </c>
      <c r="C2322" s="72" t="s">
        <v>12823</v>
      </c>
      <c r="E2322" s="71" t="s">
        <v>1213</v>
      </c>
      <c r="F2322" s="72" t="s">
        <v>12402</v>
      </c>
      <c r="G2322" s="72" t="s">
        <v>12403</v>
      </c>
      <c r="H2322" t="str">
        <f t="shared" si="180"/>
        <v>Vxx_mux_hv_dcdc_v</v>
      </c>
      <c r="I2322" s="69" t="str">
        <f t="shared" si="181"/>
        <v>CM_PEA_TRA</v>
      </c>
      <c r="J2322" s="72" t="str">
        <f t="shared" si="182"/>
        <v>[(Nxx_ecu_typ_cfm=Nxx_ecm and Nxx_spv_ecu_cfm=Nxx_spv_ecu_abst)]</v>
      </c>
      <c r="K2322" s="69" t="b">
        <f t="shared" si="183"/>
        <v>1</v>
      </c>
      <c r="L2322" s="69" t="b">
        <f t="shared" si="184"/>
        <v>1</v>
      </c>
    </row>
    <row r="2323" spans="1:12" ht="20.100000000000001" customHeight="1" thickBot="1" x14ac:dyDescent="0.3">
      <c r="A2323" s="71" t="s">
        <v>2005</v>
      </c>
      <c r="B2323" s="72" t="s">
        <v>12903</v>
      </c>
      <c r="C2323" s="72" t="s">
        <v>12823</v>
      </c>
      <c r="E2323" s="71" t="s">
        <v>1213</v>
      </c>
      <c r="F2323" s="74" t="s">
        <v>12400</v>
      </c>
      <c r="G2323" s="74" t="s">
        <v>12141</v>
      </c>
      <c r="H2323" t="str">
        <f t="shared" si="180"/>
        <v>Vxx_mux_hv_dcdc_v</v>
      </c>
      <c r="I2323" s="69" t="str">
        <f t="shared" si="181"/>
        <v>CM_PEA_TRA</v>
      </c>
      <c r="J2323" s="72" t="str">
        <f t="shared" si="182"/>
        <v>[(Nxx_ecu_typ_cfm=Nxx_ecm and Nxx_spv_ecu_cfm=Nxx_spv_ecu_abst)]</v>
      </c>
      <c r="K2323" s="69" t="b">
        <f t="shared" si="183"/>
        <v>0</v>
      </c>
      <c r="L2323" s="69" t="b">
        <f t="shared" si="184"/>
        <v>0</v>
      </c>
    </row>
    <row r="2324" spans="1:12" ht="20.100000000000001" customHeight="1" thickBot="1" x14ac:dyDescent="0.3">
      <c r="A2324" s="71" t="s">
        <v>2006</v>
      </c>
      <c r="B2324" s="72" t="s">
        <v>12903</v>
      </c>
      <c r="C2324" s="72" t="s">
        <v>12823</v>
      </c>
      <c r="E2324" s="71" t="s">
        <v>1954</v>
      </c>
      <c r="F2324" s="72" t="s">
        <v>12402</v>
      </c>
      <c r="G2324" s="72" t="s">
        <v>12403</v>
      </c>
      <c r="H2324" t="str">
        <f t="shared" si="180"/>
        <v>Vxx_mux_hvb_soc</v>
      </c>
      <c r="I2324" s="69" t="str">
        <f t="shared" si="181"/>
        <v>CM_PEA_TRA</v>
      </c>
      <c r="J2324" s="72" t="str">
        <f t="shared" si="182"/>
        <v>[(Nxx_ecu_typ_cfm=Nxx_ecm and Nxx_spv_ecu_cfm=Nxx_spv_ecu_abst)]</v>
      </c>
      <c r="K2324" s="69" t="b">
        <f t="shared" si="183"/>
        <v>1</v>
      </c>
      <c r="L2324" s="69" t="b">
        <f t="shared" si="184"/>
        <v>1</v>
      </c>
    </row>
    <row r="2325" spans="1:12" ht="20.100000000000001" customHeight="1" thickBot="1" x14ac:dyDescent="0.3">
      <c r="A2325" s="71" t="s">
        <v>1525</v>
      </c>
      <c r="B2325" s="72" t="s">
        <v>12587</v>
      </c>
      <c r="C2325" s="72" t="s">
        <v>13114</v>
      </c>
      <c r="E2325" s="71" t="s">
        <v>1954</v>
      </c>
      <c r="F2325" s="74" t="s">
        <v>12400</v>
      </c>
      <c r="G2325" s="74" t="s">
        <v>12141</v>
      </c>
      <c r="H2325" t="str">
        <f t="shared" si="180"/>
        <v>Vxx_mux_hvb_soc</v>
      </c>
      <c r="I2325" s="69" t="str">
        <f t="shared" si="181"/>
        <v>CM_PEA_TRA</v>
      </c>
      <c r="J2325" s="72" t="str">
        <f t="shared" si="182"/>
        <v>[(Nxx_ecu_typ_cfm=Nxx_ecm and Nxx_spv_ecu_cfm=Nxx_spv_ecu_abst)]</v>
      </c>
      <c r="K2325" s="69" t="b">
        <f t="shared" si="183"/>
        <v>0</v>
      </c>
      <c r="L2325" s="69" t="b">
        <f t="shared" si="184"/>
        <v>0</v>
      </c>
    </row>
    <row r="2326" spans="1:12" ht="20.100000000000001" customHeight="1" thickBot="1" x14ac:dyDescent="0.3">
      <c r="A2326" s="71" t="s">
        <v>1526</v>
      </c>
      <c r="B2326" s="72" t="s">
        <v>12587</v>
      </c>
      <c r="C2326" s="72" t="s">
        <v>13114</v>
      </c>
      <c r="E2326" s="71" t="s">
        <v>1217</v>
      </c>
      <c r="F2326" s="72" t="s">
        <v>12402</v>
      </c>
      <c r="G2326" s="72" t="s">
        <v>12403</v>
      </c>
      <c r="H2326" t="str">
        <f t="shared" si="180"/>
        <v>Vxx_mux_lvps_dcdc_crt</v>
      </c>
      <c r="I2326" s="69" t="str">
        <f t="shared" si="181"/>
        <v>CM_PEA_TRA</v>
      </c>
      <c r="J2326" s="72" t="str">
        <f t="shared" si="182"/>
        <v>[(Nxx_ecu_typ_cfm=Nxx_ecm and Nxx_spv_ecu_cfm=Nxx_spv_ecu_abst)]</v>
      </c>
      <c r="K2326" s="69" t="b">
        <f t="shared" si="183"/>
        <v>1</v>
      </c>
      <c r="L2326" s="69" t="b">
        <f t="shared" si="184"/>
        <v>1</v>
      </c>
    </row>
    <row r="2327" spans="1:12" ht="20.100000000000001" customHeight="1" thickBot="1" x14ac:dyDescent="0.3">
      <c r="A2327" s="71" t="s">
        <v>13570</v>
      </c>
      <c r="B2327" s="72" t="s">
        <v>12402</v>
      </c>
      <c r="C2327" s="72" t="s">
        <v>12403</v>
      </c>
      <c r="E2327" s="71" t="s">
        <v>1217</v>
      </c>
      <c r="F2327" s="74" t="s">
        <v>12400</v>
      </c>
      <c r="G2327" s="74" t="s">
        <v>12141</v>
      </c>
      <c r="H2327" t="str">
        <f t="shared" si="180"/>
        <v>Vxx_mux_lvps_dcdc_crt</v>
      </c>
      <c r="I2327" s="69" t="str">
        <f t="shared" si="181"/>
        <v>CM_PEA_TRA</v>
      </c>
      <c r="J2327" s="72" t="str">
        <f t="shared" si="182"/>
        <v>[(Nxx_ecu_typ_cfm=Nxx_ecm and Nxx_spv_ecu_cfm=Nxx_spv_ecu_abst)]</v>
      </c>
      <c r="K2327" s="69" t="b">
        <f t="shared" si="183"/>
        <v>0</v>
      </c>
      <c r="L2327" s="69" t="b">
        <f t="shared" si="184"/>
        <v>0</v>
      </c>
    </row>
    <row r="2328" spans="1:12" ht="20.100000000000001" customHeight="1" thickBot="1" x14ac:dyDescent="0.3">
      <c r="A2328" s="71" t="s">
        <v>13571</v>
      </c>
      <c r="B2328" s="72" t="s">
        <v>12402</v>
      </c>
      <c r="C2328" s="72" t="s">
        <v>12403</v>
      </c>
      <c r="E2328" s="71" t="s">
        <v>1221</v>
      </c>
      <c r="F2328" s="72" t="s">
        <v>12402</v>
      </c>
      <c r="G2328" s="72" t="s">
        <v>12403</v>
      </c>
      <c r="H2328" t="str">
        <f t="shared" si="180"/>
        <v>Vxx_mux_lvps_dcdc_max_crt</v>
      </c>
      <c r="I2328" s="69" t="str">
        <f t="shared" si="181"/>
        <v>CM_PEA_TRA</v>
      </c>
      <c r="J2328" s="72" t="str">
        <f t="shared" si="182"/>
        <v>[(Nxx_ecu_typ_cfm=Nxx_ecm and Nxx_spv_ecu_cfm=Nxx_spv_ecu_abst)]</v>
      </c>
      <c r="K2328" s="69" t="b">
        <f t="shared" si="183"/>
        <v>1</v>
      </c>
      <c r="L2328" s="69" t="b">
        <f t="shared" si="184"/>
        <v>1</v>
      </c>
    </row>
    <row r="2329" spans="1:12" ht="20.100000000000001" customHeight="1" thickBot="1" x14ac:dyDescent="0.3">
      <c r="A2329" s="71" t="s">
        <v>13572</v>
      </c>
      <c r="B2329" s="72" t="s">
        <v>12402</v>
      </c>
      <c r="C2329" s="72" t="s">
        <v>12403</v>
      </c>
      <c r="E2329" s="71" t="s">
        <v>1221</v>
      </c>
      <c r="F2329" s="74" t="s">
        <v>12400</v>
      </c>
      <c r="G2329" s="74" t="s">
        <v>12141</v>
      </c>
      <c r="H2329" t="str">
        <f t="shared" si="180"/>
        <v>Vxx_mux_lvps_dcdc_max_crt</v>
      </c>
      <c r="I2329" s="69" t="str">
        <f t="shared" si="181"/>
        <v>CM_PEA_TRA</v>
      </c>
      <c r="J2329" s="72" t="str">
        <f t="shared" si="182"/>
        <v>[(Nxx_ecu_typ_cfm=Nxx_ecm and Nxx_spv_ecu_cfm=Nxx_spv_ecu_abst)]</v>
      </c>
      <c r="K2329" s="69" t="b">
        <f t="shared" si="183"/>
        <v>0</v>
      </c>
      <c r="L2329" s="69" t="b">
        <f t="shared" si="184"/>
        <v>0</v>
      </c>
    </row>
    <row r="2330" spans="1:12" ht="20.100000000000001" customHeight="1" thickBot="1" x14ac:dyDescent="0.3">
      <c r="A2330" s="71" t="s">
        <v>13573</v>
      </c>
      <c r="B2330" s="72" t="s">
        <v>12402</v>
      </c>
      <c r="C2330" s="72" t="s">
        <v>12403</v>
      </c>
      <c r="E2330" s="71" t="s">
        <v>712</v>
      </c>
      <c r="F2330" s="72" t="s">
        <v>13562</v>
      </c>
      <c r="G2330" s="72" t="s">
        <v>13563</v>
      </c>
      <c r="H2330" t="str">
        <f t="shared" si="180"/>
        <v>Vxx_mux_mil_req_1</v>
      </c>
      <c r="I2330" s="69" t="str">
        <f t="shared" si="181"/>
        <v>OU_DGO_LMP</v>
      </c>
      <c r="J2330" s="72" t="str">
        <f t="shared" si="182"/>
        <v>[(Nxx_obd_typ_cfm=Nxx_obd_typ_pass) and (Nxx_ecu_typ_cfm=Nxx_ecm or Nxx_ecu_typ_cfm=Nxx_ptcu)] OR [(Nxx_obd_typ_cfm&lt;&gt;Nxx_obd_typ_pass)]</v>
      </c>
      <c r="K2330" s="69" t="b">
        <f t="shared" si="183"/>
        <v>1</v>
      </c>
      <c r="L2330" s="69" t="b">
        <f t="shared" si="184"/>
        <v>1</v>
      </c>
    </row>
    <row r="2331" spans="1:12" ht="20.100000000000001" customHeight="1" thickBot="1" x14ac:dyDescent="0.3">
      <c r="A2331" s="71" t="s">
        <v>13574</v>
      </c>
      <c r="B2331" s="72" t="s">
        <v>12402</v>
      </c>
      <c r="C2331" s="72" t="s">
        <v>12403</v>
      </c>
      <c r="E2331" s="71" t="s">
        <v>883</v>
      </c>
      <c r="F2331" s="72" t="s">
        <v>13562</v>
      </c>
      <c r="G2331" s="72" t="s">
        <v>13563</v>
      </c>
      <c r="H2331" t="str">
        <f t="shared" si="180"/>
        <v>Vxx_mux_mil_req_2</v>
      </c>
      <c r="I2331" s="69" t="str">
        <f t="shared" si="181"/>
        <v>OU_DGO_LMP</v>
      </c>
      <c r="J2331" s="72" t="str">
        <f t="shared" si="182"/>
        <v>[(Nxx_obd_typ_cfm=Nxx_obd_typ_pass) and (Nxx_ecu_typ_cfm=Nxx_ecm or Nxx_ecu_typ_cfm=Nxx_ptcu)] OR [(Nxx_obd_typ_cfm&lt;&gt;Nxx_obd_typ_pass)]</v>
      </c>
      <c r="K2331" s="69" t="b">
        <f t="shared" si="183"/>
        <v>1</v>
      </c>
      <c r="L2331" s="69" t="b">
        <f t="shared" si="184"/>
        <v>1</v>
      </c>
    </row>
    <row r="2332" spans="1:12" ht="20.100000000000001" customHeight="1" thickBot="1" x14ac:dyDescent="0.3">
      <c r="A2332" s="71" t="s">
        <v>13575</v>
      </c>
      <c r="B2332" s="72" t="s">
        <v>12402</v>
      </c>
      <c r="C2332" s="72" t="s">
        <v>12403</v>
      </c>
      <c r="E2332" s="71" t="s">
        <v>3491</v>
      </c>
      <c r="F2332" s="72" t="s">
        <v>12142</v>
      </c>
      <c r="G2332" s="72" t="s">
        <v>12143</v>
      </c>
      <c r="H2332" t="str">
        <f t="shared" si="180"/>
        <v>Vxx_mux_mvac_dp</v>
      </c>
      <c r="I2332" s="69" t="str">
        <f t="shared" si="181"/>
        <v>CM_MUX_SER</v>
      </c>
      <c r="J2332" s="72" t="str">
        <f t="shared" si="182"/>
        <v>[(Nbx_can_vers_2_cfm=True) and (Nxx_ecu_typ_cfm=Nxx_ecm or Nxx_ecu_typ_cfm=Nxx_ptcu and Nxx_spv_ecu_cfm=Nxx_spv_ecu_abst)]</v>
      </c>
      <c r="K2332" s="69" t="b">
        <f t="shared" si="183"/>
        <v>1</v>
      </c>
      <c r="L2332" s="69" t="b">
        <f t="shared" si="184"/>
        <v>1</v>
      </c>
    </row>
    <row r="2333" spans="1:12" ht="20.100000000000001" customHeight="1" thickBot="1" x14ac:dyDescent="0.3">
      <c r="A2333" s="71" t="s">
        <v>13576</v>
      </c>
      <c r="B2333" s="72" t="s">
        <v>12402</v>
      </c>
      <c r="C2333" s="72" t="s">
        <v>12403</v>
      </c>
      <c r="E2333" s="71" t="s">
        <v>1340</v>
      </c>
      <c r="F2333" s="72" t="s">
        <v>12140</v>
      </c>
      <c r="G2333" s="72" t="s">
        <v>12141</v>
      </c>
      <c r="H2333" t="str">
        <f t="shared" si="180"/>
        <v>Vxx_mux_tenv</v>
      </c>
      <c r="I2333" s="69" t="str">
        <f t="shared" si="181"/>
        <v>CM_MHA_TRA</v>
      </c>
      <c r="J2333" s="72" t="str">
        <f t="shared" si="182"/>
        <v>[(Nxx_ecu_typ_cfm=Nxx_hevc)]</v>
      </c>
      <c r="K2333" s="69" t="b">
        <f t="shared" si="183"/>
        <v>1</v>
      </c>
      <c r="L2333" s="69" t="b">
        <f t="shared" si="184"/>
        <v>1</v>
      </c>
    </row>
    <row r="2334" spans="1:12" ht="20.100000000000001" customHeight="1" thickBot="1" x14ac:dyDescent="0.3">
      <c r="A2334" s="71" t="s">
        <v>13577</v>
      </c>
      <c r="B2334" s="72" t="s">
        <v>12402</v>
      </c>
      <c r="C2334" s="72" t="s">
        <v>12403</v>
      </c>
      <c r="E2334" s="71" t="s">
        <v>1340</v>
      </c>
      <c r="F2334" s="74" t="s">
        <v>12142</v>
      </c>
      <c r="G2334" s="74" t="s">
        <v>12143</v>
      </c>
      <c r="H2334" t="str">
        <f t="shared" si="180"/>
        <v>Vxx_mux_tenv</v>
      </c>
      <c r="I2334" s="69" t="str">
        <f t="shared" si="181"/>
        <v>CM_MHA_TRA</v>
      </c>
      <c r="J2334" s="72" t="str">
        <f t="shared" si="182"/>
        <v>[(Nxx_ecu_typ_cfm=Nxx_hevc)]</v>
      </c>
      <c r="K2334" s="69" t="b">
        <f t="shared" si="183"/>
        <v>0</v>
      </c>
      <c r="L2334" s="69" t="b">
        <f t="shared" si="184"/>
        <v>0</v>
      </c>
    </row>
    <row r="2335" spans="1:12" ht="20.100000000000001" customHeight="1" thickBot="1" x14ac:dyDescent="0.3">
      <c r="A2335" s="71" t="s">
        <v>13578</v>
      </c>
      <c r="B2335" s="72" t="s">
        <v>12402</v>
      </c>
      <c r="C2335" s="72" t="s">
        <v>12403</v>
      </c>
      <c r="E2335" s="71" t="s">
        <v>3081</v>
      </c>
      <c r="F2335" s="72" t="s">
        <v>12140</v>
      </c>
      <c r="G2335" s="72" t="s">
        <v>12141</v>
      </c>
      <c r="H2335" t="str">
        <f t="shared" si="180"/>
        <v>Vxx_mux_vh_t</v>
      </c>
      <c r="I2335" s="69" t="str">
        <f t="shared" si="181"/>
        <v>CM_MHA_TRA</v>
      </c>
      <c r="J2335" s="72" t="str">
        <f t="shared" si="182"/>
        <v>[(Nxx_ecu_typ_cfm=Nxx_hevc)]</v>
      </c>
      <c r="K2335" s="69" t="b">
        <f t="shared" si="183"/>
        <v>1</v>
      </c>
      <c r="L2335" s="69" t="b">
        <f t="shared" si="184"/>
        <v>1</v>
      </c>
    </row>
    <row r="2336" spans="1:12" ht="20.100000000000001" customHeight="1" thickBot="1" x14ac:dyDescent="0.3">
      <c r="A2336" s="71" t="s">
        <v>13579</v>
      </c>
      <c r="B2336" s="72" t="s">
        <v>12402</v>
      </c>
      <c r="C2336" s="72" t="s">
        <v>12403</v>
      </c>
      <c r="E2336" s="71" t="s">
        <v>3081</v>
      </c>
      <c r="F2336" s="74" t="s">
        <v>12142</v>
      </c>
      <c r="G2336" s="74" t="s">
        <v>12143</v>
      </c>
      <c r="H2336" t="str">
        <f t="shared" si="180"/>
        <v>Vxx_mux_vh_t</v>
      </c>
      <c r="I2336" s="69" t="str">
        <f t="shared" si="181"/>
        <v>CM_MHA_TRA</v>
      </c>
      <c r="J2336" s="72" t="str">
        <f t="shared" si="182"/>
        <v>[(Nxx_ecu_typ_cfm=Nxx_hevc)]</v>
      </c>
      <c r="K2336" s="69" t="b">
        <f t="shared" si="183"/>
        <v>0</v>
      </c>
      <c r="L2336" s="69" t="b">
        <f t="shared" si="184"/>
        <v>0</v>
      </c>
    </row>
    <row r="2337" spans="1:12" ht="20.100000000000001" customHeight="1" thickBot="1" x14ac:dyDescent="0.3">
      <c r="A2337" s="71" t="s">
        <v>13580</v>
      </c>
      <c r="B2337" s="72" t="s">
        <v>12402</v>
      </c>
      <c r="C2337" s="72" t="s">
        <v>12403</v>
      </c>
      <c r="E2337" s="71" t="s">
        <v>3383</v>
      </c>
      <c r="F2337" s="72" t="s">
        <v>12444</v>
      </c>
      <c r="G2337" s="74" t="s">
        <v>12148</v>
      </c>
      <c r="H2337" t="str">
        <f t="shared" si="180"/>
        <v>Vxx_mv_ad_lsm_ctr</v>
      </c>
      <c r="I2337" s="69" t="str">
        <f t="shared" si="181"/>
        <v>CB_RIC_CTL</v>
      </c>
      <c r="J2337" s="72" t="str">
        <f t="shared" si="182"/>
        <v>[(Nbx_ign_cmd_eng_cfm=True)]</v>
      </c>
      <c r="K2337" s="69" t="b">
        <f t="shared" si="183"/>
        <v>1</v>
      </c>
      <c r="L2337" s="69" t="b">
        <f t="shared" si="184"/>
        <v>0</v>
      </c>
    </row>
    <row r="2338" spans="1:12" ht="20.100000000000001" customHeight="1" thickBot="1" x14ac:dyDescent="0.3">
      <c r="A2338" s="71" t="s">
        <v>13581</v>
      </c>
      <c r="B2338" s="72" t="s">
        <v>12402</v>
      </c>
      <c r="C2338" s="72" t="s">
        <v>12403</v>
      </c>
      <c r="E2338" s="71" t="s">
        <v>3327</v>
      </c>
      <c r="F2338" s="72" t="s">
        <v>12444</v>
      </c>
      <c r="G2338" s="74" t="s">
        <v>12148</v>
      </c>
      <c r="H2338" t="str">
        <f t="shared" si="180"/>
        <v>Vxx_mv_cl_ti_fac</v>
      </c>
      <c r="I2338" s="69" t="str">
        <f t="shared" si="181"/>
        <v>CB_RIC_CTL</v>
      </c>
      <c r="J2338" s="72" t="str">
        <f t="shared" si="182"/>
        <v>[(Nbx_ign_cmd_eng_cfm=True)]</v>
      </c>
      <c r="K2338" s="69" t="b">
        <f t="shared" si="183"/>
        <v>1</v>
      </c>
      <c r="L2338" s="69" t="b">
        <f t="shared" si="184"/>
        <v>0</v>
      </c>
    </row>
    <row r="2339" spans="1:12" ht="20.100000000000001" customHeight="1" thickBot="1" x14ac:dyDescent="0.3">
      <c r="A2339" s="71" t="s">
        <v>13582</v>
      </c>
      <c r="B2339" s="72" t="s">
        <v>12402</v>
      </c>
      <c r="C2339" s="72" t="s">
        <v>12403</v>
      </c>
      <c r="E2339" s="71" t="s">
        <v>5384</v>
      </c>
      <c r="F2339" s="72" t="s">
        <v>5380</v>
      </c>
      <c r="G2339" s="72" t="s">
        <v>12417</v>
      </c>
      <c r="H2339" t="str">
        <f t="shared" si="180"/>
        <v>Vxx_mv_emot_dif_tqe</v>
      </c>
      <c r="I2339" s="69" t="str">
        <f t="shared" si="181"/>
        <v>AG_SCM_CTL</v>
      </c>
      <c r="J2339" s="72" t="str">
        <f t="shared" si="182"/>
        <v>[(Nxx_ag_typ_cfm=Nxx_ag_lbx) and (Nxx_ecu_typ_cfm=Nxx_hevc)]</v>
      </c>
      <c r="K2339" s="69" t="b">
        <f t="shared" si="183"/>
        <v>1</v>
      </c>
      <c r="L2339" s="69" t="b">
        <f t="shared" si="184"/>
        <v>1</v>
      </c>
    </row>
    <row r="2340" spans="1:12" ht="20.100000000000001" customHeight="1" thickBot="1" x14ac:dyDescent="0.3">
      <c r="A2340" s="71" t="s">
        <v>13583</v>
      </c>
      <c r="B2340" s="72" t="s">
        <v>12402</v>
      </c>
      <c r="C2340" s="72" t="s">
        <v>12403</v>
      </c>
      <c r="E2340" s="71" t="s">
        <v>5390</v>
      </c>
      <c r="F2340" s="72" t="s">
        <v>5380</v>
      </c>
      <c r="G2340" s="72" t="s">
        <v>12417</v>
      </c>
      <c r="H2340" t="str">
        <f t="shared" si="180"/>
        <v>Vxx_mv_eng_dif_tqe</v>
      </c>
      <c r="I2340" s="69" t="str">
        <f t="shared" si="181"/>
        <v>AG_SCM_CTL</v>
      </c>
      <c r="J2340" s="72" t="str">
        <f t="shared" si="182"/>
        <v>[(Nxx_ag_typ_cfm=Nxx_ag_lbx) and (Nxx_ecu_typ_cfm=Nxx_hevc)]</v>
      </c>
      <c r="K2340" s="69" t="b">
        <f t="shared" si="183"/>
        <v>1</v>
      </c>
      <c r="L2340" s="69" t="b">
        <f t="shared" si="184"/>
        <v>1</v>
      </c>
    </row>
    <row r="2341" spans="1:12" ht="20.100000000000001" customHeight="1" thickBot="1" x14ac:dyDescent="0.3">
      <c r="A2341" s="71" t="s">
        <v>13584</v>
      </c>
      <c r="B2341" s="72" t="s">
        <v>12402</v>
      </c>
      <c r="C2341" s="72" t="s">
        <v>12403</v>
      </c>
      <c r="E2341" s="71" t="s">
        <v>3320</v>
      </c>
      <c r="F2341" s="72" t="s">
        <v>12896</v>
      </c>
      <c r="G2341" s="74" t="s">
        <v>12148</v>
      </c>
      <c r="H2341" t="str">
        <f t="shared" si="180"/>
        <v>Vxx_mv_knk</v>
      </c>
      <c r="I2341" s="69" t="str">
        <f t="shared" si="181"/>
        <v>IN_CBI_KNK</v>
      </c>
      <c r="J2341" s="72" t="str">
        <f t="shared" si="182"/>
        <v>[(Nbx_ign_cmd_eng_cfm=True)]</v>
      </c>
      <c r="K2341" s="69" t="b">
        <f t="shared" si="183"/>
        <v>1</v>
      </c>
      <c r="L2341" s="69" t="b">
        <f t="shared" si="184"/>
        <v>0</v>
      </c>
    </row>
    <row r="2342" spans="1:12" ht="20.100000000000001" customHeight="1" thickBot="1" x14ac:dyDescent="0.3">
      <c r="A2342" s="71" t="s">
        <v>13585</v>
      </c>
      <c r="B2342" s="72" t="s">
        <v>12402</v>
      </c>
      <c r="C2342" s="72" t="s">
        <v>12403</v>
      </c>
      <c r="E2342" s="71" t="s">
        <v>3332</v>
      </c>
      <c r="F2342" s="72" t="s">
        <v>12444</v>
      </c>
      <c r="G2342" s="74" t="s">
        <v>12148</v>
      </c>
      <c r="H2342" t="str">
        <f t="shared" si="180"/>
        <v>Vxx_mv_ti_ad_fac</v>
      </c>
      <c r="I2342" s="69" t="str">
        <f t="shared" si="181"/>
        <v>CB_RIC_CTL</v>
      </c>
      <c r="J2342" s="72" t="str">
        <f t="shared" si="182"/>
        <v>[(Nbx_ign_cmd_eng_cfm=True)]</v>
      </c>
      <c r="K2342" s="69" t="b">
        <f t="shared" si="183"/>
        <v>1</v>
      </c>
      <c r="L2342" s="69" t="b">
        <f t="shared" si="184"/>
        <v>0</v>
      </c>
    </row>
    <row r="2343" spans="1:12" ht="20.100000000000001" customHeight="1" thickBot="1" x14ac:dyDescent="0.3">
      <c r="A2343" s="71" t="s">
        <v>1523</v>
      </c>
      <c r="B2343" s="72" t="s">
        <v>12587</v>
      </c>
      <c r="C2343" s="72" t="s">
        <v>13114</v>
      </c>
      <c r="E2343" s="71" t="s">
        <v>1296</v>
      </c>
      <c r="F2343" s="72" t="s">
        <v>12444</v>
      </c>
      <c r="G2343" s="74" t="s">
        <v>13473</v>
      </c>
      <c r="H2343" t="str">
        <f t="shared" si="180"/>
        <v>Vxx_mv_ti_ad_fac_bin</v>
      </c>
      <c r="I2343" s="69" t="str">
        <f t="shared" si="181"/>
        <v>CB_RIC_CTL</v>
      </c>
      <c r="J2343" s="72" t="str">
        <f t="shared" si="182"/>
        <v>[(Nxx_so2up_cfm&lt;&gt;Nxx_so2up_ups) and (Nbx_ign_cmd_eng_cfm=True)] OR [(Nxx_so2up_cfm=Nxx_so2up_ups) and (Nbx_ign_cmd_eng_cfm=True)]</v>
      </c>
      <c r="K2343" s="69" t="b">
        <f t="shared" si="183"/>
        <v>1</v>
      </c>
      <c r="L2343" s="69" t="b">
        <f t="shared" si="184"/>
        <v>0</v>
      </c>
    </row>
    <row r="2344" spans="1:12" ht="20.100000000000001" customHeight="1" thickBot="1" x14ac:dyDescent="0.3">
      <c r="A2344" s="71" t="s">
        <v>1524</v>
      </c>
      <c r="B2344" s="72" t="s">
        <v>12587</v>
      </c>
      <c r="C2344" s="72" t="s">
        <v>13114</v>
      </c>
      <c r="E2344" s="71" t="s">
        <v>3337</v>
      </c>
      <c r="F2344" s="72" t="s">
        <v>12444</v>
      </c>
      <c r="G2344" s="74" t="s">
        <v>12148</v>
      </c>
      <c r="H2344" t="str">
        <f t="shared" si="180"/>
        <v>Vxx_mv_ti_ad_ofs</v>
      </c>
      <c r="I2344" s="69" t="str">
        <f t="shared" si="181"/>
        <v>CB_RIC_CTL</v>
      </c>
      <c r="J2344" s="72" t="str">
        <f t="shared" si="182"/>
        <v>[(Nbx_ign_cmd_eng_cfm=True)]</v>
      </c>
      <c r="K2344" s="69" t="b">
        <f t="shared" si="183"/>
        <v>1</v>
      </c>
      <c r="L2344" s="69" t="b">
        <f t="shared" si="184"/>
        <v>0</v>
      </c>
    </row>
    <row r="2345" spans="1:12" ht="20.100000000000001" customHeight="1" thickBot="1" x14ac:dyDescent="0.3">
      <c r="A2345" s="71" t="s">
        <v>1891</v>
      </c>
      <c r="B2345" s="72" t="s">
        <v>12218</v>
      </c>
      <c r="C2345" s="72" t="s">
        <v>12219</v>
      </c>
      <c r="E2345" s="71" t="s">
        <v>1300</v>
      </c>
      <c r="F2345" s="72" t="s">
        <v>12444</v>
      </c>
      <c r="G2345" s="74" t="s">
        <v>13473</v>
      </c>
      <c r="H2345" t="str">
        <f t="shared" si="180"/>
        <v>Vxx_mv_ti_ad_ofs_bin</v>
      </c>
      <c r="I2345" s="69" t="str">
        <f t="shared" si="181"/>
        <v>CB_RIC_CTL</v>
      </c>
      <c r="J2345" s="72" t="str">
        <f t="shared" si="182"/>
        <v>[(Nxx_so2up_cfm=Nxx_so2up_ups) and (Nbx_ign_cmd_eng_cfm=True)] OR [(Nxx_so2up_cfm&lt;&gt;Nxx_so2up_ups) and (Nbx_ign_cmd_eng_cfm=True)]</v>
      </c>
      <c r="K2345" s="69" t="b">
        <f t="shared" si="183"/>
        <v>1</v>
      </c>
      <c r="L2345" s="69" t="b">
        <f t="shared" si="184"/>
        <v>0</v>
      </c>
    </row>
    <row r="2346" spans="1:12" ht="20.100000000000001" customHeight="1" thickBot="1" x14ac:dyDescent="0.3">
      <c r="A2346" s="71" t="s">
        <v>4903</v>
      </c>
      <c r="B2346" s="72" t="s">
        <v>12218</v>
      </c>
      <c r="C2346" s="72" t="s">
        <v>12219</v>
      </c>
      <c r="E2346" s="71" t="s">
        <v>1175</v>
      </c>
      <c r="F2346" s="72" t="s">
        <v>12405</v>
      </c>
      <c r="G2346" s="74" t="s">
        <v>12820</v>
      </c>
      <c r="H2346" t="str">
        <f t="shared" si="180"/>
        <v>Vxx_mvac_dp_sens</v>
      </c>
      <c r="I2346" s="69" t="str">
        <f t="shared" si="181"/>
        <v>IN_VFI_BMI</v>
      </c>
      <c r="J2346" s="72" t="str">
        <f t="shared" si="182"/>
        <v>[(Nxx_wf_mvac_dp_cfm=Nxx_wf_mvac_dp_abst and Nxx_mux_mvac_dp_cfm=Nxx_mux_mvac_dp_abst and Nxx_mux_mvac_stt_cfm=Nxx_mux_mvac_stt_abst and Nxx_wf_ana_mvac_dp_cfm=Nxx_wf_ana_mvac_dp_abst) and (Nxx_spv_ecu_cfm=Nxx_spv_ecu_abst) and (Nxx_ecu_typ_cfm=Nxx_ecm or Nxx_ecu_typ_cfm=Nxx_ptcu)] OR [(Nxx_mux_mvac_dp_cfm&lt;&gt;Nxx_mux_mvac_dp_abst or Nxx_wf_ana_mvac_dp_cfm&lt;&gt;Nxx_wf_ana_mvac_dp_abst) and (Nxx_wf_mvac_dp_cfm&lt;&gt;Nxx_wf_mvac_dp_abst or Nxx_mux_mvac_dp_cfm&lt;&gt;Nxx_mux_mvac_dp_abst or Nxx_mux_mvac_stt_cfm&lt;&gt;Nxx_mux_mvac_stt_abst or Nxx_wf_ana_mvac_dp_cfm&lt;&gt;Nxx_wf_ana_mvac_dp_abst) and (Nxx_spv_ecu_cfm=Nxx_spv_ecu_abst) and (Nxx_ecu_typ_cfm=Nxx_ecm or Nxx_ecu_typ_cfm=Nxx_ptcu)] OR [(Nxx_mux_mvac_dp_cfm=Nxx_mux_mvac_dp_abst and Nxx_wf_ana_mvac_dp_cfm=Nxx_wf_ana_mvac_dp_abst) and (Nxx_wf_mvac_dp_cfm&lt;&gt;Nxx_wf_mvac_dp_abst or Nxx_mux_mvac_dp_cfm&lt;&gt;Nxx_mux_mvac_dp_abst or Nxx_mux_mvac_stt_cfm&lt;&gt;Nxx_mux_mvac_stt_abst or Nxx_wf_ana_mvac_dp_cfm&lt;&gt;Nxx_wf_ana_mvac_dp_abst) and (Nxx_spv_ecu_cfm=Nxx_spv_ecu_abst) and (Nxx_ecu_typ_cfm=Nxx_ecm or Nxx_ecu_typ_cfm=Nxx_ptcu)]</v>
      </c>
      <c r="K2346" s="69" t="b">
        <f t="shared" si="183"/>
        <v>1</v>
      </c>
      <c r="L2346" s="69" t="b">
        <f t="shared" si="184"/>
        <v>0</v>
      </c>
    </row>
    <row r="2347" spans="1:12" ht="20.100000000000001" customHeight="1" thickBot="1" x14ac:dyDescent="0.3">
      <c r="A2347" s="71" t="s">
        <v>1892</v>
      </c>
      <c r="B2347" s="72" t="s">
        <v>12218</v>
      </c>
      <c r="C2347" s="72" t="s">
        <v>12219</v>
      </c>
      <c r="E2347" s="71" t="s">
        <v>4988</v>
      </c>
      <c r="F2347" s="72" t="s">
        <v>12405</v>
      </c>
      <c r="G2347" s="74" t="s">
        <v>13586</v>
      </c>
      <c r="H2347" t="str">
        <f t="shared" si="180"/>
        <v>Vxx_mvac_dp_sens_h</v>
      </c>
      <c r="I2347" s="69" t="str">
        <f t="shared" si="181"/>
        <v>IN_VFI_BMI</v>
      </c>
      <c r="J2347" s="72" t="str">
        <f t="shared" si="182"/>
        <v>[(Nxx_wf_mvac_dp_cfm=Nxx_wf_mvac_dp_abst and Nxx_mux_mvac_dp_cfm=Nxx_mux_mvac_dp_abst and Nxx_mux_mvac_stt_cfm=Nxx_mux_mvac_stt_abst and Nxx_wf_ana_mvac_dp_cfm=Nxx_wf_ana_mvac_dp_abst) and (Nxx_spv_ecu_cfm=Nxx_spv_ecu_abst) and (Nxx_ecu_typ_cfm=Nxx_ecm or Nxx_ecu_typ_cfm=Nxx_ptcu)] OR [(Nxx_mux_mvac_dp_cfm&lt;&gt;Nxx_mux_mvac_dp_abst or Nxx_wf_ana_mvac_dp_cfm&lt;&gt;Nxx_wf_ana_mvac_dp_abst) and (Nxx_wf_mvac_dp_cfm&lt;&gt;Nxx_wf_mvac_dp_abst or Nxx_mux_mvac_dp_cfm&lt;&gt;Nxx_mux_mvac_dp_abst or Nxx_mux_mvac_stt_cfm&lt;&gt;Nxx_mux_mvac_stt_abst or Nxx_wf_ana_mvac_dp_cfm&lt;&gt;Nxx_wf_ana_mvac_dp_abst) and (Nxx_spv_ecu_cfm=Nxx_spv_ecu_abst) and (Nxx_ecu_typ_cfm=Nxx_ecm or Nxx_ecu_typ_cfm=Nxx_ptcu)] OR [(Nxx_mux_mvac_dp_cfm=Nxx_mux_mvac_dp_abst and Nxx_wf_ana_mvac_dp_cfm=Nxx_wf_ana_mvac_dp_abst) and (Nxx_wf_mvac_dp_cfm&lt;&gt;Nxx_wf_mvac_dp_abst or Nxx_mux_mvac_dp_cfm&lt;&gt;Nxx_mux_mvac_dp_abst or Nxx_mux_mvac_stt_cfm&lt;&gt;Nxx_mux_mvac_stt_abst or Nxx_wf_ana_mvac_dp_cfm&lt;&gt;Nxx_wf_ana_mvac_dp_abst) and (Nxx_spv_ecu_cfm=Nxx_spv_ecu_abst) and (Nxx_ecu_typ_cfm=Nxx_ecm or Nxx_ecu_typ_cfm=Nxx_ptcu)]</v>
      </c>
      <c r="K2347" s="69" t="b">
        <f t="shared" si="183"/>
        <v>1</v>
      </c>
      <c r="L2347" s="69" t="b">
        <f t="shared" si="184"/>
        <v>0</v>
      </c>
    </row>
    <row r="2348" spans="1:12" ht="20.100000000000001" customHeight="1" thickBot="1" x14ac:dyDescent="0.3">
      <c r="A2348" s="169" t="s">
        <v>5501</v>
      </c>
      <c r="B2348" s="170" t="s">
        <v>5344</v>
      </c>
      <c r="C2348" s="76" t="s">
        <v>13587</v>
      </c>
      <c r="E2348" s="71" t="s">
        <v>3488</v>
      </c>
      <c r="F2348" s="72" t="s">
        <v>5388</v>
      </c>
      <c r="G2348" s="72" t="s">
        <v>12408</v>
      </c>
      <c r="H2348" t="str">
        <f t="shared" si="180"/>
        <v>Vxx_mvac_pump_run_tot_t</v>
      </c>
      <c r="I2348" s="69" t="str">
        <f t="shared" si="181"/>
        <v>OU_VFO_BMO</v>
      </c>
      <c r="J2348" s="72" t="str">
        <f t="shared" si="182"/>
        <v>[(Nxx_mvac_pump_cfm&lt;&gt;Nxx_mvac_pump_abst) and (Nxx_ecu_typ_cfm=Nxx_ecm or Nxx_ecu_typ_cfm=Nxx_ptcu)]</v>
      </c>
      <c r="K2348" s="69" t="b">
        <f t="shared" si="183"/>
        <v>1</v>
      </c>
      <c r="L2348" s="69" t="b">
        <f t="shared" si="184"/>
        <v>1</v>
      </c>
    </row>
    <row r="2349" spans="1:12" ht="72.75" customHeight="1" thickBot="1" x14ac:dyDescent="0.3">
      <c r="A2349" s="169"/>
      <c r="B2349" s="170"/>
      <c r="C2349" s="76" t="s">
        <v>13588</v>
      </c>
      <c r="E2349" s="71" t="s">
        <v>5387</v>
      </c>
      <c r="F2349" s="72" t="s">
        <v>5388</v>
      </c>
      <c r="G2349" s="72" t="s">
        <v>13565</v>
      </c>
      <c r="H2349" t="str">
        <f t="shared" si="180"/>
        <v>Vxx_mvac_pump_run_tot_t_hev</v>
      </c>
      <c r="I2349" s="69" t="str">
        <f t="shared" si="181"/>
        <v>OU_VFO_BMO</v>
      </c>
      <c r="J2349" s="72" t="str">
        <f t="shared" si="182"/>
        <v>[(Nxx_mvac_pump_cfm&lt;&gt;Nxx_mvac_pump_abst) and (Nxx_ecu_typ_cfm=Nxx_hevc)]</v>
      </c>
      <c r="K2349" s="69" t="b">
        <f t="shared" si="183"/>
        <v>1</v>
      </c>
      <c r="L2349" s="69" t="b">
        <f t="shared" si="184"/>
        <v>1</v>
      </c>
    </row>
    <row r="2350" spans="1:12" ht="20.100000000000001" customHeight="1" thickBot="1" x14ac:dyDescent="0.3">
      <c r="A2350" s="169"/>
      <c r="B2350" s="170"/>
      <c r="C2350" s="76" t="s">
        <v>13589</v>
      </c>
      <c r="E2350" s="71" t="s">
        <v>2483</v>
      </c>
      <c r="F2350" s="72" t="s">
        <v>12325</v>
      </c>
      <c r="G2350" s="72" t="s">
        <v>13144</v>
      </c>
      <c r="H2350" t="str">
        <f t="shared" si="180"/>
        <v>Vxx_n_drv_min_dfc_prot</v>
      </c>
      <c r="I2350" s="69" t="str">
        <f t="shared" si="181"/>
        <v>SM_STA_SPV</v>
      </c>
      <c r="J2350" s="72" t="str">
        <f t="shared" si="182"/>
        <v>[(Nxx_dfc_prot_cfm&lt;&gt;Nxx_dfc_prot_abst) and (Nxx_ecu_typ_cfm=Nxx_ecm or Nxx_ecu_typ_cfm=Nxx_ptcu) and (Nxx_ecu_typ_cfm&lt;&gt;Nxx_atcu)]</v>
      </c>
      <c r="K2350" s="69" t="b">
        <f t="shared" si="183"/>
        <v>1</v>
      </c>
      <c r="L2350" s="69" t="b">
        <f t="shared" si="184"/>
        <v>1</v>
      </c>
    </row>
    <row r="2351" spans="1:12" ht="20.100000000000001" customHeight="1" thickBot="1" x14ac:dyDescent="0.3">
      <c r="A2351" s="169"/>
      <c r="B2351" s="170"/>
      <c r="C2351" s="76" t="s">
        <v>13590</v>
      </c>
      <c r="E2351" s="71" t="s">
        <v>2489</v>
      </c>
      <c r="F2351" s="72" t="s">
        <v>12325</v>
      </c>
      <c r="G2351" s="72" t="s">
        <v>13144</v>
      </c>
      <c r="H2351" t="str">
        <f t="shared" si="180"/>
        <v>Vxx_n_min_dfc_prot</v>
      </c>
      <c r="I2351" s="69" t="str">
        <f t="shared" si="181"/>
        <v>SM_STA_SPV</v>
      </c>
      <c r="J2351" s="72" t="str">
        <f t="shared" si="182"/>
        <v>[(Nxx_dfc_prot_cfm&lt;&gt;Nxx_dfc_prot_abst) and (Nxx_ecu_typ_cfm=Nxx_ecm or Nxx_ecu_typ_cfm=Nxx_ptcu) and (Nxx_ecu_typ_cfm&lt;&gt;Nxx_atcu)]</v>
      </c>
      <c r="K2351" s="69" t="b">
        <f t="shared" si="183"/>
        <v>1</v>
      </c>
      <c r="L2351" s="69" t="b">
        <f t="shared" si="184"/>
        <v>1</v>
      </c>
    </row>
    <row r="2352" spans="1:12" ht="20.100000000000001" customHeight="1" thickBot="1" x14ac:dyDescent="0.3">
      <c r="A2352" s="169"/>
      <c r="B2352" s="170"/>
      <c r="C2352" s="74" t="s">
        <v>13591</v>
      </c>
      <c r="E2352" s="71" t="s">
        <v>3921</v>
      </c>
      <c r="F2352" s="72" t="s">
        <v>5252</v>
      </c>
      <c r="G2352" s="72" t="s">
        <v>12680</v>
      </c>
      <c r="H2352" t="str">
        <f t="shared" si="180"/>
        <v>Vxx_new_fuel_alco_rat</v>
      </c>
      <c r="I2352" s="69" t="str">
        <f t="shared" si="181"/>
        <v>CB_SPV_CMS</v>
      </c>
      <c r="J2352" s="72" t="str">
        <f t="shared" si="182"/>
        <v>[(Nxx_lpg_cfm&lt;&gt;Nxx_lpg_pres) and (Nxx_alco_typ_cfm&lt;&gt;Nxx_alco_typ_abst) and (Nbx_ign_cmd_eng_cfm=True)]</v>
      </c>
      <c r="K2352" s="69" t="b">
        <f t="shared" si="183"/>
        <v>1</v>
      </c>
      <c r="L2352" s="69" t="b">
        <f t="shared" si="184"/>
        <v>1</v>
      </c>
    </row>
    <row r="2353" spans="1:13" ht="20.100000000000001" customHeight="1" thickBot="1" x14ac:dyDescent="0.3">
      <c r="A2353" s="71" t="s">
        <v>2698</v>
      </c>
      <c r="B2353" s="72" t="s">
        <v>12419</v>
      </c>
      <c r="C2353" s="74" t="s">
        <v>13592</v>
      </c>
      <c r="E2353" s="71" t="s">
        <v>4264</v>
      </c>
      <c r="F2353" s="72" t="s">
        <v>12363</v>
      </c>
      <c r="G2353" s="74" t="s">
        <v>13593</v>
      </c>
      <c r="H2353" t="str">
        <f t="shared" si="180"/>
        <v>Vxx_nis_icr_diag_nok_count</v>
      </c>
      <c r="I2353" s="69" t="str">
        <f t="shared" si="181"/>
        <v>OU_VFO_CRO</v>
      </c>
      <c r="J2353" s="72" t="str">
        <f t="shared" si="182"/>
        <v>[(Nxx_hev_cfm=Nxx_hev_pres) and (Nxx_spv_ecu_cfm=Nxx_spv_ecu_abst) and (Nxx_ecu_typ_cfm&lt;&gt;Nxx_hevc)] OR [(Nxx_wf_byp_v_stab_rly_req_cfm=Nxx_wf_byp_v_stab_rly_req_abst) and (Nxx_sas_typ_cfm=Nxx_sas_itl or Nxx_sas_typ_cfm=Nxx_sas_itl_abst_cho or Nxx_sas_typ_cfm=Nxx_sas_ext_itl_abst_cho or Nxx_sas_typ_cfm=Nxx_sas_sar) and (Nxx_hev_cfm=Nxx_hev_abst_pres_cho or Nxx_hev_cfm=Nxx_hev_abst or Nxx_spv_ecu_cfm=Nxx_spv_ecu_pres) and (Nxx_ecu_typ_cfm&lt;&gt;Nxx_hevc)] OR [(Nxx_wf_byp_v_stab_rly_req_cfm&lt;&gt;Nxx_wf_byp_v_stab_rly_req_abst) and (Nxx_sas_typ_cfm=Nxx_sas_itl or Nxx_sas_typ_cfm=Nxx_sas_itl_abst_cho or Nxx_sas_typ_cfm=Nxx_sas_ext_itl_abst_cho or Nxx_sas_typ_cfm=Nxx_sas_sar) and (Nxx_hev_cfm=Nxx_hev_abst_pres_cho or Nxx_hev_cfm=Nxx_hev_abst or Nxx_spv_ecu_cfm=Nxx_spv_ecu_pres) and (Nxx_ecu_typ_cfm&lt;&gt;Nxx_hevc)]</v>
      </c>
      <c r="K2353" s="69" t="b">
        <f t="shared" si="183"/>
        <v>1</v>
      </c>
      <c r="L2353" s="69" t="b">
        <f t="shared" si="184"/>
        <v>0</v>
      </c>
    </row>
    <row r="2354" spans="1:13" ht="20.100000000000001" customHeight="1" thickBot="1" x14ac:dyDescent="0.3">
      <c r="A2354" s="71" t="s">
        <v>13594</v>
      </c>
      <c r="B2354" s="72" t="s">
        <v>12419</v>
      </c>
      <c r="C2354" s="74" t="s">
        <v>13595</v>
      </c>
      <c r="E2354" s="71" t="s">
        <v>2183</v>
      </c>
      <c r="F2354" s="72" t="s">
        <v>12224</v>
      </c>
      <c r="G2354" s="74" t="s">
        <v>13497</v>
      </c>
      <c r="H2354" t="str">
        <f t="shared" si="180"/>
        <v>Vxx_no_deci_cylr_ctr</v>
      </c>
      <c r="I2354" s="69" t="str">
        <f t="shared" si="181"/>
        <v>IN_SMI_SYN</v>
      </c>
      <c r="J2354" s="72" t="str">
        <f t="shared" si="182"/>
        <v>[(Nbx_cylr_itl_cfm=True) and (Nxx_in_cam_sens_cfm&lt;&gt;Nxx_in_cam_sens_abst_pres_cho) and (Nxx_in_cam_sens_cfm&lt;&gt;Nxx_in_cam_sens_pres) and (Nbx_ign_cmd_eng_cfm=True) and (Nxx_ecu_typ_cfm=Nxx_ecm or Nxx_ecu_typ_cfm=Nxx_ptcu) and (Nxx_ecu_typ_cfm&lt;&gt;Nxx_atcu)] OR [(Nxx_in_cam_sens_cfm=Nxx_in_cam_sens_abst_pres_cho) and (Nxx_in_cam_sens_cfm&lt;&gt;Nxx_in_cam_sens_pres) and (Nbx_ign_cmd_eng_cfm=True) and (Nxx_ecu_typ_cfm=Nxx_ecm or Nxx_ecu_typ_cfm=Nxx_ptcu) and (Nxx_ecu_typ_cfm&lt;&gt;Nxx_atcu)] OR [(Nxx_in_cam_sens_cfm=Nxx_in_cam_sens_pres) and (Nbx_ign_cmd_eng_cfm=True) and (Nxx_ecu_typ_cfm=Nxx_ecm or Nxx_ecu_typ_cfm=Nxx_ptcu) and (Nxx_ecu_typ_cfm&lt;&gt;Nxx_atcu)] OR [(Nbx_cylr_itl_cfm=False) and (Nxx_in_cam_sens_cfm&lt;&gt;Nxx_in_cam_sens_abst_pres_cho) and (Nxx_in_cam_sens_cfm&lt;&gt;Nxx_in_cam_sens_pres) and (Nbx_ign_cmd_eng_cfm=True) and (Nxx_ecu_typ_cfm=Nxx_ecm or Nxx_ecu_typ_cfm=Nxx_ptcu) and (Nxx_ecu_typ_cfm&lt;&gt;Nxx_atcu)]</v>
      </c>
      <c r="K2354" s="69" t="b">
        <f t="shared" si="183"/>
        <v>1</v>
      </c>
      <c r="L2354" s="69" t="b">
        <f t="shared" si="184"/>
        <v>0</v>
      </c>
    </row>
    <row r="2355" spans="1:13" ht="20.100000000000001" customHeight="1" thickBot="1" x14ac:dyDescent="0.3">
      <c r="A2355" s="71" t="s">
        <v>2370</v>
      </c>
      <c r="B2355" s="72" t="s">
        <v>12419</v>
      </c>
      <c r="C2355" s="74" t="s">
        <v>13596</v>
      </c>
      <c r="E2355" s="71" t="s">
        <v>2187</v>
      </c>
      <c r="F2355" s="72" t="s">
        <v>12224</v>
      </c>
      <c r="G2355" s="74" t="s">
        <v>13156</v>
      </c>
      <c r="H2355" t="str">
        <f t="shared" si="180"/>
        <v>Vxx_no_deci_id_is_ctr</v>
      </c>
      <c r="I2355" s="69" t="str">
        <f t="shared" si="181"/>
        <v>IN_SMI_SYN</v>
      </c>
      <c r="J2355" s="72" t="str">
        <f t="shared" si="182"/>
        <v>[(Nbx_cylr_itl_cfm=True) and (Nxx_in_cam_sens_cfm&lt;&gt;Nxx_in_cam_sens_abst_pres_cho) and (Nxx_in_cam_sens_cfm&lt;&gt;Nxx_in_cam_sens_pres) and (Nbx_ign_cmd_eng_cfm=True) and (Nxx_ecu_typ_cfm=Nxx_ecm or Nxx_ecu_typ_cfm=Nxx_ptcu) and (Nxx_ecu_typ_cfm&lt;&gt;Nxx_atcu)] OR [(Nxx_in_cam_sens_cfm=Nxx_in_cam_sens_pres) and (Nbx_ign_cmd_eng_cfm=True) and (Nxx_ecu_typ_cfm=Nxx_ecm or Nxx_ecu_typ_cfm=Nxx_ptcu) and (Nxx_ecu_typ_cfm&lt;&gt;Nxx_atcu)] OR [(Nxx_in_cam_sens_cfm=Nxx_in_cam_sens_abst_pres_cho) and (Nxx_in_cam_sens_cfm&lt;&gt;Nxx_in_cam_sens_pres) and (Nbx_ign_cmd_eng_cfm=True) and (Nxx_ecu_typ_cfm=Nxx_ecm or Nxx_ecu_typ_cfm=Nxx_ptcu) and (Nxx_ecu_typ_cfm&lt;&gt;Nxx_atcu)] OR [(Nbx_cylr_itl_cfm=False) and (Nxx_in_cam_sens_cfm&lt;&gt;Nxx_in_cam_sens_abst_pres_cho) and (Nxx_in_cam_sens_cfm&lt;&gt;Nxx_in_cam_sens_pres) and (Nbx_ign_cmd_eng_cfm=True) and (Nxx_ecu_typ_cfm=Nxx_ecm or Nxx_ecu_typ_cfm=Nxx_ptcu) and (Nxx_ecu_typ_cfm&lt;&gt;Nxx_atcu)]</v>
      </c>
      <c r="K2355" s="69" t="b">
        <f t="shared" si="183"/>
        <v>1</v>
      </c>
      <c r="L2355" s="69" t="b">
        <f t="shared" si="184"/>
        <v>0</v>
      </c>
    </row>
    <row r="2356" spans="1:13" ht="20.100000000000001" customHeight="1" thickBot="1" x14ac:dyDescent="0.3">
      <c r="A2356" s="71" t="s">
        <v>1311</v>
      </c>
      <c r="B2356" s="72" t="s">
        <v>12424</v>
      </c>
      <c r="C2356" s="72" t="s">
        <v>13597</v>
      </c>
      <c r="E2356" s="71" t="s">
        <v>5497</v>
      </c>
      <c r="F2356" s="72" t="s">
        <v>5421</v>
      </c>
      <c r="G2356" s="74" t="s">
        <v>12235</v>
      </c>
      <c r="H2356" t="str">
        <f t="shared" si="180"/>
        <v>Vxx_not_cor_pre_heat_nr_ctr</v>
      </c>
      <c r="I2356" s="69" t="str">
        <f t="shared" si="181"/>
        <v>OU_CBO_HTG</v>
      </c>
      <c r="J2356" s="72" t="str">
        <f t="shared" si="182"/>
        <v>[(Nxx_alco_htg_cfm=Nxx_alco_htg_abst) and (Nbx_ign_cmd_eng_cfm=True)] OR [(Nxx_alco_htg_cfm&lt;&gt;Nxx_alco_htg_abst) and (Nbx_ign_cmd_eng_cfm=True)]</v>
      </c>
      <c r="K2356" s="69" t="b">
        <f t="shared" si="183"/>
        <v>1</v>
      </c>
      <c r="L2356" s="69" t="b">
        <f t="shared" si="184"/>
        <v>0</v>
      </c>
    </row>
    <row r="2357" spans="1:13" ht="20.100000000000001" customHeight="1" thickBot="1" x14ac:dyDescent="0.3">
      <c r="A2357" s="71" t="s">
        <v>3754</v>
      </c>
      <c r="B2357" s="72" t="s">
        <v>12424</v>
      </c>
      <c r="C2357" s="72" t="s">
        <v>13597</v>
      </c>
      <c r="E2357" s="71" t="s">
        <v>1361</v>
      </c>
      <c r="F2357" s="72" t="s">
        <v>12137</v>
      </c>
      <c r="G2357" s="72" t="s">
        <v>12138</v>
      </c>
      <c r="H2357" t="str">
        <f t="shared" si="180"/>
        <v>Vxx_nox_h_dis_ena_t_ctr</v>
      </c>
      <c r="I2357" s="69" t="str">
        <f t="shared" si="181"/>
        <v>AT_SCR_DIS</v>
      </c>
      <c r="J2357" s="72" t="str">
        <f t="shared" si="182"/>
        <v>[(Nxx_scr_dis_typ_cfm=Nxx_scr_dis_typ_cho) and (Nxx_nox_egt_cfm=Nxx_nox_egt_scr or Nxx_nox_egt_cfm=Nxx_nox_egt_scr_abst_cho or Nxx_nox_egt_cfm=Nxx_nox_egt_nt_scr or Nxx_nox_egt_cfm=Nxx_nox_egt_nt_scr_abst_cho) and (Nbx_ign_cmd_eng_cfm=False)] OR [(Nxx_scr_dis_typ_cfm=Nxx_scr_dis_hduty) and (Nxx_nox_egt_cfm=Nxx_nox_egt_scr or Nxx_nox_egt_cfm=Nxx_nox_egt_scr_abst_cho or Nxx_nox_egt_cfm=Nxx_nox_egt_nt_scr or Nxx_nox_egt_cfm=Nxx_nox_egt_nt_scr_abst_cho) and (Nbx_ign_cmd_eng_cfm=False)]</v>
      </c>
      <c r="K2357" s="69" t="b">
        <f t="shared" si="183"/>
        <v>1</v>
      </c>
      <c r="L2357" s="69" t="b">
        <f t="shared" si="184"/>
        <v>1</v>
      </c>
    </row>
    <row r="2358" spans="1:13" ht="20.100000000000001" customHeight="1" thickBot="1" x14ac:dyDescent="0.3">
      <c r="A2358" s="71" t="s">
        <v>3755</v>
      </c>
      <c r="B2358" s="72" t="s">
        <v>12424</v>
      </c>
      <c r="C2358" s="72" t="s">
        <v>13597</v>
      </c>
      <c r="E2358" s="73" t="s">
        <v>5950</v>
      </c>
      <c r="F2358" s="74" t="s">
        <v>5296</v>
      </c>
      <c r="G2358" s="74" t="s">
        <v>12139</v>
      </c>
      <c r="H2358" t="e">
        <f t="shared" si="180"/>
        <v>#N/A</v>
      </c>
      <c r="I2358" s="69" t="e">
        <f t="shared" si="181"/>
        <v>#N/A</v>
      </c>
      <c r="J2358" s="72" t="e">
        <f t="shared" si="182"/>
        <v>#N/A</v>
      </c>
      <c r="K2358" s="69" t="e">
        <f t="shared" si="183"/>
        <v>#N/A</v>
      </c>
      <c r="L2358" s="69" t="e">
        <f t="shared" si="184"/>
        <v>#N/A</v>
      </c>
    </row>
    <row r="2359" spans="1:13" ht="20.100000000000001" customHeight="1" thickBot="1" x14ac:dyDescent="0.3">
      <c r="A2359" s="71" t="s">
        <v>3756</v>
      </c>
      <c r="B2359" s="72" t="s">
        <v>12424</v>
      </c>
      <c r="C2359" s="72" t="s">
        <v>13597</v>
      </c>
      <c r="E2359" s="73" t="s">
        <v>5948</v>
      </c>
      <c r="F2359" s="74" t="s">
        <v>5310</v>
      </c>
      <c r="G2359" s="74" t="s">
        <v>12816</v>
      </c>
      <c r="H2359" t="e">
        <f t="shared" si="180"/>
        <v>#N/A</v>
      </c>
      <c r="I2359" s="69" t="e">
        <f t="shared" si="181"/>
        <v>#N/A</v>
      </c>
      <c r="J2359" s="72" t="e">
        <f t="shared" si="182"/>
        <v>#N/A</v>
      </c>
      <c r="K2359" s="69" t="e">
        <f t="shared" si="183"/>
        <v>#N/A</v>
      </c>
      <c r="L2359" s="69" t="e">
        <f t="shared" si="184"/>
        <v>#N/A</v>
      </c>
    </row>
    <row r="2360" spans="1:13" ht="20.100000000000001" customHeight="1" thickBot="1" x14ac:dyDescent="0.3">
      <c r="A2360" s="71" t="s">
        <v>1711</v>
      </c>
      <c r="B2360" s="72" t="s">
        <v>12422</v>
      </c>
      <c r="C2360" s="72" t="s">
        <v>13598</v>
      </c>
      <c r="E2360" s="73" t="s">
        <v>5947</v>
      </c>
      <c r="F2360" s="74" t="s">
        <v>5310</v>
      </c>
      <c r="G2360" s="74" t="s">
        <v>13599</v>
      </c>
      <c r="H2360" t="e">
        <f t="shared" si="180"/>
        <v>#N/A</v>
      </c>
      <c r="I2360" s="69" t="e">
        <f t="shared" si="181"/>
        <v>#N/A</v>
      </c>
      <c r="J2360" s="72" t="e">
        <f t="shared" si="182"/>
        <v>#N/A</v>
      </c>
      <c r="K2360" s="69" t="e">
        <f t="shared" si="183"/>
        <v>#N/A</v>
      </c>
      <c r="L2360" s="69" t="e">
        <f t="shared" si="184"/>
        <v>#N/A</v>
      </c>
      <c r="M2360" t="e">
        <f>VLOOKUP(E2360,#REF!,1,FALSE)</f>
        <v>#REF!</v>
      </c>
    </row>
    <row r="2361" spans="1:13" ht="20.100000000000001" customHeight="1" thickBot="1" x14ac:dyDescent="0.3">
      <c r="A2361" s="71" t="s">
        <v>4699</v>
      </c>
      <c r="B2361" s="72" t="s">
        <v>13600</v>
      </c>
      <c r="C2361" s="72" t="s">
        <v>13601</v>
      </c>
      <c r="E2361" s="73" t="s">
        <v>5946</v>
      </c>
      <c r="F2361" s="74" t="s">
        <v>5310</v>
      </c>
      <c r="G2361" s="74" t="s">
        <v>12799</v>
      </c>
      <c r="H2361" t="e">
        <f t="shared" si="180"/>
        <v>#N/A</v>
      </c>
      <c r="I2361" s="69" t="e">
        <f t="shared" si="181"/>
        <v>#N/A</v>
      </c>
      <c r="J2361" s="72" t="e">
        <f t="shared" si="182"/>
        <v>#N/A</v>
      </c>
      <c r="K2361" s="69" t="e">
        <f t="shared" si="183"/>
        <v>#N/A</v>
      </c>
      <c r="L2361" s="69" t="e">
        <f t="shared" si="184"/>
        <v>#N/A</v>
      </c>
      <c r="M2361" t="e">
        <f>VLOOKUP(E2361,#REF!,1,FALSE)</f>
        <v>#REF!</v>
      </c>
    </row>
    <row r="2362" spans="1:13" ht="20.100000000000001" customHeight="1" thickBot="1" x14ac:dyDescent="0.3">
      <c r="A2362" s="71" t="s">
        <v>4702</v>
      </c>
      <c r="B2362" s="72" t="s">
        <v>13600</v>
      </c>
      <c r="C2362" s="74" t="s">
        <v>13601</v>
      </c>
      <c r="E2362" s="71" t="s">
        <v>1996</v>
      </c>
      <c r="F2362" s="72" t="s">
        <v>12903</v>
      </c>
      <c r="G2362" s="72" t="s">
        <v>12823</v>
      </c>
      <c r="H2362" t="str">
        <f t="shared" si="180"/>
        <v>Vxx_nt_hway_buf_acum_dist</v>
      </c>
      <c r="I2362" s="69" t="str">
        <f t="shared" si="181"/>
        <v>AT_NXT_AFS</v>
      </c>
      <c r="J2362" s="72" t="str">
        <f t="shared" si="182"/>
        <v>[(Nxx_nox_egt_cfm=Nxx_nox_egt_nt or Nxx_nox_egt_cfm=Nxx_nox_egt_nt_abst_cho or Nxx_nox_egt_cfm=Nxx_nox_egt_nt_scr or Nxx_nox_egt_cfm=Nxx_nox_egt_nt_scr_abst_cho) and (Nbx_ign_cmd_eng_cfm=False)]</v>
      </c>
      <c r="K2362" s="69" t="b">
        <f t="shared" si="183"/>
        <v>1</v>
      </c>
      <c r="L2362" s="69" t="b">
        <f t="shared" si="184"/>
        <v>1</v>
      </c>
      <c r="M2362" t="e">
        <f>VLOOKUP(E2362,#REF!,1,FALSE)</f>
        <v>#REF!</v>
      </c>
    </row>
    <row r="2363" spans="1:13" ht="20.100000000000001" customHeight="1" thickBot="1" x14ac:dyDescent="0.3">
      <c r="A2363" s="71" t="s">
        <v>1491</v>
      </c>
      <c r="B2363" s="72" t="s">
        <v>12419</v>
      </c>
      <c r="C2363" s="74" t="s">
        <v>13602</v>
      </c>
      <c r="E2363" s="71" t="s">
        <v>1997</v>
      </c>
      <c r="F2363" s="72" t="s">
        <v>12903</v>
      </c>
      <c r="G2363" s="72" t="s">
        <v>12823</v>
      </c>
      <c r="H2363" t="str">
        <f t="shared" si="180"/>
        <v>Vxx_nt_hway_det_ctr</v>
      </c>
      <c r="I2363" s="69" t="str">
        <f t="shared" si="181"/>
        <v>AT_NXT_AFS</v>
      </c>
      <c r="J2363" s="72" t="str">
        <f t="shared" si="182"/>
        <v>[(Nxx_nox_egt_cfm=Nxx_nox_egt_nt or Nxx_nox_egt_cfm=Nxx_nox_egt_nt_abst_cho or Nxx_nox_egt_cfm=Nxx_nox_egt_nt_scr or Nxx_nox_egt_cfm=Nxx_nox_egt_nt_scr_abst_cho) and (Nbx_ign_cmd_eng_cfm=False)]</v>
      </c>
      <c r="K2363" s="69" t="b">
        <f t="shared" si="183"/>
        <v>1</v>
      </c>
      <c r="L2363" s="69" t="b">
        <f t="shared" si="184"/>
        <v>1</v>
      </c>
      <c r="M2363" t="e">
        <f>VLOOKUP(E2363,#REF!,1,FALSE)</f>
        <v>#REF!</v>
      </c>
    </row>
    <row r="2364" spans="1:13" ht="20.100000000000001" customHeight="1" thickBot="1" x14ac:dyDescent="0.3">
      <c r="A2364" s="71" t="s">
        <v>1167</v>
      </c>
      <c r="B2364" s="72" t="s">
        <v>12419</v>
      </c>
      <c r="C2364" s="74" t="s">
        <v>13603</v>
      </c>
      <c r="E2364" s="71" t="s">
        <v>1998</v>
      </c>
      <c r="F2364" s="72" t="s">
        <v>12903</v>
      </c>
      <c r="G2364" s="72" t="s">
        <v>12823</v>
      </c>
      <c r="H2364" t="str">
        <f t="shared" si="180"/>
        <v>Vxx_nt_hway_mv_frq_dist</v>
      </c>
      <c r="I2364" s="69" t="str">
        <f t="shared" si="181"/>
        <v>AT_NXT_AFS</v>
      </c>
      <c r="J2364" s="72" t="str">
        <f t="shared" si="182"/>
        <v>[(Nxx_nox_egt_cfm=Nxx_nox_egt_nt or Nxx_nox_egt_cfm=Nxx_nox_egt_nt_abst_cho or Nxx_nox_egt_cfm=Nxx_nox_egt_nt_scr or Nxx_nox_egt_cfm=Nxx_nox_egt_nt_scr_abst_cho) and (Nbx_ign_cmd_eng_cfm=False)]</v>
      </c>
      <c r="K2364" s="69" t="b">
        <f t="shared" si="183"/>
        <v>1</v>
      </c>
      <c r="L2364" s="69" t="b">
        <f t="shared" si="184"/>
        <v>1</v>
      </c>
      <c r="M2364" t="e">
        <f>VLOOKUP(E2364,#REF!,1,FALSE)</f>
        <v>#REF!</v>
      </c>
    </row>
    <row r="2365" spans="1:13" ht="20.100000000000001" customHeight="1" thickBot="1" x14ac:dyDescent="0.3">
      <c r="A2365" s="71" t="s">
        <v>5605</v>
      </c>
      <c r="B2365" s="72" t="s">
        <v>12808</v>
      </c>
      <c r="C2365" s="72" t="s">
        <v>12150</v>
      </c>
      <c r="E2365" s="71" t="s">
        <v>1999</v>
      </c>
      <c r="F2365" s="72" t="s">
        <v>12903</v>
      </c>
      <c r="G2365" s="72" t="s">
        <v>12823</v>
      </c>
      <c r="H2365" t="str">
        <f t="shared" si="180"/>
        <v>Vxx_nt_hway_tot_dist</v>
      </c>
      <c r="I2365" s="69" t="str">
        <f t="shared" si="181"/>
        <v>AT_NXT_AFS</v>
      </c>
      <c r="J2365" s="72" t="str">
        <f t="shared" si="182"/>
        <v>[(Nxx_nox_egt_cfm=Nxx_nox_egt_nt or Nxx_nox_egt_cfm=Nxx_nox_egt_nt_abst_cho or Nxx_nox_egt_cfm=Nxx_nox_egt_nt_scr or Nxx_nox_egt_cfm=Nxx_nox_egt_nt_scr_abst_cho) and (Nbx_ign_cmd_eng_cfm=False)]</v>
      </c>
      <c r="K2365" s="69" t="b">
        <f t="shared" si="183"/>
        <v>1</v>
      </c>
      <c r="L2365" s="69" t="b">
        <f t="shared" si="184"/>
        <v>1</v>
      </c>
      <c r="M2365" t="e">
        <f>VLOOKUP(E2365,#REF!,1,FALSE)</f>
        <v>#REF!</v>
      </c>
    </row>
    <row r="2366" spans="1:13" ht="20.100000000000001" customHeight="1" thickBot="1" x14ac:dyDescent="0.3">
      <c r="A2366" s="71" t="s">
        <v>4684</v>
      </c>
      <c r="B2366" s="72" t="s">
        <v>5376</v>
      </c>
      <c r="C2366" s="74" t="s">
        <v>12755</v>
      </c>
      <c r="E2366" s="71" t="s">
        <v>2000</v>
      </c>
      <c r="F2366" s="72" t="s">
        <v>12903</v>
      </c>
      <c r="G2366" s="72" t="s">
        <v>12823</v>
      </c>
      <c r="H2366" t="str">
        <f t="shared" si="180"/>
        <v>Vxx_nt_hway_tot_dist_rat</v>
      </c>
      <c r="I2366" s="69" t="str">
        <f t="shared" si="181"/>
        <v>AT_NXT_AFS</v>
      </c>
      <c r="J2366" s="72" t="str">
        <f t="shared" si="182"/>
        <v>[(Nxx_nox_egt_cfm=Nxx_nox_egt_nt or Nxx_nox_egt_cfm=Nxx_nox_egt_nt_abst_cho or Nxx_nox_egt_cfm=Nxx_nox_egt_nt_scr or Nxx_nox_egt_cfm=Nxx_nox_egt_nt_scr_abst_cho) and (Nbx_ign_cmd_eng_cfm=False)]</v>
      </c>
      <c r="K2366" s="69" t="b">
        <f t="shared" si="183"/>
        <v>1</v>
      </c>
      <c r="L2366" s="69" t="b">
        <f t="shared" si="184"/>
        <v>1</v>
      </c>
      <c r="M2366" t="e">
        <f>VLOOKUP(E2366,#REF!,1,FALSE)</f>
        <v>#REF!</v>
      </c>
    </row>
    <row r="2367" spans="1:13" ht="20.100000000000001" customHeight="1" thickBot="1" x14ac:dyDescent="0.3">
      <c r="A2367" s="71" t="s">
        <v>1447</v>
      </c>
      <c r="B2367" s="72" t="s">
        <v>12419</v>
      </c>
      <c r="C2367" s="72" t="s">
        <v>12420</v>
      </c>
      <c r="E2367" s="71" t="s">
        <v>1993</v>
      </c>
      <c r="F2367" s="72" t="s">
        <v>13200</v>
      </c>
      <c r="G2367" s="72" t="s">
        <v>12823</v>
      </c>
      <c r="H2367" t="str">
        <f t="shared" si="180"/>
        <v>Vxx_nt_mnox</v>
      </c>
      <c r="I2367" s="69" t="str">
        <f t="shared" si="181"/>
        <v>AT_SPV_MDL</v>
      </c>
      <c r="J2367" s="72" t="str">
        <f t="shared" si="182"/>
        <v>[(Nxx_nox_egt_cfm=Nxx_nox_egt_nt or Nxx_nox_egt_cfm=Nxx_nox_egt_nt_abst_cho or Nxx_nox_egt_cfm=Nxx_nox_egt_nt_scr or Nxx_nox_egt_cfm=Nxx_nox_egt_nt_scr_abst_cho) and (Nbx_ign_cmd_eng_cfm=False)]</v>
      </c>
      <c r="K2367" s="69" t="b">
        <f t="shared" si="183"/>
        <v>1</v>
      </c>
      <c r="L2367" s="69" t="b">
        <f t="shared" si="184"/>
        <v>1</v>
      </c>
    </row>
    <row r="2368" spans="1:13" ht="20.100000000000001" customHeight="1" thickBot="1" x14ac:dyDescent="0.3">
      <c r="A2368" s="71" t="s">
        <v>1473</v>
      </c>
      <c r="B2368" s="72" t="s">
        <v>5344</v>
      </c>
      <c r="C2368" s="72" t="s">
        <v>13604</v>
      </c>
      <c r="E2368" s="71" t="s">
        <v>1994</v>
      </c>
      <c r="F2368" s="72" t="s">
        <v>13200</v>
      </c>
      <c r="G2368" s="72" t="s">
        <v>12823</v>
      </c>
      <c r="H2368" t="str">
        <f t="shared" si="180"/>
        <v>Vxx_nt_msox</v>
      </c>
      <c r="I2368" s="69" t="str">
        <f t="shared" si="181"/>
        <v>AT_SPV_MDL</v>
      </c>
      <c r="J2368" s="72" t="str">
        <f t="shared" si="182"/>
        <v>[(Nxx_nox_egt_cfm=Nxx_nox_egt_nt or Nxx_nox_egt_cfm=Nxx_nox_egt_nt_abst_cho or Nxx_nox_egt_cfm=Nxx_nox_egt_nt_scr or Nxx_nox_egt_cfm=Nxx_nox_egt_nt_scr_abst_cho) and (Nbx_ign_cmd_eng_cfm=False)]</v>
      </c>
      <c r="K2368" s="69" t="b">
        <f t="shared" si="183"/>
        <v>1</v>
      </c>
      <c r="L2368" s="69" t="b">
        <f t="shared" si="184"/>
        <v>1</v>
      </c>
    </row>
    <row r="2369" spans="1:13" ht="20.100000000000001" customHeight="1" thickBot="1" x14ac:dyDescent="0.3">
      <c r="A2369" s="71" t="s">
        <v>2342</v>
      </c>
      <c r="B2369" s="72" t="s">
        <v>12419</v>
      </c>
      <c r="C2369" s="72" t="s">
        <v>12420</v>
      </c>
      <c r="E2369" s="71" t="s">
        <v>2009</v>
      </c>
      <c r="F2369" s="72" t="s">
        <v>12903</v>
      </c>
      <c r="G2369" s="72" t="s">
        <v>12823</v>
      </c>
      <c r="H2369" t="str">
        <f t="shared" si="180"/>
        <v>Vxx_nt_npu_ctr</v>
      </c>
      <c r="I2369" s="69" t="str">
        <f t="shared" si="181"/>
        <v>AT_NXT_AFS</v>
      </c>
      <c r="J2369" s="72" t="str">
        <f t="shared" si="182"/>
        <v>[(Nxx_nox_egt_cfm=Nxx_nox_egt_nt or Nxx_nox_egt_cfm=Nxx_nox_egt_nt_abst_cho or Nxx_nox_egt_cfm=Nxx_nox_egt_nt_scr or Nxx_nox_egt_cfm=Nxx_nox_egt_nt_scr_abst_cho) and (Nbx_ign_cmd_eng_cfm=False)]</v>
      </c>
      <c r="K2369" s="69" t="b">
        <f t="shared" si="183"/>
        <v>1</v>
      </c>
      <c r="L2369" s="69" t="b">
        <f t="shared" si="184"/>
        <v>1</v>
      </c>
    </row>
    <row r="2370" spans="1:13" ht="20.100000000000001" customHeight="1" thickBot="1" x14ac:dyDescent="0.3">
      <c r="A2370" s="71" t="s">
        <v>13605</v>
      </c>
      <c r="B2370" s="72" t="s">
        <v>12419</v>
      </c>
      <c r="C2370" s="72" t="s">
        <v>12420</v>
      </c>
      <c r="E2370" s="71" t="s">
        <v>2010</v>
      </c>
      <c r="F2370" s="72" t="s">
        <v>12903</v>
      </c>
      <c r="G2370" s="72" t="s">
        <v>12823</v>
      </c>
      <c r="H2370" t="str">
        <f t="shared" ref="H2370:H2433" si="185">VLOOKUP(E2370,A:C,1,FALSE)</f>
        <v>Vxx_nt_npu_end_max_t_ctr</v>
      </c>
      <c r="I2370" s="69" t="str">
        <f t="shared" ref="I2370:I2433" si="186">VLOOKUP(E2370,A:C,2,FALSE)</f>
        <v>AT_NXT_AFS</v>
      </c>
      <c r="J2370" s="72" t="str">
        <f t="shared" ref="J2370:J2433" si="187">VLOOKUP(E2370,A:C,3,FALSE)</f>
        <v>[(Nxx_nox_egt_cfm=Nxx_nox_egt_nt or Nxx_nox_egt_cfm=Nxx_nox_egt_nt_abst_cho or Nxx_nox_egt_cfm=Nxx_nox_egt_nt_scr or Nxx_nox_egt_cfm=Nxx_nox_egt_nt_scr_abst_cho) and (Nbx_ign_cmd_eng_cfm=False)]</v>
      </c>
      <c r="K2370" s="69" t="b">
        <f t="shared" ref="K2370:K2433" si="188">VLOOKUP(E2370,A:C,2,FALSE)=F2370</f>
        <v>1</v>
      </c>
      <c r="L2370" s="69" t="b">
        <f t="shared" ref="L2370:L2433" si="189">VLOOKUP(E2370,A:C,3,FALSE)=G2370</f>
        <v>1</v>
      </c>
    </row>
    <row r="2371" spans="1:13" ht="20.100000000000001" customHeight="1" thickBot="1" x14ac:dyDescent="0.3">
      <c r="A2371" s="71" t="s">
        <v>13606</v>
      </c>
      <c r="B2371" s="72" t="s">
        <v>12419</v>
      </c>
      <c r="C2371" s="72" t="s">
        <v>12420</v>
      </c>
      <c r="E2371" s="71" t="s">
        <v>2011</v>
      </c>
      <c r="F2371" s="72" t="s">
        <v>12903</v>
      </c>
      <c r="G2371" s="72" t="s">
        <v>12823</v>
      </c>
      <c r="H2371" t="str">
        <f t="shared" si="185"/>
        <v>Vxx_nt_npu_end_mdl_ctr</v>
      </c>
      <c r="I2371" s="69" t="str">
        <f t="shared" si="186"/>
        <v>AT_NXT_AFS</v>
      </c>
      <c r="J2371" s="72" t="str">
        <f t="shared" si="187"/>
        <v>[(Nxx_nox_egt_cfm=Nxx_nox_egt_nt or Nxx_nox_egt_cfm=Nxx_nox_egt_nt_abst_cho or Nxx_nox_egt_cfm=Nxx_nox_egt_nt_scr or Nxx_nox_egt_cfm=Nxx_nox_egt_nt_scr_abst_cho) and (Nbx_ign_cmd_eng_cfm=False)]</v>
      </c>
      <c r="K2371" s="69" t="b">
        <f t="shared" si="188"/>
        <v>1</v>
      </c>
      <c r="L2371" s="69" t="b">
        <f t="shared" si="189"/>
        <v>1</v>
      </c>
    </row>
    <row r="2372" spans="1:13" ht="20.100000000000001" customHeight="1" thickBot="1" x14ac:dyDescent="0.3">
      <c r="A2372" s="71" t="s">
        <v>13607</v>
      </c>
      <c r="B2372" s="72" t="s">
        <v>12419</v>
      </c>
      <c r="C2372" s="72" t="s">
        <v>12420</v>
      </c>
      <c r="E2372" s="71" t="s">
        <v>2012</v>
      </c>
      <c r="F2372" s="72" t="s">
        <v>12903</v>
      </c>
      <c r="G2372" s="72" t="s">
        <v>12823</v>
      </c>
      <c r="H2372" t="str">
        <f t="shared" si="185"/>
        <v>Vxx_nt_npu_end_sens_ctr</v>
      </c>
      <c r="I2372" s="69" t="str">
        <f t="shared" si="186"/>
        <v>AT_NXT_AFS</v>
      </c>
      <c r="J2372" s="72" t="str">
        <f t="shared" si="187"/>
        <v>[(Nxx_nox_egt_cfm=Nxx_nox_egt_nt or Nxx_nox_egt_cfm=Nxx_nox_egt_nt_abst_cho or Nxx_nox_egt_cfm=Nxx_nox_egt_nt_scr or Nxx_nox_egt_cfm=Nxx_nox_egt_nt_scr_abst_cho) and (Nbx_ign_cmd_eng_cfm=False)]</v>
      </c>
      <c r="K2372" s="69" t="b">
        <f t="shared" si="188"/>
        <v>1</v>
      </c>
      <c r="L2372" s="69" t="b">
        <f t="shared" si="189"/>
        <v>1</v>
      </c>
    </row>
    <row r="2373" spans="1:13" ht="20.100000000000001" customHeight="1" thickBot="1" x14ac:dyDescent="0.3">
      <c r="A2373" s="71" t="s">
        <v>13608</v>
      </c>
      <c r="B2373" s="72" t="s">
        <v>12419</v>
      </c>
      <c r="C2373" s="72" t="s">
        <v>12420</v>
      </c>
      <c r="E2373" s="71" t="s">
        <v>2013</v>
      </c>
      <c r="F2373" s="72" t="s">
        <v>12903</v>
      </c>
      <c r="G2373" s="72" t="s">
        <v>12823</v>
      </c>
      <c r="H2373" t="str">
        <f t="shared" si="185"/>
        <v>Vxx_nt_npu_susp_tot_ctr</v>
      </c>
      <c r="I2373" s="69" t="str">
        <f t="shared" si="186"/>
        <v>AT_NXT_AFS</v>
      </c>
      <c r="J2373" s="72" t="str">
        <f t="shared" si="187"/>
        <v>[(Nxx_nox_egt_cfm=Nxx_nox_egt_nt or Nxx_nox_egt_cfm=Nxx_nox_egt_nt_abst_cho or Nxx_nox_egt_cfm=Nxx_nox_egt_nt_scr or Nxx_nox_egt_cfm=Nxx_nox_egt_nt_scr_abst_cho) and (Nbx_ign_cmd_eng_cfm=False)]</v>
      </c>
      <c r="K2373" s="69" t="b">
        <f t="shared" si="188"/>
        <v>1</v>
      </c>
      <c r="L2373" s="69" t="b">
        <f t="shared" si="189"/>
        <v>1</v>
      </c>
    </row>
    <row r="2374" spans="1:13" ht="20.100000000000001" customHeight="1" thickBot="1" x14ac:dyDescent="0.3">
      <c r="A2374" s="71" t="s">
        <v>1443</v>
      </c>
      <c r="B2374" s="72" t="s">
        <v>12419</v>
      </c>
      <c r="C2374" s="72" t="s">
        <v>12420</v>
      </c>
      <c r="E2374" s="71" t="s">
        <v>1540</v>
      </c>
      <c r="F2374" s="72" t="s">
        <v>13200</v>
      </c>
      <c r="G2374" s="72" t="s">
        <v>12823</v>
      </c>
      <c r="H2374" t="str">
        <f t="shared" si="185"/>
        <v>Vxx_nt_ns_nsc_rat</v>
      </c>
      <c r="I2374" s="69" t="str">
        <f t="shared" si="186"/>
        <v>AT_SPV_MDL</v>
      </c>
      <c r="J2374" s="72" t="str">
        <f t="shared" si="187"/>
        <v>[(Nxx_nox_egt_cfm=Nxx_nox_egt_nt or Nxx_nox_egt_cfm=Nxx_nox_egt_nt_abst_cho or Nxx_nox_egt_cfm=Nxx_nox_egt_nt_scr or Nxx_nox_egt_cfm=Nxx_nox_egt_nt_scr_abst_cho) and (Nbx_ign_cmd_eng_cfm=False)]</v>
      </c>
      <c r="K2374" s="69" t="b">
        <f t="shared" si="188"/>
        <v>1</v>
      </c>
      <c r="L2374" s="69" t="b">
        <f t="shared" si="189"/>
        <v>1</v>
      </c>
    </row>
    <row r="2375" spans="1:13" ht="20.100000000000001" customHeight="1" thickBot="1" x14ac:dyDescent="0.3">
      <c r="A2375" s="71" t="s">
        <v>13609</v>
      </c>
      <c r="B2375" s="72" t="s">
        <v>12419</v>
      </c>
      <c r="C2375" s="72" t="s">
        <v>12420</v>
      </c>
      <c r="E2375" s="71" t="s">
        <v>1991</v>
      </c>
      <c r="F2375" s="72" t="s">
        <v>12822</v>
      </c>
      <c r="G2375" s="72" t="s">
        <v>12823</v>
      </c>
      <c r="H2375" t="str">
        <f t="shared" si="185"/>
        <v>Vxx_nt_oil_dil_frst_warn_dist</v>
      </c>
      <c r="I2375" s="69" t="str">
        <f t="shared" si="186"/>
        <v>AT_NXT_MNG</v>
      </c>
      <c r="J2375" s="72" t="str">
        <f t="shared" si="187"/>
        <v>[(Nxx_nox_egt_cfm=Nxx_nox_egt_nt or Nxx_nox_egt_cfm=Nxx_nox_egt_nt_abst_cho or Nxx_nox_egt_cfm=Nxx_nox_egt_nt_scr or Nxx_nox_egt_cfm=Nxx_nox_egt_nt_scr_abst_cho) and (Nbx_ign_cmd_eng_cfm=False)]</v>
      </c>
      <c r="K2375" s="69" t="b">
        <f t="shared" si="188"/>
        <v>1</v>
      </c>
      <c r="L2375" s="69" t="b">
        <f t="shared" si="189"/>
        <v>1</v>
      </c>
      <c r="M2375" t="e">
        <f>VLOOKUP(E2375,#REF!,1,FALSE)</f>
        <v>#REF!</v>
      </c>
    </row>
    <row r="2376" spans="1:13" ht="20.100000000000001" customHeight="1" thickBot="1" x14ac:dyDescent="0.3">
      <c r="A2376" s="71" t="s">
        <v>13610</v>
      </c>
      <c r="B2376" s="72" t="s">
        <v>12419</v>
      </c>
      <c r="C2376" s="72" t="s">
        <v>12420</v>
      </c>
      <c r="E2376" s="71" t="s">
        <v>1992</v>
      </c>
      <c r="F2376" s="72" t="s">
        <v>12822</v>
      </c>
      <c r="G2376" s="72" t="s">
        <v>12823</v>
      </c>
      <c r="H2376" t="str">
        <f t="shared" si="185"/>
        <v>Vxx_nt_oil_dil_warn_ctr</v>
      </c>
      <c r="I2376" s="69" t="str">
        <f t="shared" si="186"/>
        <v>AT_NXT_MNG</v>
      </c>
      <c r="J2376" s="72" t="str">
        <f t="shared" si="187"/>
        <v>[(Nxx_nox_egt_cfm=Nxx_nox_egt_nt or Nxx_nox_egt_cfm=Nxx_nox_egt_nt_abst_cho or Nxx_nox_egt_cfm=Nxx_nox_egt_nt_scr or Nxx_nox_egt_cfm=Nxx_nox_egt_nt_scr_abst_cho) and (Nbx_ign_cmd_eng_cfm=False)]</v>
      </c>
      <c r="K2376" s="69" t="b">
        <f t="shared" si="188"/>
        <v>1</v>
      </c>
      <c r="L2376" s="69" t="b">
        <f t="shared" si="189"/>
        <v>1</v>
      </c>
    </row>
    <row r="2377" spans="1:13" ht="20.100000000000001" customHeight="1" thickBot="1" x14ac:dyDescent="0.3">
      <c r="A2377" s="71" t="s">
        <v>13611</v>
      </c>
      <c r="B2377" s="72" t="s">
        <v>12419</v>
      </c>
      <c r="C2377" s="72" t="s">
        <v>12420</v>
      </c>
      <c r="E2377" s="71" t="s">
        <v>2001</v>
      </c>
      <c r="F2377" s="72" t="s">
        <v>12903</v>
      </c>
      <c r="G2377" s="72" t="s">
        <v>12823</v>
      </c>
      <c r="H2377" t="str">
        <f t="shared" si="185"/>
        <v>Vxx_nt_road_buf_acum_dist</v>
      </c>
      <c r="I2377" s="69" t="str">
        <f t="shared" si="186"/>
        <v>AT_NXT_AFS</v>
      </c>
      <c r="J2377" s="72" t="str">
        <f t="shared" si="187"/>
        <v>[(Nxx_nox_egt_cfm=Nxx_nox_egt_nt or Nxx_nox_egt_cfm=Nxx_nox_egt_nt_abst_cho or Nxx_nox_egt_cfm=Nxx_nox_egt_nt_scr or Nxx_nox_egt_cfm=Nxx_nox_egt_nt_scr_abst_cho) and (Nbx_ign_cmd_eng_cfm=False)]</v>
      </c>
      <c r="K2377" s="69" t="b">
        <f t="shared" si="188"/>
        <v>1</v>
      </c>
      <c r="L2377" s="69" t="b">
        <f t="shared" si="189"/>
        <v>1</v>
      </c>
    </row>
    <row r="2378" spans="1:13" ht="20.100000000000001" customHeight="1" thickBot="1" x14ac:dyDescent="0.3">
      <c r="A2378" s="71" t="s">
        <v>13612</v>
      </c>
      <c r="B2378" s="72" t="s">
        <v>12419</v>
      </c>
      <c r="C2378" s="72" t="s">
        <v>12420</v>
      </c>
      <c r="E2378" s="71" t="s">
        <v>2002</v>
      </c>
      <c r="F2378" s="72" t="s">
        <v>12903</v>
      </c>
      <c r="G2378" s="72" t="s">
        <v>12823</v>
      </c>
      <c r="H2378" t="str">
        <f t="shared" si="185"/>
        <v>Vxx_nt_road_tot_dist</v>
      </c>
      <c r="I2378" s="69" t="str">
        <f t="shared" si="186"/>
        <v>AT_NXT_AFS</v>
      </c>
      <c r="J2378" s="72" t="str">
        <f t="shared" si="187"/>
        <v>[(Nxx_nox_egt_cfm=Nxx_nox_egt_nt or Nxx_nox_egt_cfm=Nxx_nox_egt_nt_abst_cho or Nxx_nox_egt_cfm=Nxx_nox_egt_nt_scr or Nxx_nox_egt_cfm=Nxx_nox_egt_nt_scr_abst_cho) and (Nbx_ign_cmd_eng_cfm=False)]</v>
      </c>
      <c r="K2378" s="69" t="b">
        <f t="shared" si="188"/>
        <v>1</v>
      </c>
      <c r="L2378" s="69" t="b">
        <f t="shared" si="189"/>
        <v>1</v>
      </c>
    </row>
    <row r="2379" spans="1:13" ht="20.100000000000001" customHeight="1" thickBot="1" x14ac:dyDescent="0.3">
      <c r="A2379" s="71" t="s">
        <v>2333</v>
      </c>
      <c r="B2379" s="72" t="s">
        <v>5344</v>
      </c>
      <c r="C2379" s="74" t="s">
        <v>13613</v>
      </c>
      <c r="E2379" s="71" t="s">
        <v>2003</v>
      </c>
      <c r="F2379" s="72" t="s">
        <v>12903</v>
      </c>
      <c r="G2379" s="72" t="s">
        <v>12823</v>
      </c>
      <c r="H2379" t="str">
        <f t="shared" si="185"/>
        <v>Vxx_nt_road_tot_dist_rat</v>
      </c>
      <c r="I2379" s="69" t="str">
        <f t="shared" si="186"/>
        <v>AT_NXT_AFS</v>
      </c>
      <c r="J2379" s="72" t="str">
        <f t="shared" si="187"/>
        <v>[(Nxx_nox_egt_cfm=Nxx_nox_egt_nt or Nxx_nox_egt_cfm=Nxx_nox_egt_nt_abst_cho or Nxx_nox_egt_cfm=Nxx_nox_egt_nt_scr or Nxx_nox_egt_cfm=Nxx_nox_egt_nt_scr_abst_cho) and (Nbx_ign_cmd_eng_cfm=False)]</v>
      </c>
      <c r="K2379" s="69" t="b">
        <f t="shared" si="188"/>
        <v>1</v>
      </c>
      <c r="L2379" s="69" t="b">
        <f t="shared" si="189"/>
        <v>1</v>
      </c>
    </row>
    <row r="2380" spans="1:13" ht="20.100000000000001" customHeight="1" thickBot="1" x14ac:dyDescent="0.3">
      <c r="A2380" s="71" t="s">
        <v>2389</v>
      </c>
      <c r="B2380" s="72" t="s">
        <v>12422</v>
      </c>
      <c r="C2380" s="72" t="s">
        <v>13614</v>
      </c>
      <c r="E2380" s="71" t="s">
        <v>1995</v>
      </c>
      <c r="F2380" s="72" t="s">
        <v>13200</v>
      </c>
      <c r="G2380" s="72" t="s">
        <v>12823</v>
      </c>
      <c r="H2380" t="str">
        <f t="shared" si="185"/>
        <v>Vxx_nt_sox_t_fail_sum</v>
      </c>
      <c r="I2380" s="69" t="str">
        <f t="shared" si="186"/>
        <v>AT_SPV_MDL</v>
      </c>
      <c r="J2380" s="72" t="str">
        <f t="shared" si="187"/>
        <v>[(Nxx_nox_egt_cfm=Nxx_nox_egt_nt or Nxx_nox_egt_cfm=Nxx_nox_egt_nt_abst_cho or Nxx_nox_egt_cfm=Nxx_nox_egt_nt_scr or Nxx_nox_egt_cfm=Nxx_nox_egt_nt_scr_abst_cho) and (Nbx_ign_cmd_eng_cfm=False)]</v>
      </c>
      <c r="K2380" s="69" t="b">
        <f t="shared" si="188"/>
        <v>1</v>
      </c>
      <c r="L2380" s="69" t="b">
        <f t="shared" si="189"/>
        <v>1</v>
      </c>
    </row>
    <row r="2381" spans="1:13" ht="20.100000000000001" customHeight="1" thickBot="1" x14ac:dyDescent="0.3">
      <c r="A2381" s="71" t="s">
        <v>13615</v>
      </c>
      <c r="B2381" s="72" t="s">
        <v>12419</v>
      </c>
      <c r="C2381" s="72" t="s">
        <v>12420</v>
      </c>
      <c r="E2381" s="71" t="s">
        <v>2014</v>
      </c>
      <c r="F2381" s="72" t="s">
        <v>12903</v>
      </c>
      <c r="G2381" s="72" t="s">
        <v>12823</v>
      </c>
      <c r="H2381" t="str">
        <f t="shared" si="185"/>
        <v>Vxx_nt_spu_ctr</v>
      </c>
      <c r="I2381" s="69" t="str">
        <f t="shared" si="186"/>
        <v>AT_NXT_AFS</v>
      </c>
      <c r="J2381" s="72" t="str">
        <f t="shared" si="187"/>
        <v>[(Nxx_nox_egt_cfm=Nxx_nox_egt_nt or Nxx_nox_egt_cfm=Nxx_nox_egt_nt_abst_cho or Nxx_nox_egt_cfm=Nxx_nox_egt_nt_scr or Nxx_nox_egt_cfm=Nxx_nox_egt_nt_scr_abst_cho) and (Nbx_ign_cmd_eng_cfm=False)]</v>
      </c>
      <c r="K2381" s="69" t="b">
        <f t="shared" si="188"/>
        <v>1</v>
      </c>
      <c r="L2381" s="69" t="b">
        <f t="shared" si="189"/>
        <v>1</v>
      </c>
    </row>
    <row r="2382" spans="1:13" ht="20.100000000000001" customHeight="1" thickBot="1" x14ac:dyDescent="0.3">
      <c r="A2382" s="71" t="s">
        <v>13616</v>
      </c>
      <c r="B2382" s="72" t="s">
        <v>12419</v>
      </c>
      <c r="C2382" s="72" t="s">
        <v>12420</v>
      </c>
      <c r="E2382" s="71" t="s">
        <v>2004</v>
      </c>
      <c r="F2382" s="72" t="s">
        <v>12903</v>
      </c>
      <c r="G2382" s="72" t="s">
        <v>12823</v>
      </c>
      <c r="H2382" t="str">
        <f t="shared" si="185"/>
        <v>Vxx_nt_urb_buf_acum_dist</v>
      </c>
      <c r="I2382" s="69" t="str">
        <f t="shared" si="186"/>
        <v>AT_NXT_AFS</v>
      </c>
      <c r="J2382" s="72" t="str">
        <f t="shared" si="187"/>
        <v>[(Nxx_nox_egt_cfm=Nxx_nox_egt_nt or Nxx_nox_egt_cfm=Nxx_nox_egt_nt_abst_cho or Nxx_nox_egt_cfm=Nxx_nox_egt_nt_scr or Nxx_nox_egt_cfm=Nxx_nox_egt_nt_scr_abst_cho) and (Nbx_ign_cmd_eng_cfm=False)]</v>
      </c>
      <c r="K2382" s="69" t="b">
        <f t="shared" si="188"/>
        <v>1</v>
      </c>
      <c r="L2382" s="69" t="b">
        <f t="shared" si="189"/>
        <v>1</v>
      </c>
    </row>
    <row r="2383" spans="1:13" ht="20.100000000000001" customHeight="1" thickBot="1" x14ac:dyDescent="0.3">
      <c r="A2383" s="71" t="s">
        <v>2346</v>
      </c>
      <c r="B2383" s="72" t="s">
        <v>5344</v>
      </c>
      <c r="C2383" s="74" t="s">
        <v>13617</v>
      </c>
      <c r="E2383" s="71" t="s">
        <v>2005</v>
      </c>
      <c r="F2383" s="72" t="s">
        <v>12903</v>
      </c>
      <c r="G2383" s="72" t="s">
        <v>12823</v>
      </c>
      <c r="H2383" t="str">
        <f t="shared" si="185"/>
        <v>Vxx_nt_urb_tot_dist</v>
      </c>
      <c r="I2383" s="69" t="str">
        <f t="shared" si="186"/>
        <v>AT_NXT_AFS</v>
      </c>
      <c r="J2383" s="72" t="str">
        <f t="shared" si="187"/>
        <v>[(Nxx_nox_egt_cfm=Nxx_nox_egt_nt or Nxx_nox_egt_cfm=Nxx_nox_egt_nt_abst_cho or Nxx_nox_egt_cfm=Nxx_nox_egt_nt_scr or Nxx_nox_egt_cfm=Nxx_nox_egt_nt_scr_abst_cho) and (Nbx_ign_cmd_eng_cfm=False)]</v>
      </c>
      <c r="K2383" s="69" t="b">
        <f t="shared" si="188"/>
        <v>1</v>
      </c>
      <c r="L2383" s="69" t="b">
        <f t="shared" si="189"/>
        <v>1</v>
      </c>
    </row>
    <row r="2384" spans="1:13" ht="20.100000000000001" customHeight="1" thickBot="1" x14ac:dyDescent="0.3">
      <c r="A2384" s="71" t="s">
        <v>13618</v>
      </c>
      <c r="B2384" s="72" t="s">
        <v>12419</v>
      </c>
      <c r="C2384" s="72" t="s">
        <v>12420</v>
      </c>
      <c r="E2384" s="71" t="s">
        <v>2006</v>
      </c>
      <c r="F2384" s="72" t="s">
        <v>12903</v>
      </c>
      <c r="G2384" s="72" t="s">
        <v>12823</v>
      </c>
      <c r="H2384" t="str">
        <f t="shared" si="185"/>
        <v>Vxx_nt_urb_tot_dist_rat</v>
      </c>
      <c r="I2384" s="69" t="str">
        <f t="shared" si="186"/>
        <v>AT_NXT_AFS</v>
      </c>
      <c r="J2384" s="72" t="str">
        <f t="shared" si="187"/>
        <v>[(Nxx_nox_egt_cfm=Nxx_nox_egt_nt or Nxx_nox_egt_cfm=Nxx_nox_egt_nt_abst_cho or Nxx_nox_egt_cfm=Nxx_nox_egt_nt_scr or Nxx_nox_egt_cfm=Nxx_nox_egt_nt_scr_abst_cho) and (Nbx_ign_cmd_eng_cfm=False)]</v>
      </c>
      <c r="K2384" s="69" t="b">
        <f t="shared" si="188"/>
        <v>1</v>
      </c>
      <c r="L2384" s="69" t="b">
        <f t="shared" si="189"/>
        <v>1</v>
      </c>
    </row>
    <row r="2385" spans="1:13" ht="20.100000000000001" customHeight="1" thickBot="1" x14ac:dyDescent="0.3">
      <c r="A2385" s="71" t="s">
        <v>13619</v>
      </c>
      <c r="B2385" s="72" t="s">
        <v>12419</v>
      </c>
      <c r="C2385" s="72" t="s">
        <v>12420</v>
      </c>
      <c r="E2385" s="71" t="s">
        <v>1525</v>
      </c>
      <c r="F2385" s="72" t="s">
        <v>12587</v>
      </c>
      <c r="G2385" s="72" t="s">
        <v>13114</v>
      </c>
      <c r="H2385" t="str">
        <f t="shared" si="185"/>
        <v>Vxx_obd_ctr_npu_aftr_ocd</v>
      </c>
      <c r="I2385" s="69" t="str">
        <f t="shared" si="186"/>
        <v>AT_NXT_DGN</v>
      </c>
      <c r="J2385" s="72" t="str">
        <f t="shared" si="187"/>
        <v>[(Nxx_egt_dgn_obd_typ_cfm=Nxx_egt_dgn_obd_uo2 or Nxx_egt_dgn_obd_typ_cfm=Nxx_egt_dgn_obd_exo_uo2 or Nxx_egt_dgn_obd_typ_cfm=Nxx_egt_dgn_obd_cho) and (Nxx_nox_egt_cfm=Nxx_nox_egt_nt or Nxx_nox_egt_cfm=Nxx_nox_egt_nt_abst_cho or Nxx_nox_egt_cfm=Nxx_nox_egt_nt_scr or Nxx_nox_egt_cfm=Nxx_nox_egt_nt_scr_abst_cho) and (Nbx_ign_cmd_eng_cfm=False)]</v>
      </c>
      <c r="K2385" s="69" t="b">
        <f t="shared" si="188"/>
        <v>1</v>
      </c>
      <c r="L2385" s="69" t="b">
        <f t="shared" si="189"/>
        <v>1</v>
      </c>
    </row>
    <row r="2386" spans="1:13" ht="20.100000000000001" customHeight="1" thickBot="1" x14ac:dyDescent="0.3">
      <c r="A2386" s="71" t="s">
        <v>2392</v>
      </c>
      <c r="B2386" s="72" t="s">
        <v>12422</v>
      </c>
      <c r="C2386" s="72" t="s">
        <v>13614</v>
      </c>
      <c r="E2386" s="71" t="s">
        <v>1526</v>
      </c>
      <c r="F2386" s="72" t="s">
        <v>12587</v>
      </c>
      <c r="G2386" s="72" t="s">
        <v>13114</v>
      </c>
      <c r="H2386" t="str">
        <f t="shared" si="185"/>
        <v>Vxx_obd_ctr_npu_aftr_pr</v>
      </c>
      <c r="I2386" s="69" t="str">
        <f t="shared" si="186"/>
        <v>AT_NXT_DGN</v>
      </c>
      <c r="J2386" s="72" t="str">
        <f t="shared" si="187"/>
        <v>[(Nxx_egt_dgn_obd_typ_cfm=Nxx_egt_dgn_obd_uo2 or Nxx_egt_dgn_obd_typ_cfm=Nxx_egt_dgn_obd_exo_uo2 or Nxx_egt_dgn_obd_typ_cfm=Nxx_egt_dgn_obd_cho) and (Nxx_nox_egt_cfm=Nxx_nox_egt_nt or Nxx_nox_egt_cfm=Nxx_nox_egt_nt_abst_cho or Nxx_nox_egt_cfm=Nxx_nox_egt_nt_scr or Nxx_nox_egt_cfm=Nxx_nox_egt_nt_scr_abst_cho) and (Nbx_ign_cmd_eng_cfm=False)]</v>
      </c>
      <c r="K2386" s="69" t="b">
        <f t="shared" si="188"/>
        <v>1</v>
      </c>
      <c r="L2386" s="69" t="b">
        <f t="shared" si="189"/>
        <v>1</v>
      </c>
    </row>
    <row r="2387" spans="1:13" ht="20.100000000000001" customHeight="1" thickBot="1" x14ac:dyDescent="0.3">
      <c r="A2387" s="71" t="s">
        <v>1437</v>
      </c>
      <c r="B2387" s="72" t="s">
        <v>5344</v>
      </c>
      <c r="C2387" s="72" t="s">
        <v>13620</v>
      </c>
      <c r="E2387" s="71" t="s">
        <v>13570</v>
      </c>
      <c r="F2387" s="72" t="s">
        <v>12402</v>
      </c>
      <c r="G2387" s="72" t="s">
        <v>12403</v>
      </c>
      <c r="H2387" t="str">
        <f t="shared" si="185"/>
        <v>Vxx_obd_lpg_cert_nr1</v>
      </c>
      <c r="I2387" s="69" t="str">
        <f t="shared" si="186"/>
        <v>CM_PEA_TRA</v>
      </c>
      <c r="J2387" s="72" t="str">
        <f t="shared" si="187"/>
        <v>[(Nxx_ecu_typ_cfm=Nxx_ecm and Nxx_spv_ecu_cfm=Nxx_spv_ecu_abst)]</v>
      </c>
      <c r="K2387" s="69" t="b">
        <f t="shared" si="188"/>
        <v>1</v>
      </c>
      <c r="L2387" s="69" t="b">
        <f t="shared" si="189"/>
        <v>1</v>
      </c>
    </row>
    <row r="2388" spans="1:13" ht="20.100000000000001" customHeight="1" thickBot="1" x14ac:dyDescent="0.3">
      <c r="A2388" s="71" t="s">
        <v>1478</v>
      </c>
      <c r="B2388" s="72" t="s">
        <v>5344</v>
      </c>
      <c r="C2388" s="74" t="s">
        <v>13621</v>
      </c>
      <c r="E2388" s="71" t="s">
        <v>13571</v>
      </c>
      <c r="F2388" s="72" t="s">
        <v>12402</v>
      </c>
      <c r="G2388" s="72" t="s">
        <v>12403</v>
      </c>
      <c r="H2388" t="str">
        <f t="shared" si="185"/>
        <v>Vxx_obd_lpg_cert_nr10</v>
      </c>
      <c r="I2388" s="69" t="str">
        <f t="shared" si="186"/>
        <v>CM_PEA_TRA</v>
      </c>
      <c r="J2388" s="72" t="str">
        <f t="shared" si="187"/>
        <v>[(Nxx_ecu_typ_cfm=Nxx_ecm and Nxx_spv_ecu_cfm=Nxx_spv_ecu_abst)]</v>
      </c>
      <c r="K2388" s="69" t="b">
        <f t="shared" si="188"/>
        <v>1</v>
      </c>
      <c r="L2388" s="69" t="b">
        <f t="shared" si="189"/>
        <v>1</v>
      </c>
    </row>
    <row r="2389" spans="1:13" ht="20.100000000000001" customHeight="1" thickBot="1" x14ac:dyDescent="0.3">
      <c r="A2389" s="71" t="s">
        <v>2338</v>
      </c>
      <c r="B2389" s="72" t="s">
        <v>5344</v>
      </c>
      <c r="C2389" s="74" t="s">
        <v>13613</v>
      </c>
      <c r="E2389" s="71" t="s">
        <v>13572</v>
      </c>
      <c r="F2389" s="72" t="s">
        <v>12402</v>
      </c>
      <c r="G2389" s="72" t="s">
        <v>12403</v>
      </c>
      <c r="H2389" t="str">
        <f t="shared" si="185"/>
        <v>Vxx_obd_lpg_cert_nr11</v>
      </c>
      <c r="I2389" s="69" t="str">
        <f t="shared" si="186"/>
        <v>CM_PEA_TRA</v>
      </c>
      <c r="J2389" s="72" t="str">
        <f t="shared" si="187"/>
        <v>[(Nxx_ecu_typ_cfm=Nxx_ecm and Nxx_spv_ecu_cfm=Nxx_spv_ecu_abst)]</v>
      </c>
      <c r="K2389" s="69" t="b">
        <f t="shared" si="188"/>
        <v>1</v>
      </c>
      <c r="L2389" s="69" t="b">
        <f t="shared" si="189"/>
        <v>1</v>
      </c>
    </row>
    <row r="2390" spans="1:13" ht="20.100000000000001" customHeight="1" thickBot="1" x14ac:dyDescent="0.3">
      <c r="A2390" s="71" t="s">
        <v>1452</v>
      </c>
      <c r="B2390" s="72" t="s">
        <v>12419</v>
      </c>
      <c r="C2390" s="72" t="s">
        <v>12420</v>
      </c>
      <c r="E2390" s="71" t="s">
        <v>13573</v>
      </c>
      <c r="F2390" s="72" t="s">
        <v>12402</v>
      </c>
      <c r="G2390" s="72" t="s">
        <v>12403</v>
      </c>
      <c r="H2390" t="str">
        <f t="shared" si="185"/>
        <v>Vxx_obd_lpg_cert_nr12</v>
      </c>
      <c r="I2390" s="69" t="str">
        <f t="shared" si="186"/>
        <v>CM_PEA_TRA</v>
      </c>
      <c r="J2390" s="72" t="str">
        <f t="shared" si="187"/>
        <v>[(Nxx_ecu_typ_cfm=Nxx_ecm and Nxx_spv_ecu_cfm=Nxx_spv_ecu_abst)]</v>
      </c>
      <c r="K2390" s="69" t="b">
        <f t="shared" si="188"/>
        <v>1</v>
      </c>
      <c r="L2390" s="69" t="b">
        <f t="shared" si="189"/>
        <v>1</v>
      </c>
    </row>
    <row r="2391" spans="1:13" ht="20.100000000000001" customHeight="1" thickBot="1" x14ac:dyDescent="0.3">
      <c r="A2391" s="71" t="s">
        <v>1465</v>
      </c>
      <c r="B2391" s="72" t="s">
        <v>12419</v>
      </c>
      <c r="C2391" s="72" t="s">
        <v>12420</v>
      </c>
      <c r="E2391" s="71" t="s">
        <v>13574</v>
      </c>
      <c r="F2391" s="72" t="s">
        <v>12402</v>
      </c>
      <c r="G2391" s="72" t="s">
        <v>12403</v>
      </c>
      <c r="H2391" t="str">
        <f t="shared" si="185"/>
        <v>Vxx_obd_lpg_cert_nr13</v>
      </c>
      <c r="I2391" s="69" t="str">
        <f t="shared" si="186"/>
        <v>CM_PEA_TRA</v>
      </c>
      <c r="J2391" s="72" t="str">
        <f t="shared" si="187"/>
        <v>[(Nxx_ecu_typ_cfm=Nxx_ecm and Nxx_spv_ecu_cfm=Nxx_spv_ecu_abst)]</v>
      </c>
      <c r="K2391" s="69" t="b">
        <f t="shared" si="188"/>
        <v>1</v>
      </c>
      <c r="L2391" s="69" t="b">
        <f t="shared" si="189"/>
        <v>1</v>
      </c>
    </row>
    <row r="2392" spans="1:13" ht="20.100000000000001" customHeight="1" thickBot="1" x14ac:dyDescent="0.3">
      <c r="A2392" s="71" t="s">
        <v>1432</v>
      </c>
      <c r="B2392" s="72" t="s">
        <v>12419</v>
      </c>
      <c r="C2392" s="72" t="s">
        <v>12420</v>
      </c>
      <c r="E2392" s="71" t="s">
        <v>13575</v>
      </c>
      <c r="F2392" s="72" t="s">
        <v>12402</v>
      </c>
      <c r="G2392" s="72" t="s">
        <v>12403</v>
      </c>
      <c r="H2392" t="str">
        <f t="shared" si="185"/>
        <v>Vxx_obd_lpg_cert_nr14</v>
      </c>
      <c r="I2392" s="69" t="str">
        <f t="shared" si="186"/>
        <v>CM_PEA_TRA</v>
      </c>
      <c r="J2392" s="72" t="str">
        <f t="shared" si="187"/>
        <v>[(Nxx_ecu_typ_cfm=Nxx_ecm and Nxx_spv_ecu_cfm=Nxx_spv_ecu_abst)]</v>
      </c>
      <c r="K2392" s="69" t="b">
        <f t="shared" si="188"/>
        <v>1</v>
      </c>
      <c r="L2392" s="69" t="b">
        <f t="shared" si="189"/>
        <v>1</v>
      </c>
    </row>
    <row r="2393" spans="1:13" ht="20.100000000000001" customHeight="1" thickBot="1" x14ac:dyDescent="0.3">
      <c r="A2393" s="71" t="s">
        <v>2795</v>
      </c>
      <c r="B2393" s="72" t="s">
        <v>12824</v>
      </c>
      <c r="C2393" s="74" t="s">
        <v>12637</v>
      </c>
      <c r="E2393" s="71" t="s">
        <v>13576</v>
      </c>
      <c r="F2393" s="72" t="s">
        <v>12402</v>
      </c>
      <c r="G2393" s="72" t="s">
        <v>12403</v>
      </c>
      <c r="H2393" t="str">
        <f t="shared" si="185"/>
        <v>Vxx_obd_lpg_cert_nr15</v>
      </c>
      <c r="I2393" s="69" t="str">
        <f t="shared" si="186"/>
        <v>CM_PEA_TRA</v>
      </c>
      <c r="J2393" s="72" t="str">
        <f t="shared" si="187"/>
        <v>[(Nxx_ecu_typ_cfm=Nxx_ecm and Nxx_spv_ecu_cfm=Nxx_spv_ecu_abst)]</v>
      </c>
      <c r="K2393" s="69" t="b">
        <f t="shared" si="188"/>
        <v>1</v>
      </c>
      <c r="L2393" s="69" t="b">
        <f t="shared" si="189"/>
        <v>1</v>
      </c>
      <c r="M2393" t="e">
        <f>VLOOKUP(E2393,#REF!,1,FALSE)</f>
        <v>#REF!</v>
      </c>
    </row>
    <row r="2394" spans="1:13" ht="20.100000000000001" customHeight="1" thickBot="1" x14ac:dyDescent="0.3">
      <c r="A2394" s="71" t="s">
        <v>3075</v>
      </c>
      <c r="B2394" s="72" t="s">
        <v>12824</v>
      </c>
      <c r="C2394" s="72" t="s">
        <v>12323</v>
      </c>
      <c r="E2394" s="71" t="s">
        <v>13577</v>
      </c>
      <c r="F2394" s="72" t="s">
        <v>12402</v>
      </c>
      <c r="G2394" s="72" t="s">
        <v>12403</v>
      </c>
      <c r="H2394" t="str">
        <f t="shared" si="185"/>
        <v>Vxx_obd_lpg_cert_nr16</v>
      </c>
      <c r="I2394" s="69" t="str">
        <f t="shared" si="186"/>
        <v>CM_PEA_TRA</v>
      </c>
      <c r="J2394" s="72" t="str">
        <f t="shared" si="187"/>
        <v>[(Nxx_ecu_typ_cfm=Nxx_ecm and Nxx_spv_ecu_cfm=Nxx_spv_ecu_abst)]</v>
      </c>
      <c r="K2394" s="69" t="b">
        <f t="shared" si="188"/>
        <v>1</v>
      </c>
      <c r="L2394" s="69" t="b">
        <f t="shared" si="189"/>
        <v>1</v>
      </c>
      <c r="M2394" t="e">
        <f>VLOOKUP(E2394,#REF!,1,FALSE)</f>
        <v>#REF!</v>
      </c>
    </row>
    <row r="2395" spans="1:13" ht="20.100000000000001" customHeight="1" thickBot="1" x14ac:dyDescent="0.3">
      <c r="A2395" s="71" t="s">
        <v>2571</v>
      </c>
      <c r="B2395" s="72" t="s">
        <v>12824</v>
      </c>
      <c r="C2395" s="72" t="s">
        <v>12607</v>
      </c>
      <c r="E2395" s="71" t="s">
        <v>13578</v>
      </c>
      <c r="F2395" s="72" t="s">
        <v>12402</v>
      </c>
      <c r="G2395" s="72" t="s">
        <v>12403</v>
      </c>
      <c r="H2395" t="str">
        <f t="shared" si="185"/>
        <v>Vxx_obd_lpg_cert_nr2</v>
      </c>
      <c r="I2395" s="69" t="str">
        <f t="shared" si="186"/>
        <v>CM_PEA_TRA</v>
      </c>
      <c r="J2395" s="72" t="str">
        <f t="shared" si="187"/>
        <v>[(Nxx_ecu_typ_cfm=Nxx_ecm and Nxx_spv_ecu_cfm=Nxx_spv_ecu_abst)]</v>
      </c>
      <c r="K2395" s="69" t="b">
        <f t="shared" si="188"/>
        <v>1</v>
      </c>
      <c r="L2395" s="69" t="b">
        <f t="shared" si="189"/>
        <v>1</v>
      </c>
      <c r="M2395" t="e">
        <f>VLOOKUP(E2395,#REF!,1,FALSE)</f>
        <v>#REF!</v>
      </c>
    </row>
    <row r="2396" spans="1:13" ht="20.100000000000001" customHeight="1" thickBot="1" x14ac:dyDescent="0.3">
      <c r="A2396" s="71" t="s">
        <v>2570</v>
      </c>
      <c r="B2396" s="72" t="s">
        <v>12824</v>
      </c>
      <c r="C2396" s="74" t="s">
        <v>12607</v>
      </c>
      <c r="E2396" s="71" t="s">
        <v>13579</v>
      </c>
      <c r="F2396" s="72" t="s">
        <v>12402</v>
      </c>
      <c r="G2396" s="72" t="s">
        <v>12403</v>
      </c>
      <c r="H2396" t="str">
        <f t="shared" si="185"/>
        <v>Vxx_obd_lpg_cert_nr3</v>
      </c>
      <c r="I2396" s="69" t="str">
        <f t="shared" si="186"/>
        <v>CM_PEA_TRA</v>
      </c>
      <c r="J2396" s="72" t="str">
        <f t="shared" si="187"/>
        <v>[(Nxx_ecu_typ_cfm=Nxx_ecm and Nxx_spv_ecu_cfm=Nxx_spv_ecu_abst)]</v>
      </c>
      <c r="K2396" s="69" t="b">
        <f t="shared" si="188"/>
        <v>1</v>
      </c>
      <c r="L2396" s="69" t="b">
        <f t="shared" si="189"/>
        <v>1</v>
      </c>
      <c r="M2396" t="e">
        <f>VLOOKUP(E2396,#REF!,1,FALSE)</f>
        <v>#REF!</v>
      </c>
    </row>
    <row r="2397" spans="1:13" ht="20.100000000000001" customHeight="1" thickBot="1" x14ac:dyDescent="0.3">
      <c r="A2397" s="71" t="s">
        <v>2565</v>
      </c>
      <c r="B2397" s="72" t="s">
        <v>12824</v>
      </c>
      <c r="C2397" s="72" t="s">
        <v>12637</v>
      </c>
      <c r="E2397" s="71" t="s">
        <v>13580</v>
      </c>
      <c r="F2397" s="72" t="s">
        <v>12402</v>
      </c>
      <c r="G2397" s="72" t="s">
        <v>12403</v>
      </c>
      <c r="H2397" t="str">
        <f t="shared" si="185"/>
        <v>Vxx_obd_lpg_cert_nr4</v>
      </c>
      <c r="I2397" s="69" t="str">
        <f t="shared" si="186"/>
        <v>CM_PEA_TRA</v>
      </c>
      <c r="J2397" s="72" t="str">
        <f t="shared" si="187"/>
        <v>[(Nxx_ecu_typ_cfm=Nxx_ecm and Nxx_spv_ecu_cfm=Nxx_spv_ecu_abst)]</v>
      </c>
      <c r="K2397" s="69" t="b">
        <f t="shared" si="188"/>
        <v>1</v>
      </c>
      <c r="L2397" s="69" t="b">
        <f t="shared" si="189"/>
        <v>1</v>
      </c>
    </row>
    <row r="2398" spans="1:13" ht="20.100000000000001" customHeight="1" thickBot="1" x14ac:dyDescent="0.3">
      <c r="A2398" s="71" t="s">
        <v>2564</v>
      </c>
      <c r="B2398" s="72" t="s">
        <v>12824</v>
      </c>
      <c r="C2398" s="74" t="s">
        <v>12637</v>
      </c>
      <c r="E2398" s="71" t="s">
        <v>13581</v>
      </c>
      <c r="F2398" s="72" t="s">
        <v>12402</v>
      </c>
      <c r="G2398" s="72" t="s">
        <v>12403</v>
      </c>
      <c r="H2398" t="str">
        <f t="shared" si="185"/>
        <v>Vxx_obd_lpg_cert_nr5</v>
      </c>
      <c r="I2398" s="69" t="str">
        <f t="shared" si="186"/>
        <v>CM_PEA_TRA</v>
      </c>
      <c r="J2398" s="72" t="str">
        <f t="shared" si="187"/>
        <v>[(Nxx_ecu_typ_cfm=Nxx_ecm and Nxx_spv_ecu_cfm=Nxx_spv_ecu_abst)]</v>
      </c>
      <c r="K2398" s="69" t="b">
        <f t="shared" si="188"/>
        <v>1</v>
      </c>
      <c r="L2398" s="69" t="b">
        <f t="shared" si="189"/>
        <v>1</v>
      </c>
    </row>
    <row r="2399" spans="1:13" ht="20.100000000000001" customHeight="1" thickBot="1" x14ac:dyDescent="0.3">
      <c r="A2399" s="71" t="s">
        <v>2567</v>
      </c>
      <c r="B2399" s="72" t="s">
        <v>12824</v>
      </c>
      <c r="C2399" s="72" t="s">
        <v>12323</v>
      </c>
      <c r="E2399" s="71" t="s">
        <v>13582</v>
      </c>
      <c r="F2399" s="72" t="s">
        <v>12402</v>
      </c>
      <c r="G2399" s="72" t="s">
        <v>12403</v>
      </c>
      <c r="H2399" t="str">
        <f t="shared" si="185"/>
        <v>Vxx_obd_lpg_cert_nr6</v>
      </c>
      <c r="I2399" s="69" t="str">
        <f t="shared" si="186"/>
        <v>CM_PEA_TRA</v>
      </c>
      <c r="J2399" s="72" t="str">
        <f t="shared" si="187"/>
        <v>[(Nxx_ecu_typ_cfm=Nxx_ecm and Nxx_spv_ecu_cfm=Nxx_spv_ecu_abst)]</v>
      </c>
      <c r="K2399" s="69" t="b">
        <f t="shared" si="188"/>
        <v>1</v>
      </c>
      <c r="L2399" s="69" t="b">
        <f t="shared" si="189"/>
        <v>1</v>
      </c>
      <c r="M2399" t="e">
        <f>VLOOKUP(E2399,#REF!,1,FALSE)</f>
        <v>#REF!</v>
      </c>
    </row>
    <row r="2400" spans="1:13" ht="20.100000000000001" customHeight="1" thickBot="1" x14ac:dyDescent="0.3">
      <c r="A2400" s="71" t="s">
        <v>2658</v>
      </c>
      <c r="B2400" s="72" t="s">
        <v>12824</v>
      </c>
      <c r="C2400" s="72" t="s">
        <v>12637</v>
      </c>
      <c r="E2400" s="71" t="s">
        <v>13583</v>
      </c>
      <c r="F2400" s="72" t="s">
        <v>12402</v>
      </c>
      <c r="G2400" s="72" t="s">
        <v>12403</v>
      </c>
      <c r="H2400" t="str">
        <f t="shared" si="185"/>
        <v>Vxx_obd_lpg_cert_nr7</v>
      </c>
      <c r="I2400" s="69" t="str">
        <f t="shared" si="186"/>
        <v>CM_PEA_TRA</v>
      </c>
      <c r="J2400" s="72" t="str">
        <f t="shared" si="187"/>
        <v>[(Nxx_ecu_typ_cfm=Nxx_ecm and Nxx_spv_ecu_cfm=Nxx_spv_ecu_abst)]</v>
      </c>
      <c r="K2400" s="69" t="b">
        <f t="shared" si="188"/>
        <v>1</v>
      </c>
      <c r="L2400" s="69" t="b">
        <f t="shared" si="189"/>
        <v>1</v>
      </c>
      <c r="M2400" t="e">
        <f>VLOOKUP(E2400,#REF!,1,FALSE)</f>
        <v>#REF!</v>
      </c>
    </row>
    <row r="2401" spans="1:13" ht="20.100000000000001" customHeight="1" thickBot="1" x14ac:dyDescent="0.3">
      <c r="A2401" s="71" t="s">
        <v>3088</v>
      </c>
      <c r="B2401" s="72" t="s">
        <v>12824</v>
      </c>
      <c r="C2401" s="72" t="s">
        <v>13622</v>
      </c>
      <c r="E2401" s="71" t="s">
        <v>13584</v>
      </c>
      <c r="F2401" s="72" t="s">
        <v>12402</v>
      </c>
      <c r="G2401" s="72" t="s">
        <v>12403</v>
      </c>
      <c r="H2401" t="str">
        <f t="shared" si="185"/>
        <v>Vxx_obd_lpg_cert_nr8</v>
      </c>
      <c r="I2401" s="69" t="str">
        <f t="shared" si="186"/>
        <v>CM_PEA_TRA</v>
      </c>
      <c r="J2401" s="72" t="str">
        <f t="shared" si="187"/>
        <v>[(Nxx_ecu_typ_cfm=Nxx_ecm and Nxx_spv_ecu_cfm=Nxx_spv_ecu_abst)]</v>
      </c>
      <c r="K2401" s="69" t="b">
        <f t="shared" si="188"/>
        <v>1</v>
      </c>
      <c r="L2401" s="69" t="b">
        <f t="shared" si="189"/>
        <v>1</v>
      </c>
    </row>
    <row r="2402" spans="1:13" ht="20.100000000000001" customHeight="1" thickBot="1" x14ac:dyDescent="0.3">
      <c r="A2402" s="71" t="s">
        <v>2692</v>
      </c>
      <c r="B2402" s="72" t="s">
        <v>12824</v>
      </c>
      <c r="C2402" s="74" t="s">
        <v>12637</v>
      </c>
      <c r="E2402" s="71" t="s">
        <v>13585</v>
      </c>
      <c r="F2402" s="72" t="s">
        <v>12402</v>
      </c>
      <c r="G2402" s="72" t="s">
        <v>12403</v>
      </c>
      <c r="H2402" t="str">
        <f t="shared" si="185"/>
        <v>Vxx_obd_lpg_cert_nr9</v>
      </c>
      <c r="I2402" s="69" t="str">
        <f t="shared" si="186"/>
        <v>CM_PEA_TRA</v>
      </c>
      <c r="J2402" s="72" t="str">
        <f t="shared" si="187"/>
        <v>[(Nxx_ecu_typ_cfm=Nxx_ecm and Nxx_spv_ecu_cfm=Nxx_spv_ecu_abst)]</v>
      </c>
      <c r="K2402" s="69" t="b">
        <f t="shared" si="188"/>
        <v>1</v>
      </c>
      <c r="L2402" s="69" t="b">
        <f t="shared" si="189"/>
        <v>1</v>
      </c>
    </row>
    <row r="2403" spans="1:13" ht="20.100000000000001" customHeight="1" thickBot="1" x14ac:dyDescent="0.3">
      <c r="A2403" s="71" t="s">
        <v>2994</v>
      </c>
      <c r="B2403" s="72" t="s">
        <v>12176</v>
      </c>
      <c r="C2403" s="72" t="s">
        <v>12323</v>
      </c>
      <c r="E2403" s="71" t="s">
        <v>1523</v>
      </c>
      <c r="F2403" s="72" t="s">
        <v>12587</v>
      </c>
      <c r="G2403" s="72" t="s">
        <v>13114</v>
      </c>
      <c r="H2403" t="str">
        <f t="shared" si="185"/>
        <v>Vxx_obd_nt_clc_t</v>
      </c>
      <c r="I2403" s="69" t="str">
        <f t="shared" si="186"/>
        <v>AT_NXT_DGN</v>
      </c>
      <c r="J2403" s="72" t="str">
        <f t="shared" si="187"/>
        <v>[(Nxx_egt_dgn_obd_typ_cfm=Nxx_egt_dgn_obd_uo2 or Nxx_egt_dgn_obd_typ_cfm=Nxx_egt_dgn_obd_exo_uo2 or Nxx_egt_dgn_obd_typ_cfm=Nxx_egt_dgn_obd_cho) and (Nxx_nox_egt_cfm=Nxx_nox_egt_nt or Nxx_nox_egt_cfm=Nxx_nox_egt_nt_abst_cho or Nxx_nox_egt_cfm=Nxx_nox_egt_nt_scr or Nxx_nox_egt_cfm=Nxx_nox_egt_nt_scr_abst_cho) and (Nbx_ign_cmd_eng_cfm=False)]</v>
      </c>
      <c r="K2403" s="69" t="b">
        <f t="shared" si="188"/>
        <v>1</v>
      </c>
      <c r="L2403" s="69" t="b">
        <f t="shared" si="189"/>
        <v>1</v>
      </c>
    </row>
    <row r="2404" spans="1:13" ht="20.100000000000001" customHeight="1" thickBot="1" x14ac:dyDescent="0.3">
      <c r="A2404" s="71" t="s">
        <v>2993</v>
      </c>
      <c r="B2404" s="72" t="s">
        <v>12176</v>
      </c>
      <c r="C2404" s="72" t="s">
        <v>12323</v>
      </c>
      <c r="E2404" s="71" t="s">
        <v>1524</v>
      </c>
      <c r="F2404" s="72" t="s">
        <v>12587</v>
      </c>
      <c r="G2404" s="72" t="s">
        <v>13114</v>
      </c>
      <c r="H2404" t="str">
        <f t="shared" si="185"/>
        <v>Vxx_obd_nt_ns_crit</v>
      </c>
      <c r="I2404" s="69" t="str">
        <f t="shared" si="186"/>
        <v>AT_NXT_DGN</v>
      </c>
      <c r="J2404" s="72" t="str">
        <f t="shared" si="187"/>
        <v>[(Nxx_egt_dgn_obd_typ_cfm=Nxx_egt_dgn_obd_uo2 or Nxx_egt_dgn_obd_typ_cfm=Nxx_egt_dgn_obd_exo_uo2 or Nxx_egt_dgn_obd_typ_cfm=Nxx_egt_dgn_obd_cho) and (Nxx_nox_egt_cfm=Nxx_nox_egt_nt or Nxx_nox_egt_cfm=Nxx_nox_egt_nt_abst_cho or Nxx_nox_egt_cfm=Nxx_nox_egt_nt_scr or Nxx_nox_egt_cfm=Nxx_nox_egt_nt_scr_abst_cho) and (Nbx_ign_cmd_eng_cfm=False)]</v>
      </c>
      <c r="K2404" s="69" t="b">
        <f t="shared" si="188"/>
        <v>1</v>
      </c>
      <c r="L2404" s="69" t="b">
        <f t="shared" si="189"/>
        <v>1</v>
      </c>
    </row>
    <row r="2405" spans="1:13" ht="20.100000000000001" customHeight="1" thickBot="1" x14ac:dyDescent="0.3">
      <c r="A2405" s="71" t="s">
        <v>2722</v>
      </c>
      <c r="B2405" s="72" t="s">
        <v>12431</v>
      </c>
      <c r="C2405" s="72" t="s">
        <v>12323</v>
      </c>
      <c r="E2405" s="71" t="s">
        <v>1891</v>
      </c>
      <c r="F2405" s="72" t="s">
        <v>12218</v>
      </c>
      <c r="G2405" s="72" t="s">
        <v>12219</v>
      </c>
      <c r="H2405" t="str">
        <f t="shared" si="185"/>
        <v>Vxx_ocd_ofs_km</v>
      </c>
      <c r="I2405" s="69" t="str">
        <f t="shared" si="186"/>
        <v>AT_CAT_DGN</v>
      </c>
      <c r="J2405" s="72" t="str">
        <f t="shared" si="187"/>
        <v>[(Nxx_egt_dgn_obd_typ_cfm=Nxx_egt_dgn_obd_exo or Nxx_egt_dgn_obd_typ_cfm=Nxx_egt_dgn_obd_exo_uo2 or Nxx_egt_dgn_obd_typ_cfm=Nxx_egt_dgn_obd_cho) and (Nbx_ign_cmd_eng_cfm=False)]</v>
      </c>
      <c r="K2405" s="69" t="b">
        <f t="shared" si="188"/>
        <v>1</v>
      </c>
      <c r="L2405" s="69" t="b">
        <f t="shared" si="189"/>
        <v>1</v>
      </c>
    </row>
    <row r="2406" spans="1:13" ht="20.100000000000001" customHeight="1" thickBot="1" x14ac:dyDescent="0.3">
      <c r="A2406" s="71" t="s">
        <v>3092</v>
      </c>
      <c r="B2406" s="72" t="s">
        <v>5328</v>
      </c>
      <c r="C2406" s="74" t="s">
        <v>13623</v>
      </c>
      <c r="E2406" s="71" t="s">
        <v>4903</v>
      </c>
      <c r="F2406" s="72" t="s">
        <v>12218</v>
      </c>
      <c r="G2406" s="72" t="s">
        <v>12219</v>
      </c>
      <c r="H2406" t="str">
        <f t="shared" si="185"/>
        <v>Vxx_ocd_tff_iupr</v>
      </c>
      <c r="I2406" s="69" t="str">
        <f t="shared" si="186"/>
        <v>AT_CAT_DGN</v>
      </c>
      <c r="J2406" s="72" t="str">
        <f t="shared" si="187"/>
        <v>[(Nxx_egt_dgn_obd_typ_cfm=Nxx_egt_dgn_obd_exo or Nxx_egt_dgn_obd_typ_cfm=Nxx_egt_dgn_obd_exo_uo2 or Nxx_egt_dgn_obd_typ_cfm=Nxx_egt_dgn_obd_cho) and (Nbx_ign_cmd_eng_cfm=False)]</v>
      </c>
      <c r="K2406" s="69" t="b">
        <f t="shared" si="188"/>
        <v>1</v>
      </c>
      <c r="L2406" s="69" t="b">
        <f t="shared" si="189"/>
        <v>1</v>
      </c>
    </row>
    <row r="2407" spans="1:13" ht="20.100000000000001" customHeight="1" thickBot="1" x14ac:dyDescent="0.3">
      <c r="A2407" s="71" t="s">
        <v>2991</v>
      </c>
      <c r="B2407" s="72" t="s">
        <v>12826</v>
      </c>
      <c r="C2407" s="72" t="s">
        <v>12323</v>
      </c>
      <c r="E2407" s="71" t="s">
        <v>1892</v>
      </c>
      <c r="F2407" s="72" t="s">
        <v>12218</v>
      </c>
      <c r="G2407" s="72" t="s">
        <v>12219</v>
      </c>
      <c r="H2407" t="str">
        <f t="shared" si="185"/>
        <v>Vxx_ocd_vh_dist_frz_mil</v>
      </c>
      <c r="I2407" s="69" t="str">
        <f t="shared" si="186"/>
        <v>AT_CAT_DGN</v>
      </c>
      <c r="J2407" s="72" t="str">
        <f t="shared" si="187"/>
        <v>[(Nxx_egt_dgn_obd_typ_cfm=Nxx_egt_dgn_obd_exo or Nxx_egt_dgn_obd_typ_cfm=Nxx_egt_dgn_obd_exo_uo2 or Nxx_egt_dgn_obd_typ_cfm=Nxx_egt_dgn_obd_cho) and (Nbx_ign_cmd_eng_cfm=False)]</v>
      </c>
      <c r="K2407" s="69" t="b">
        <f t="shared" si="188"/>
        <v>1</v>
      </c>
      <c r="L2407" s="69" t="b">
        <f t="shared" si="189"/>
        <v>1</v>
      </c>
    </row>
    <row r="2408" spans="1:13" ht="20.100000000000001" customHeight="1" thickBot="1" x14ac:dyDescent="0.3">
      <c r="A2408" s="73" t="s">
        <v>5436</v>
      </c>
      <c r="B2408" s="74" t="s">
        <v>5437</v>
      </c>
      <c r="C2408" s="74" t="s">
        <v>12323</v>
      </c>
      <c r="E2408" s="71" t="s">
        <v>2698</v>
      </c>
      <c r="F2408" s="72" t="s">
        <v>12419</v>
      </c>
      <c r="G2408" s="74" t="s">
        <v>13624</v>
      </c>
      <c r="H2408" t="str">
        <f t="shared" si="185"/>
        <v>Vxx_oil_dil</v>
      </c>
      <c r="I2408" s="69" t="str">
        <f t="shared" si="186"/>
        <v>CL_LUB_WEA</v>
      </c>
      <c r="J2408" s="72" t="str">
        <f t="shared" si="187"/>
        <v>[(Nbx_pft_pres_cfm=True) and (Nbx_ign_cmd_eng_cfm=False) and (Nxx_owe_cfm=Nxx_owe_pres or Nxx_owe_cfm=Nxx_owe_abst_pres_cho)] OR [(Nbx_ign_cmd_eng_cfm=True) and (Nxx_owe_cfm=Nxx_owe_pres or Nxx_owe_cfm=Nxx_owe_abst_pres_cho)] OR [(Nbx_pft_pres_cfm=False) and (Nbx_ign_cmd_eng_cfm=False) and (Nxx_owe_cfm=Nxx_owe_pres or Nxx_owe_cfm=Nxx_owe_abst_pres_cho)]</v>
      </c>
      <c r="K2408" s="69" t="b">
        <f t="shared" si="188"/>
        <v>1</v>
      </c>
      <c r="L2408" s="69" t="b">
        <f t="shared" si="189"/>
        <v>0</v>
      </c>
    </row>
    <row r="2409" spans="1:13" ht="20.100000000000001" customHeight="1" thickBot="1" x14ac:dyDescent="0.3">
      <c r="A2409" s="71" t="s">
        <v>2591</v>
      </c>
      <c r="B2409" s="72" t="s">
        <v>5437</v>
      </c>
      <c r="C2409" s="72" t="s">
        <v>13625</v>
      </c>
      <c r="E2409" s="71" t="s">
        <v>13594</v>
      </c>
      <c r="F2409" s="72" t="s">
        <v>12419</v>
      </c>
      <c r="G2409" s="74" t="s">
        <v>13626</v>
      </c>
      <c r="H2409" t="str">
        <f t="shared" si="185"/>
        <v>Vxx_oil_dil_raw1</v>
      </c>
      <c r="I2409" s="69" t="str">
        <f t="shared" si="186"/>
        <v>CL_LUB_WEA</v>
      </c>
      <c r="J2409" s="72" t="str">
        <f t="shared" si="187"/>
        <v>[(Nbx_pft_pres_cfm=False) and (Nbx_ign_cmd_eng_cfm=False) and (Nxx_owe_cfm=Nxx_owe_pres or Nxx_owe_cfm=Nxx_owe_abst_pres_cho)] OR [(Nbx_pft_pres_cfm=True) and (Nbx_ign_cmd_eng_cfm=False) and (Nxx_owe_cfm=Nxx_owe_pres or Nxx_owe_cfm=Nxx_owe_abst_pres_cho)] OR [(Nbx_ign_cmd_eng_cfm=True) and (Nxx_owe_cfm=Nxx_owe_pres or Nxx_owe_cfm=Nxx_owe_abst_pres_cho)]</v>
      </c>
      <c r="K2409" s="69" t="b">
        <f t="shared" si="188"/>
        <v>1</v>
      </c>
      <c r="L2409" s="69" t="b">
        <f t="shared" si="189"/>
        <v>0</v>
      </c>
    </row>
    <row r="2410" spans="1:13" ht="20.100000000000001" customHeight="1" thickBot="1" x14ac:dyDescent="0.3">
      <c r="A2410" s="71" t="s">
        <v>2834</v>
      </c>
      <c r="B2410" s="72" t="s">
        <v>5437</v>
      </c>
      <c r="C2410" s="72" t="s">
        <v>13627</v>
      </c>
      <c r="E2410" s="71" t="s">
        <v>2370</v>
      </c>
      <c r="F2410" s="72" t="s">
        <v>12419</v>
      </c>
      <c r="G2410" s="74" t="s">
        <v>13624</v>
      </c>
      <c r="H2410" t="str">
        <f t="shared" si="185"/>
        <v>Vxx_oil_dil_rij</v>
      </c>
      <c r="I2410" s="69" t="str">
        <f t="shared" si="186"/>
        <v>CL_LUB_WEA</v>
      </c>
      <c r="J2410" s="72" t="str">
        <f t="shared" si="187"/>
        <v>[(Nbx_ign_cmd_eng_cfm=True) and (Nxx_owe_cfm=Nxx_owe_pres or Nxx_owe_cfm=Nxx_owe_abst_pres_cho)] OR [(Nbx_pft_pres_cfm=True) and (Nbx_ign_cmd_eng_cfm=False) and (Nxx_owe_cfm=Nxx_owe_pres or Nxx_owe_cfm=Nxx_owe_abst_pres_cho)] OR [(Nbx_pft_pres_cfm=False) and (Nbx_ign_cmd_eng_cfm=False) and (Nxx_owe_cfm=Nxx_owe_pres or Nxx_owe_cfm=Nxx_owe_abst_pres_cho)]</v>
      </c>
      <c r="K2410" s="69" t="b">
        <f t="shared" si="188"/>
        <v>1</v>
      </c>
      <c r="L2410" s="69" t="b">
        <f t="shared" si="189"/>
        <v>0</v>
      </c>
    </row>
    <row r="2411" spans="1:13" ht="20.100000000000001" customHeight="1" thickBot="1" x14ac:dyDescent="0.3">
      <c r="A2411" s="71" t="s">
        <v>2586</v>
      </c>
      <c r="B2411" s="72" t="s">
        <v>13628</v>
      </c>
      <c r="C2411" s="72" t="s">
        <v>13629</v>
      </c>
      <c r="E2411" s="71" t="s">
        <v>1311</v>
      </c>
      <c r="F2411" s="72" t="s">
        <v>12424</v>
      </c>
      <c r="G2411" s="72" t="s">
        <v>13597</v>
      </c>
      <c r="H2411" t="str">
        <f t="shared" si="185"/>
        <v>Vxx_oil_lvl</v>
      </c>
      <c r="I2411" s="69" t="str">
        <f t="shared" si="186"/>
        <v>IN_CLI_LUI</v>
      </c>
      <c r="J2411" s="72" t="str">
        <f t="shared" si="187"/>
        <v>[(Nxx_oil_lvl_cfm&lt;&gt;Nxx_oil_lvl_abst)]</v>
      </c>
      <c r="K2411" s="69" t="b">
        <f t="shared" si="188"/>
        <v>1</v>
      </c>
      <c r="L2411" s="69" t="b">
        <f t="shared" si="189"/>
        <v>1</v>
      </c>
    </row>
    <row r="2412" spans="1:13" ht="20.100000000000001" customHeight="1" thickBot="1" x14ac:dyDescent="0.3">
      <c r="A2412" s="71" t="s">
        <v>2988</v>
      </c>
      <c r="B2412" s="72" t="s">
        <v>12426</v>
      </c>
      <c r="C2412" s="74" t="s">
        <v>13630</v>
      </c>
      <c r="E2412" s="71" t="s">
        <v>3754</v>
      </c>
      <c r="F2412" s="72" t="s">
        <v>12424</v>
      </c>
      <c r="G2412" s="72" t="s">
        <v>13597</v>
      </c>
      <c r="H2412" t="str">
        <f t="shared" si="185"/>
        <v>Vxx_oil_lvl_eng_stop_t</v>
      </c>
      <c r="I2412" s="69" t="str">
        <f t="shared" si="186"/>
        <v>IN_CLI_LUI</v>
      </c>
      <c r="J2412" s="72" t="str">
        <f t="shared" si="187"/>
        <v>[(Nxx_oil_lvl_cfm&lt;&gt;Nxx_oil_lvl_abst)]</v>
      </c>
      <c r="K2412" s="69" t="b">
        <f t="shared" si="188"/>
        <v>1</v>
      </c>
      <c r="L2412" s="69" t="b">
        <f t="shared" si="189"/>
        <v>1</v>
      </c>
      <c r="M2412" t="e">
        <f>VLOOKUP(E2412,#REF!,1,FALSE)</f>
        <v>#REF!</v>
      </c>
    </row>
    <row r="2413" spans="1:13" ht="20.100000000000001" customHeight="1" thickBot="1" x14ac:dyDescent="0.3">
      <c r="A2413" s="71" t="s">
        <v>2984</v>
      </c>
      <c r="B2413" s="72" t="s">
        <v>12426</v>
      </c>
      <c r="C2413" s="72" t="s">
        <v>13631</v>
      </c>
      <c r="E2413" s="71" t="s">
        <v>3755</v>
      </c>
      <c r="F2413" s="72" t="s">
        <v>12424</v>
      </c>
      <c r="G2413" s="72" t="s">
        <v>13597</v>
      </c>
      <c r="H2413" t="str">
        <f t="shared" si="185"/>
        <v>Vxx_oil_lvl_tco_ref</v>
      </c>
      <c r="I2413" s="69" t="str">
        <f t="shared" si="186"/>
        <v>IN_CLI_LUI</v>
      </c>
      <c r="J2413" s="72" t="str">
        <f t="shared" si="187"/>
        <v>[(Nxx_oil_lvl_cfm&lt;&gt;Nxx_oil_lvl_abst)]</v>
      </c>
      <c r="K2413" s="69" t="b">
        <f t="shared" si="188"/>
        <v>1</v>
      </c>
      <c r="L2413" s="69" t="b">
        <f t="shared" si="189"/>
        <v>1</v>
      </c>
      <c r="M2413" t="e">
        <f>VLOOKUP(E2413,#REF!,1,FALSE)</f>
        <v>#REF!</v>
      </c>
    </row>
    <row r="2414" spans="1:13" ht="20.100000000000001" customHeight="1" thickBot="1" x14ac:dyDescent="0.3">
      <c r="A2414" s="71" t="s">
        <v>3267</v>
      </c>
      <c r="B2414" s="72" t="s">
        <v>12426</v>
      </c>
      <c r="C2414" s="72" t="s">
        <v>13630</v>
      </c>
      <c r="E2414" s="71" t="s">
        <v>3756</v>
      </c>
      <c r="F2414" s="72" t="s">
        <v>12424</v>
      </c>
      <c r="G2414" s="72" t="s">
        <v>13597</v>
      </c>
      <c r="H2414" t="str">
        <f t="shared" si="185"/>
        <v>Vxx_oil_lvl_v</v>
      </c>
      <c r="I2414" s="69" t="str">
        <f t="shared" si="186"/>
        <v>IN_CLI_LUI</v>
      </c>
      <c r="J2414" s="72" t="str">
        <f t="shared" si="187"/>
        <v>[(Nxx_oil_lvl_cfm&lt;&gt;Nxx_oil_lvl_abst)]</v>
      </c>
      <c r="K2414" s="69" t="b">
        <f t="shared" si="188"/>
        <v>1</v>
      </c>
      <c r="L2414" s="69" t="b">
        <f t="shared" si="189"/>
        <v>1</v>
      </c>
      <c r="M2414" t="e">
        <f>VLOOKUP(E2414,#REF!,1,FALSE)</f>
        <v>#REF!</v>
      </c>
    </row>
    <row r="2415" spans="1:13" ht="20.100000000000001" customHeight="1" thickBot="1" x14ac:dyDescent="0.3">
      <c r="A2415" s="71" t="s">
        <v>2593</v>
      </c>
      <c r="B2415" s="72" t="s">
        <v>12606</v>
      </c>
      <c r="C2415" s="72" t="s">
        <v>12637</v>
      </c>
      <c r="E2415" s="71" t="s">
        <v>1711</v>
      </c>
      <c r="F2415" s="72" t="s">
        <v>12422</v>
      </c>
      <c r="G2415" s="72" t="s">
        <v>13598</v>
      </c>
      <c r="H2415" t="str">
        <f t="shared" si="185"/>
        <v>Vxx_opmp_cmd</v>
      </c>
      <c r="I2415" s="69" t="str">
        <f t="shared" si="186"/>
        <v>OU_CLO_LUO</v>
      </c>
      <c r="J2415" s="72" t="str">
        <f t="shared" si="187"/>
        <v>[(Nxx_ctl_oil_pump_cfm&lt;&gt;Nxx_ctl_oil_pump_abst)]</v>
      </c>
      <c r="K2415" s="69" t="b">
        <f t="shared" si="188"/>
        <v>1</v>
      </c>
      <c r="L2415" s="69" t="b">
        <f t="shared" si="189"/>
        <v>1</v>
      </c>
      <c r="M2415" t="e">
        <f>VLOOKUP(E2415,#REF!,1,FALSE)</f>
        <v>#REF!</v>
      </c>
    </row>
    <row r="2416" spans="1:13" ht="20.100000000000001" customHeight="1" thickBot="1" x14ac:dyDescent="0.3">
      <c r="A2416" s="71" t="s">
        <v>4930</v>
      </c>
      <c r="B2416" s="72" t="s">
        <v>6065</v>
      </c>
      <c r="C2416" s="72" t="s">
        <v>12683</v>
      </c>
      <c r="E2416" s="71" t="s">
        <v>4699</v>
      </c>
      <c r="F2416" s="72" t="s">
        <v>13600</v>
      </c>
      <c r="G2416" s="74" t="s">
        <v>13632</v>
      </c>
      <c r="H2416" t="str">
        <f t="shared" si="185"/>
        <v>Vxx_osc_age_fac</v>
      </c>
      <c r="I2416" s="69" t="str">
        <f t="shared" si="186"/>
        <v>AT_CAT_MDL</v>
      </c>
      <c r="J2416" s="72" t="str">
        <f t="shared" si="187"/>
        <v>[(Nxx_rich_mod_cfm&lt;&gt;Nxx_rich_mod_sqw) and (Nxx_so2up_cfm&lt;&gt;Nxx_so2up_ego) and (Nbx_ign_cmd_eng_cfm=True)] OR [(Nxx_rich_mod_cfm=Nxx_rich_mod_sqw) and (Nxx_so2up_cfm&lt;&gt;Nxx_so2up_ego) and (Nbx_ign_cmd_eng_cfm=True)]</v>
      </c>
      <c r="K2416" s="69" t="b">
        <f t="shared" si="188"/>
        <v>1</v>
      </c>
      <c r="L2416" s="69" t="b">
        <f t="shared" si="189"/>
        <v>0</v>
      </c>
      <c r="M2416" t="e">
        <f>VLOOKUP(E2416,#REF!,1,FALSE)</f>
        <v>#REF!</v>
      </c>
    </row>
    <row r="2417" spans="1:13" ht="20.100000000000001" customHeight="1" thickBot="1" x14ac:dyDescent="0.3">
      <c r="A2417" s="71" t="s">
        <v>3091</v>
      </c>
      <c r="B2417" s="72" t="s">
        <v>5328</v>
      </c>
      <c r="C2417" s="72" t="s">
        <v>13118</v>
      </c>
      <c r="E2417" s="71" t="s">
        <v>4702</v>
      </c>
      <c r="F2417" s="72" t="s">
        <v>13600</v>
      </c>
      <c r="G2417" s="74" t="s">
        <v>13633</v>
      </c>
      <c r="H2417" t="str">
        <f t="shared" si="185"/>
        <v>Vxx_osc_tot_mes</v>
      </c>
      <c r="I2417" s="69" t="str">
        <f t="shared" si="186"/>
        <v>AT_CAT_MDL</v>
      </c>
      <c r="J2417" s="72" t="str">
        <f t="shared" si="187"/>
        <v>[(Nxx_rich_mod_cfm&lt;&gt;Nxx_rich_mod_sqw) and (Nxx_so2up_cfm&lt;&gt;Nxx_so2up_ego) and (Nbx_ign_cmd_eng_cfm=True)] OR [(Nxx_rich_mod_cfm=Nxx_rich_mod_sqw) and (Nxx_so2up_cfm&lt;&gt;Nxx_so2up_ego) and (Nbx_ign_cmd_eng_cfm=True)]</v>
      </c>
      <c r="K2417" s="69" t="b">
        <f t="shared" si="188"/>
        <v>1</v>
      </c>
      <c r="L2417" s="69" t="b">
        <f t="shared" si="189"/>
        <v>0</v>
      </c>
      <c r="M2417" t="e">
        <f>VLOOKUP(E2417,#REF!,1,FALSE)</f>
        <v>#REF!</v>
      </c>
    </row>
    <row r="2418" spans="1:13" ht="20.100000000000001" customHeight="1" thickBot="1" x14ac:dyDescent="0.3">
      <c r="A2418" s="71" t="s">
        <v>2977</v>
      </c>
      <c r="B2418" s="72" t="s">
        <v>12322</v>
      </c>
      <c r="C2418" s="72" t="s">
        <v>12323</v>
      </c>
      <c r="E2418" s="71" t="s">
        <v>1491</v>
      </c>
      <c r="F2418" s="72" t="s">
        <v>12419</v>
      </c>
      <c r="G2418" s="74" t="s">
        <v>13634</v>
      </c>
      <c r="H2418" t="str">
        <f t="shared" si="185"/>
        <v>Vxx_osr</v>
      </c>
      <c r="I2418" s="69" t="str">
        <f t="shared" si="186"/>
        <v>CL_LUB_WEA</v>
      </c>
      <c r="J2418" s="72" t="str">
        <f t="shared" si="187"/>
        <v>[(Nbx_ign_cmd_eng_cfm=True) and (Nxx_owe_cfm=Nxx_owe_pres or Nxx_owe_cfm=Nxx_owe_abst_pres_cho)] OR [(Nbx_owe_osr_cfm=False) and (Nbx_ign_cmd_eng_cfm=False) and (Nxx_owe_cfm=Nxx_owe_pres or Nxx_owe_cfm=Nxx_owe_abst_pres_cho)] OR [(Nbx_owe_osr_cfm=True) and (Nbx_ign_cmd_eng_cfm=False) and (Nxx_owe_cfm=Nxx_owe_pres or Nxx_owe_cfm=Nxx_owe_abst_pres_cho)]</v>
      </c>
      <c r="K2418" s="69" t="b">
        <f t="shared" si="188"/>
        <v>1</v>
      </c>
      <c r="L2418" s="69" t="b">
        <f t="shared" si="189"/>
        <v>0</v>
      </c>
      <c r="M2418" t="e">
        <f>VLOOKUP(E2418,#REF!,1,FALSE)</f>
        <v>#REF!</v>
      </c>
    </row>
    <row r="2419" spans="1:13" ht="20.100000000000001" customHeight="1" thickBot="1" x14ac:dyDescent="0.3">
      <c r="A2419" s="71" t="s">
        <v>2557</v>
      </c>
      <c r="B2419" s="72" t="s">
        <v>12431</v>
      </c>
      <c r="C2419" s="74" t="s">
        <v>13635</v>
      </c>
      <c r="E2419" s="71" t="s">
        <v>1167</v>
      </c>
      <c r="F2419" s="72" t="s">
        <v>12419</v>
      </c>
      <c r="G2419" s="74" t="s">
        <v>13636</v>
      </c>
      <c r="H2419" t="str">
        <f t="shared" si="185"/>
        <v>Vxx_osr_mod_cor_max</v>
      </c>
      <c r="I2419" s="69" t="str">
        <f t="shared" si="186"/>
        <v>CL_LUB_WEA</v>
      </c>
      <c r="J2419" s="72" t="str">
        <f t="shared" si="187"/>
        <v>[(Nbx_ign_cmd_eng_cfm=True) and (Nxx_owe_cfm=Nxx_owe_pres or Nxx_owe_cfm=Nxx_owe_abst_pres_cho)] OR [(Nbx_owe_osr_cfm=True) and (Nbx_ign_cmd_eng_cfm=False) and (Nxx_owe_cfm=Nxx_owe_pres or Nxx_owe_cfm=Nxx_owe_abst_pres_cho)] OR [(Nbx_owe_osr_cfm=False) and (Nbx_ign_cmd_eng_cfm=False) and (Nxx_owe_cfm=Nxx_owe_pres or Nxx_owe_cfm=Nxx_owe_abst_pres_cho)]</v>
      </c>
      <c r="K2419" s="69" t="b">
        <f t="shared" si="188"/>
        <v>1</v>
      </c>
      <c r="L2419" s="69" t="b">
        <f t="shared" si="189"/>
        <v>0</v>
      </c>
      <c r="M2419" t="e">
        <f>VLOOKUP(E2419,#REF!,1,FALSE)</f>
        <v>#REF!</v>
      </c>
    </row>
    <row r="2420" spans="1:13" ht="20.100000000000001" customHeight="1" thickBot="1" x14ac:dyDescent="0.3">
      <c r="A2420" s="73" t="s">
        <v>5938</v>
      </c>
      <c r="B2420" s="74" t="s">
        <v>5940</v>
      </c>
      <c r="C2420" s="74" t="s">
        <v>13637</v>
      </c>
      <c r="E2420" s="71" t="s">
        <v>5605</v>
      </c>
      <c r="F2420" s="72" t="s">
        <v>12808</v>
      </c>
      <c r="G2420" s="72" t="s">
        <v>12150</v>
      </c>
      <c r="H2420" t="str">
        <f t="shared" si="185"/>
        <v>Vxx_out_sha_spd</v>
      </c>
      <c r="I2420" s="69" t="str">
        <f t="shared" si="186"/>
        <v>IN_PCI_AGB</v>
      </c>
      <c r="J2420" s="72" t="str">
        <f t="shared" si="187"/>
        <v>[(Nxx_ecu_typ_cfm=Nxx_hevc or Nxx_spv_ecu_cfm=Nxx_spv_ecu_abst) and (Nxx_ecu_typ_cfm&lt;&gt;Nxx_atcu)]</v>
      </c>
      <c r="K2420" s="69" t="b">
        <f t="shared" si="188"/>
        <v>1</v>
      </c>
      <c r="L2420" s="69" t="b">
        <f t="shared" si="189"/>
        <v>1</v>
      </c>
    </row>
    <row r="2421" spans="1:13" ht="20.100000000000001" customHeight="1" thickBot="1" x14ac:dyDescent="0.3">
      <c r="A2421" s="71" t="s">
        <v>2743</v>
      </c>
      <c r="B2421" s="72" t="s">
        <v>5437</v>
      </c>
      <c r="C2421" s="72" t="s">
        <v>12607</v>
      </c>
      <c r="E2421" s="71" t="s">
        <v>4684</v>
      </c>
      <c r="F2421" s="72" t="s">
        <v>5376</v>
      </c>
      <c r="G2421" s="72" t="s">
        <v>12755</v>
      </c>
      <c r="H2421" t="str">
        <f t="shared" si="185"/>
        <v>Vxx_ovt_ctr_eng</v>
      </c>
      <c r="I2421" s="69" t="str">
        <f t="shared" si="186"/>
        <v>TQ_LIM_OVT</v>
      </c>
      <c r="J2421" s="72" t="str">
        <f t="shared" si="187"/>
        <v>[(Nbx_ovt_pres_cfm=True) and (Nbx_ign_cmd_eng_cfm=False) and (Nxx_ecu_typ_cfm=Nxx_ecm or Nxx_ecu_typ_cfm=Nxx_ptcu) and (Nxx_ecu_typ_cfm=Nxx_hevc or Nxx_spv_ecu_cfm=Nxx_spv_ecu_abst) and (Nxx_ecu_typ_cfm&lt;&gt;Nxx_atcu)]</v>
      </c>
      <c r="K2421" s="69" t="b">
        <f t="shared" si="188"/>
        <v>1</v>
      </c>
      <c r="L2421" s="69" t="b">
        <f t="shared" si="189"/>
        <v>1</v>
      </c>
      <c r="M2421" t="e">
        <f>VLOOKUP(E2421,#REF!,1,FALSE)</f>
        <v>#REF!</v>
      </c>
    </row>
    <row r="2422" spans="1:13" ht="20.100000000000001" customHeight="1" thickBot="1" x14ac:dyDescent="0.3">
      <c r="A2422" s="71" t="s">
        <v>2559</v>
      </c>
      <c r="B2422" s="72" t="s">
        <v>12431</v>
      </c>
      <c r="C2422" s="72" t="s">
        <v>12323</v>
      </c>
      <c r="E2422" s="71" t="s">
        <v>1447</v>
      </c>
      <c r="F2422" s="72" t="s">
        <v>12419</v>
      </c>
      <c r="G2422" s="72" t="s">
        <v>12420</v>
      </c>
      <c r="H2422" t="str">
        <f t="shared" si="185"/>
        <v>Vxx_owe_ctr_stt</v>
      </c>
      <c r="I2422" s="69" t="str">
        <f t="shared" si="186"/>
        <v>CL_LUB_WEA</v>
      </c>
      <c r="J2422" s="72" t="str">
        <f t="shared" si="187"/>
        <v>[(Nxx_owe_cfm=Nxx_owe_pres or Nxx_owe_cfm=Nxx_owe_abst_pres_cho)]</v>
      </c>
      <c r="K2422" s="69" t="b">
        <f t="shared" si="188"/>
        <v>1</v>
      </c>
      <c r="L2422" s="69" t="b">
        <f t="shared" si="189"/>
        <v>1</v>
      </c>
    </row>
    <row r="2423" spans="1:13" ht="20.100000000000001" customHeight="1" thickBot="1" x14ac:dyDescent="0.3">
      <c r="A2423" s="71" t="s">
        <v>2720</v>
      </c>
      <c r="B2423" s="72" t="s">
        <v>12431</v>
      </c>
      <c r="C2423" s="72" t="s">
        <v>12323</v>
      </c>
      <c r="E2423" s="71" t="s">
        <v>1473</v>
      </c>
      <c r="F2423" s="72" t="s">
        <v>5344</v>
      </c>
      <c r="G2423" s="74" t="s">
        <v>13638</v>
      </c>
      <c r="H2423" t="str">
        <f t="shared" si="185"/>
        <v>Vxx_owe_dil</v>
      </c>
      <c r="I2423" s="69" t="str">
        <f t="shared" si="186"/>
        <v>CL_LUB_OCS</v>
      </c>
      <c r="J2423" s="72" t="str">
        <f t="shared" si="187"/>
        <v>[(Nbx_pft_pres_cfm=True) and (Nbx_ign_cmd_eng_cfm=False) and (Nxx_wf_il_cfm&lt;&gt;Nxx_wf_il_pres) and (Nxx_owe_cfm&lt;&gt;Nxx_owe_abst)] OR [(Nbx_ign_cmd_eng_cfm=True) and (Nxx_wf_il_cfm&lt;&gt;Nxx_wf_il_pres) and (Nxx_owe_cfm&lt;&gt;Nxx_owe_abst)] OR [(Nbx_pft_pres_cfm=False) and (Nbx_ign_cmd_eng_cfm=False) and (Nxx_wf_il_cfm&lt;&gt;Nxx_wf_il_pres) and (Nxx_owe_cfm&lt;&gt;Nxx_owe_abst)]</v>
      </c>
      <c r="K2423" s="69" t="b">
        <f t="shared" si="188"/>
        <v>1</v>
      </c>
      <c r="L2423" s="69" t="b">
        <f t="shared" si="189"/>
        <v>0</v>
      </c>
    </row>
    <row r="2424" spans="1:13" ht="20.100000000000001" customHeight="1" thickBot="1" x14ac:dyDescent="0.3">
      <c r="A2424" s="71" t="s">
        <v>2836</v>
      </c>
      <c r="B2424" s="72" t="s">
        <v>12431</v>
      </c>
      <c r="C2424" s="72" t="s">
        <v>12323</v>
      </c>
      <c r="E2424" s="71" t="s">
        <v>2342</v>
      </c>
      <c r="F2424" s="72" t="s">
        <v>12419</v>
      </c>
      <c r="G2424" s="72" t="s">
        <v>12420</v>
      </c>
      <c r="H2424" t="str">
        <f t="shared" si="185"/>
        <v>Vxx_owe_dil_osr_req_km</v>
      </c>
      <c r="I2424" s="69" t="str">
        <f t="shared" si="186"/>
        <v>CL_LUB_WEA</v>
      </c>
      <c r="J2424" s="72" t="str">
        <f t="shared" si="187"/>
        <v>[(Nxx_owe_cfm=Nxx_owe_pres or Nxx_owe_cfm=Nxx_owe_abst_pres_cho)]</v>
      </c>
      <c r="K2424" s="69" t="b">
        <f t="shared" si="188"/>
        <v>1</v>
      </c>
      <c r="L2424" s="69" t="b">
        <f t="shared" si="189"/>
        <v>1</v>
      </c>
    </row>
    <row r="2425" spans="1:13" ht="20.100000000000001" customHeight="1" thickBot="1" x14ac:dyDescent="0.3">
      <c r="A2425" s="71" t="s">
        <v>2837</v>
      </c>
      <c r="B2425" s="72" t="s">
        <v>12431</v>
      </c>
      <c r="C2425" s="72" t="s">
        <v>12323</v>
      </c>
      <c r="E2425" s="71" t="s">
        <v>13605</v>
      </c>
      <c r="F2425" s="72" t="s">
        <v>12419</v>
      </c>
      <c r="G2425" s="72" t="s">
        <v>12420</v>
      </c>
      <c r="H2425" t="str">
        <f t="shared" si="185"/>
        <v>Vxx_owe_eng_rev_act_sum_0</v>
      </c>
      <c r="I2425" s="69" t="str">
        <f t="shared" si="186"/>
        <v>CL_LUB_WEA</v>
      </c>
      <c r="J2425" s="72" t="str">
        <f t="shared" si="187"/>
        <v>[(Nxx_owe_cfm=Nxx_owe_pres or Nxx_owe_cfm=Nxx_owe_abst_pres_cho)]</v>
      </c>
      <c r="K2425" s="69" t="b">
        <f t="shared" si="188"/>
        <v>1</v>
      </c>
      <c r="L2425" s="69" t="b">
        <f t="shared" si="189"/>
        <v>1</v>
      </c>
    </row>
    <row r="2426" spans="1:13" ht="20.100000000000001" customHeight="1" thickBot="1" x14ac:dyDescent="0.3">
      <c r="A2426" s="71" t="s">
        <v>3634</v>
      </c>
      <c r="B2426" s="72" t="s">
        <v>12431</v>
      </c>
      <c r="C2426" s="72" t="s">
        <v>12323</v>
      </c>
      <c r="E2426" s="71" t="s">
        <v>13606</v>
      </c>
      <c r="F2426" s="72" t="s">
        <v>12419</v>
      </c>
      <c r="G2426" s="72" t="s">
        <v>12420</v>
      </c>
      <c r="H2426" t="str">
        <f t="shared" si="185"/>
        <v>Vxx_owe_eng_rev_act_sum_1</v>
      </c>
      <c r="I2426" s="69" t="str">
        <f t="shared" si="186"/>
        <v>CL_LUB_WEA</v>
      </c>
      <c r="J2426" s="72" t="str">
        <f t="shared" si="187"/>
        <v>[(Nxx_owe_cfm=Nxx_owe_pres or Nxx_owe_cfm=Nxx_owe_abst_pres_cho)]</v>
      </c>
      <c r="K2426" s="69" t="b">
        <f t="shared" si="188"/>
        <v>1</v>
      </c>
      <c r="L2426" s="69" t="b">
        <f t="shared" si="189"/>
        <v>1</v>
      </c>
      <c r="M2426" t="e">
        <f>VLOOKUP(E2426,#REF!,1,FALSE)</f>
        <v>#REF!</v>
      </c>
    </row>
    <row r="2427" spans="1:13" ht="20.100000000000001" customHeight="1" thickBot="1" x14ac:dyDescent="0.3">
      <c r="A2427" s="71" t="s">
        <v>2838</v>
      </c>
      <c r="B2427" s="72" t="s">
        <v>12431</v>
      </c>
      <c r="C2427" s="72" t="s">
        <v>12323</v>
      </c>
      <c r="E2427" s="71" t="s">
        <v>13607</v>
      </c>
      <c r="F2427" s="72" t="s">
        <v>12419</v>
      </c>
      <c r="G2427" s="72" t="s">
        <v>12420</v>
      </c>
      <c r="H2427" t="str">
        <f t="shared" si="185"/>
        <v>Vxx_owe_eng_rev_act_sum_2</v>
      </c>
      <c r="I2427" s="69" t="str">
        <f t="shared" si="186"/>
        <v>CL_LUB_WEA</v>
      </c>
      <c r="J2427" s="72" t="str">
        <f t="shared" si="187"/>
        <v>[(Nxx_owe_cfm=Nxx_owe_pres or Nxx_owe_cfm=Nxx_owe_abst_pres_cho)]</v>
      </c>
      <c r="K2427" s="69" t="b">
        <f t="shared" si="188"/>
        <v>1</v>
      </c>
      <c r="L2427" s="69" t="b">
        <f t="shared" si="189"/>
        <v>1</v>
      </c>
      <c r="M2427" t="e">
        <f>VLOOKUP(E2427,#REF!,1,FALSE)</f>
        <v>#REF!</v>
      </c>
    </row>
    <row r="2428" spans="1:13" ht="20.100000000000001" customHeight="1" thickBot="1" x14ac:dyDescent="0.3">
      <c r="A2428" s="71" t="s">
        <v>2711</v>
      </c>
      <c r="B2428" s="72" t="s">
        <v>12431</v>
      </c>
      <c r="C2428" s="72" t="s">
        <v>12323</v>
      </c>
      <c r="E2428" s="71" t="s">
        <v>13608</v>
      </c>
      <c r="F2428" s="72" t="s">
        <v>12419</v>
      </c>
      <c r="G2428" s="72" t="s">
        <v>12420</v>
      </c>
      <c r="H2428" t="str">
        <f t="shared" si="185"/>
        <v>Vxx_owe_eng_rev_act_sum_3</v>
      </c>
      <c r="I2428" s="69" t="str">
        <f t="shared" si="186"/>
        <v>CL_LUB_WEA</v>
      </c>
      <c r="J2428" s="72" t="str">
        <f t="shared" si="187"/>
        <v>[(Nxx_owe_cfm=Nxx_owe_pres or Nxx_owe_cfm=Nxx_owe_abst_pres_cho)]</v>
      </c>
      <c r="K2428" s="69" t="b">
        <f t="shared" si="188"/>
        <v>1</v>
      </c>
      <c r="L2428" s="69" t="b">
        <f t="shared" si="189"/>
        <v>1</v>
      </c>
      <c r="M2428" t="e">
        <f>VLOOKUP(E2428,#REF!,1,FALSE)</f>
        <v>#REF!</v>
      </c>
    </row>
    <row r="2429" spans="1:13" ht="20.100000000000001" customHeight="1" thickBot="1" x14ac:dyDescent="0.3">
      <c r="A2429" s="71" t="s">
        <v>2995</v>
      </c>
      <c r="B2429" s="72" t="s">
        <v>12176</v>
      </c>
      <c r="C2429" s="72" t="s">
        <v>12323</v>
      </c>
      <c r="E2429" s="71" t="s">
        <v>1443</v>
      </c>
      <c r="F2429" s="72" t="s">
        <v>12419</v>
      </c>
      <c r="G2429" s="72" t="s">
        <v>12420</v>
      </c>
      <c r="H2429" t="str">
        <f t="shared" si="185"/>
        <v>Vxx_owe_eng_rev_prev_sum</v>
      </c>
      <c r="I2429" s="69" t="str">
        <f t="shared" si="186"/>
        <v>CL_LUB_WEA</v>
      </c>
      <c r="J2429" s="72" t="str">
        <f t="shared" si="187"/>
        <v>[(Nxx_owe_cfm=Nxx_owe_pres or Nxx_owe_cfm=Nxx_owe_abst_pres_cho)]</v>
      </c>
      <c r="K2429" s="69" t="b">
        <f t="shared" si="188"/>
        <v>1</v>
      </c>
      <c r="L2429" s="69" t="b">
        <f t="shared" si="189"/>
        <v>1</v>
      </c>
    </row>
    <row r="2430" spans="1:13" ht="20.100000000000001" customHeight="1" thickBot="1" x14ac:dyDescent="0.3">
      <c r="A2430" s="71" t="s">
        <v>13639</v>
      </c>
      <c r="B2430" s="72" t="s">
        <v>5328</v>
      </c>
      <c r="C2430" s="72" t="s">
        <v>13120</v>
      </c>
      <c r="E2430" s="71" t="s">
        <v>13609</v>
      </c>
      <c r="F2430" s="72" t="s">
        <v>12419</v>
      </c>
      <c r="G2430" s="72" t="s">
        <v>12420</v>
      </c>
      <c r="H2430" t="str">
        <f t="shared" si="185"/>
        <v>Vxx_owe_km_0</v>
      </c>
      <c r="I2430" s="69" t="str">
        <f t="shared" si="186"/>
        <v>CL_LUB_WEA</v>
      </c>
      <c r="J2430" s="72" t="str">
        <f t="shared" si="187"/>
        <v>[(Nxx_owe_cfm=Nxx_owe_pres or Nxx_owe_cfm=Nxx_owe_abst_pres_cho)]</v>
      </c>
      <c r="K2430" s="69" t="b">
        <f t="shared" si="188"/>
        <v>1</v>
      </c>
      <c r="L2430" s="69" t="b">
        <f t="shared" si="189"/>
        <v>1</v>
      </c>
      <c r="M2430" t="e">
        <f>VLOOKUP(E2430,#REF!,1,FALSE)</f>
        <v>#REF!</v>
      </c>
    </row>
    <row r="2431" spans="1:13" ht="20.100000000000001" customHeight="1" thickBot="1" x14ac:dyDescent="0.3">
      <c r="A2431" s="71" t="s">
        <v>13640</v>
      </c>
      <c r="B2431" s="72" t="s">
        <v>5328</v>
      </c>
      <c r="C2431" s="72" t="s">
        <v>13120</v>
      </c>
      <c r="E2431" s="71" t="s">
        <v>13610</v>
      </c>
      <c r="F2431" s="72" t="s">
        <v>12419</v>
      </c>
      <c r="G2431" s="72" t="s">
        <v>12420</v>
      </c>
      <c r="H2431" t="str">
        <f t="shared" si="185"/>
        <v>Vxx_owe_km_1</v>
      </c>
      <c r="I2431" s="69" t="str">
        <f t="shared" si="186"/>
        <v>CL_LUB_WEA</v>
      </c>
      <c r="J2431" s="72" t="str">
        <f t="shared" si="187"/>
        <v>[(Nxx_owe_cfm=Nxx_owe_pres or Nxx_owe_cfm=Nxx_owe_abst_pres_cho)]</v>
      </c>
      <c r="K2431" s="69" t="b">
        <f t="shared" si="188"/>
        <v>1</v>
      </c>
      <c r="L2431" s="69" t="b">
        <f t="shared" si="189"/>
        <v>1</v>
      </c>
      <c r="M2431" t="e">
        <f>VLOOKUP(E2431,#REF!,1,FALSE)</f>
        <v>#REF!</v>
      </c>
    </row>
    <row r="2432" spans="1:13" ht="20.100000000000001" customHeight="1" thickBot="1" x14ac:dyDescent="0.3">
      <c r="A2432" s="71" t="s">
        <v>13641</v>
      </c>
      <c r="B2432" s="72" t="s">
        <v>5328</v>
      </c>
      <c r="C2432" s="72" t="s">
        <v>13120</v>
      </c>
      <c r="E2432" s="71" t="s">
        <v>13611</v>
      </c>
      <c r="F2432" s="72" t="s">
        <v>12419</v>
      </c>
      <c r="G2432" s="72" t="s">
        <v>12420</v>
      </c>
      <c r="H2432" t="str">
        <f t="shared" si="185"/>
        <v>Vxx_owe_km_2</v>
      </c>
      <c r="I2432" s="69" t="str">
        <f t="shared" si="186"/>
        <v>CL_LUB_WEA</v>
      </c>
      <c r="J2432" s="72" t="str">
        <f t="shared" si="187"/>
        <v>[(Nxx_owe_cfm=Nxx_owe_pres or Nxx_owe_cfm=Nxx_owe_abst_pres_cho)]</v>
      </c>
      <c r="K2432" s="69" t="b">
        <f t="shared" si="188"/>
        <v>1</v>
      </c>
      <c r="L2432" s="69" t="b">
        <f t="shared" si="189"/>
        <v>1</v>
      </c>
    </row>
    <row r="2433" spans="1:13" ht="20.100000000000001" customHeight="1" thickBot="1" x14ac:dyDescent="0.3">
      <c r="A2433" s="71" t="s">
        <v>13642</v>
      </c>
      <c r="B2433" s="72" t="s">
        <v>5328</v>
      </c>
      <c r="C2433" s="72" t="s">
        <v>13120</v>
      </c>
      <c r="E2433" s="71" t="s">
        <v>13612</v>
      </c>
      <c r="F2433" s="72" t="s">
        <v>12419</v>
      </c>
      <c r="G2433" s="72" t="s">
        <v>12420</v>
      </c>
      <c r="H2433" t="str">
        <f t="shared" si="185"/>
        <v>Vxx_owe_km_3</v>
      </c>
      <c r="I2433" s="69" t="str">
        <f t="shared" si="186"/>
        <v>CL_LUB_WEA</v>
      </c>
      <c r="J2433" s="72" t="str">
        <f t="shared" si="187"/>
        <v>[(Nxx_owe_cfm=Nxx_owe_pres or Nxx_owe_cfm=Nxx_owe_abst_pres_cho)]</v>
      </c>
      <c r="K2433" s="69" t="b">
        <f t="shared" si="188"/>
        <v>1</v>
      </c>
      <c r="L2433" s="69" t="b">
        <f t="shared" si="189"/>
        <v>1</v>
      </c>
    </row>
    <row r="2434" spans="1:13" ht="20.100000000000001" customHeight="1" thickBot="1" x14ac:dyDescent="0.3">
      <c r="A2434" s="71" t="s">
        <v>3069</v>
      </c>
      <c r="B2434" s="72" t="s">
        <v>12824</v>
      </c>
      <c r="C2434" s="72" t="s">
        <v>12323</v>
      </c>
      <c r="E2434" s="71" t="s">
        <v>2333</v>
      </c>
      <c r="F2434" s="72" t="s">
        <v>5344</v>
      </c>
      <c r="G2434" s="72" t="s">
        <v>13613</v>
      </c>
      <c r="H2434" t="str">
        <f t="shared" ref="H2434:H2497" si="190">VLOOKUP(E2434,A:C,1,FALSE)</f>
        <v>Vxx_owe_osr</v>
      </c>
      <c r="I2434" s="69" t="str">
        <f t="shared" ref="I2434:I2497" si="191">VLOOKUP(E2434,A:C,2,FALSE)</f>
        <v>CL_LUB_OCS</v>
      </c>
      <c r="J2434" s="72" t="str">
        <f t="shared" ref="J2434:J2497" si="192">VLOOKUP(E2434,A:C,3,FALSE)</f>
        <v>[(Nbx_ign_cmd_eng_cfm=True) and (Nxx_wf_il_cfm&lt;&gt;Nxx_wf_il_pres) and (Nxx_owe_cfm&lt;&gt;Nxx_owe_abst)] OR [(Nbx_owe_osr_cfm=False) and (Nbx_ign_cmd_eng_cfm=False) and (Nxx_wf_il_cfm&lt;&gt;Nxx_wf_il_pres) and (Nxx_owe_cfm&lt;&gt;Nxx_owe_abst)] OR [(Nbx_owe_osr_cfm=True) and (Nbx_ign_cmd_eng_cfm=False) and (Nxx_wf_il_cfm&lt;&gt;Nxx_wf_il_pres) and (Nxx_owe_cfm&lt;&gt;Nxx_owe_abst)]</v>
      </c>
      <c r="K2434" s="69" t="b">
        <f t="shared" ref="K2434:K2497" si="193">VLOOKUP(E2434,A:C,2,FALSE)=F2434</f>
        <v>1</v>
      </c>
      <c r="L2434" s="69" t="b">
        <f t="shared" ref="L2434:L2497" si="194">VLOOKUP(E2434,A:C,3,FALSE)=G2434</f>
        <v>1</v>
      </c>
    </row>
    <row r="2435" spans="1:13" ht="20.100000000000001" customHeight="1" thickBot="1" x14ac:dyDescent="0.3">
      <c r="A2435" s="71" t="s">
        <v>3067</v>
      </c>
      <c r="B2435" s="72" t="s">
        <v>12824</v>
      </c>
      <c r="C2435" s="72" t="s">
        <v>12323</v>
      </c>
      <c r="E2435" s="71" t="s">
        <v>2389</v>
      </c>
      <c r="F2435" s="72" t="s">
        <v>12422</v>
      </c>
      <c r="G2435" s="72" t="s">
        <v>13614</v>
      </c>
      <c r="H2435" t="str">
        <f t="shared" si="190"/>
        <v>Vxx_owe_pot_km</v>
      </c>
      <c r="I2435" s="69" t="str">
        <f t="shared" si="191"/>
        <v>OU_CLO_LUO</v>
      </c>
      <c r="J2435" s="72" t="str">
        <f t="shared" si="192"/>
        <v>[(Nxx_owe_cfm&lt;&gt;Nxx_owe_abst)] OR [(Nxx_owe_cfm=Nxx_owe_abst)]</v>
      </c>
      <c r="K2435" s="69" t="b">
        <f t="shared" si="193"/>
        <v>1</v>
      </c>
      <c r="L2435" s="69" t="b">
        <f t="shared" si="194"/>
        <v>1</v>
      </c>
    </row>
    <row r="2436" spans="1:13" ht="20.100000000000001" customHeight="1" thickBot="1" x14ac:dyDescent="0.3">
      <c r="A2436" s="71" t="s">
        <v>3065</v>
      </c>
      <c r="B2436" s="72" t="s">
        <v>12824</v>
      </c>
      <c r="C2436" s="72" t="s">
        <v>12323</v>
      </c>
      <c r="E2436" s="71" t="s">
        <v>13615</v>
      </c>
      <c r="F2436" s="72" t="s">
        <v>12419</v>
      </c>
      <c r="G2436" s="72" t="s">
        <v>12420</v>
      </c>
      <c r="H2436" t="str">
        <f t="shared" si="190"/>
        <v>Vxx_owe_pot_km_0</v>
      </c>
      <c r="I2436" s="69" t="str">
        <f t="shared" si="191"/>
        <v>CL_LUB_WEA</v>
      </c>
      <c r="J2436" s="72" t="str">
        <f t="shared" si="192"/>
        <v>[(Nxx_owe_cfm=Nxx_owe_pres or Nxx_owe_cfm=Nxx_owe_abst_pres_cho)]</v>
      </c>
      <c r="K2436" s="69" t="b">
        <f t="shared" si="193"/>
        <v>1</v>
      </c>
      <c r="L2436" s="69" t="b">
        <f t="shared" si="194"/>
        <v>1</v>
      </c>
    </row>
    <row r="2437" spans="1:13" ht="20.100000000000001" customHeight="1" thickBot="1" x14ac:dyDescent="0.3">
      <c r="A2437" s="71" t="s">
        <v>3066</v>
      </c>
      <c r="B2437" s="72" t="s">
        <v>12824</v>
      </c>
      <c r="C2437" s="72" t="s">
        <v>12323</v>
      </c>
      <c r="E2437" s="71" t="s">
        <v>13616</v>
      </c>
      <c r="F2437" s="72" t="s">
        <v>12419</v>
      </c>
      <c r="G2437" s="72" t="s">
        <v>12420</v>
      </c>
      <c r="H2437" t="str">
        <f t="shared" si="190"/>
        <v>Vxx_owe_pot_km_1</v>
      </c>
      <c r="I2437" s="69" t="str">
        <f t="shared" si="191"/>
        <v>CL_LUB_WEA</v>
      </c>
      <c r="J2437" s="72" t="str">
        <f t="shared" si="192"/>
        <v>[(Nxx_owe_cfm=Nxx_owe_pres or Nxx_owe_cfm=Nxx_owe_abst_pres_cho)]</v>
      </c>
      <c r="K2437" s="69" t="b">
        <f t="shared" si="193"/>
        <v>1</v>
      </c>
      <c r="L2437" s="69" t="b">
        <f t="shared" si="194"/>
        <v>1</v>
      </c>
    </row>
    <row r="2438" spans="1:13" ht="20.100000000000001" customHeight="1" thickBot="1" x14ac:dyDescent="0.3">
      <c r="A2438" s="71" t="s">
        <v>2694</v>
      </c>
      <c r="B2438" s="72" t="s">
        <v>12176</v>
      </c>
      <c r="C2438" s="72" t="s">
        <v>12323</v>
      </c>
      <c r="E2438" s="71" t="s">
        <v>2346</v>
      </c>
      <c r="F2438" s="72" t="s">
        <v>5344</v>
      </c>
      <c r="G2438" s="74" t="s">
        <v>13643</v>
      </c>
      <c r="H2438" t="str">
        <f t="shared" si="190"/>
        <v>Vxx_owe_pot_km_1b1</v>
      </c>
      <c r="I2438" s="69" t="str">
        <f t="shared" si="191"/>
        <v>CL_LUB_OCS</v>
      </c>
      <c r="J2438" s="72" t="str">
        <f t="shared" si="192"/>
        <v>[(Nxx_wf_il_cfm=Nxx_wf_il_pres) and (Nxx_owe_cfm&lt;&gt;Nxx_owe_abst)] OR [(Nxx_wf_il_cfm&lt;&gt;Nxx_wf_il_pres) and (Nxx_owe_cfm&lt;&gt;Nxx_owe_abst)]</v>
      </c>
      <c r="K2438" s="69" t="b">
        <f t="shared" si="193"/>
        <v>1</v>
      </c>
      <c r="L2438" s="69" t="b">
        <f t="shared" si="194"/>
        <v>0</v>
      </c>
    </row>
    <row r="2439" spans="1:13" ht="20.100000000000001" customHeight="1" thickBot="1" x14ac:dyDescent="0.3">
      <c r="A2439" s="71" t="s">
        <v>3000</v>
      </c>
      <c r="B2439" s="72" t="s">
        <v>12176</v>
      </c>
      <c r="C2439" s="72" t="s">
        <v>12177</v>
      </c>
      <c r="E2439" s="71" t="s">
        <v>13618</v>
      </c>
      <c r="F2439" s="72" t="s">
        <v>12419</v>
      </c>
      <c r="G2439" s="72" t="s">
        <v>12420</v>
      </c>
      <c r="H2439" t="str">
        <f t="shared" si="190"/>
        <v>Vxx_owe_pot_km_2</v>
      </c>
      <c r="I2439" s="69" t="str">
        <f t="shared" si="191"/>
        <v>CL_LUB_WEA</v>
      </c>
      <c r="J2439" s="72" t="str">
        <f t="shared" si="192"/>
        <v>[(Nxx_owe_cfm=Nxx_owe_pres or Nxx_owe_cfm=Nxx_owe_abst_pres_cho)]</v>
      </c>
      <c r="K2439" s="69" t="b">
        <f t="shared" si="193"/>
        <v>1</v>
      </c>
      <c r="L2439" s="69" t="b">
        <f t="shared" si="194"/>
        <v>1</v>
      </c>
    </row>
    <row r="2440" spans="1:13" ht="20.100000000000001" customHeight="1" thickBot="1" x14ac:dyDescent="0.3">
      <c r="A2440" s="73" t="s">
        <v>5943</v>
      </c>
      <c r="B2440" s="74" t="s">
        <v>5940</v>
      </c>
      <c r="C2440" s="74" t="s">
        <v>13637</v>
      </c>
      <c r="E2440" s="71" t="s">
        <v>13619</v>
      </c>
      <c r="F2440" s="72" t="s">
        <v>12419</v>
      </c>
      <c r="G2440" s="72" t="s">
        <v>12420</v>
      </c>
      <c r="H2440" t="str">
        <f t="shared" si="190"/>
        <v>Vxx_owe_pot_km_3</v>
      </c>
      <c r="I2440" s="69" t="str">
        <f t="shared" si="191"/>
        <v>CL_LUB_WEA</v>
      </c>
      <c r="J2440" s="72" t="str">
        <f t="shared" si="192"/>
        <v>[(Nxx_owe_cfm=Nxx_owe_pres or Nxx_owe_cfm=Nxx_owe_abst_pres_cho)]</v>
      </c>
      <c r="K2440" s="69" t="b">
        <f t="shared" si="193"/>
        <v>1</v>
      </c>
      <c r="L2440" s="69" t="b">
        <f t="shared" si="194"/>
        <v>1</v>
      </c>
    </row>
    <row r="2441" spans="1:13" ht="20.100000000000001" customHeight="1" thickBot="1" x14ac:dyDescent="0.3">
      <c r="A2441" s="71" t="s">
        <v>2721</v>
      </c>
      <c r="B2441" s="72" t="s">
        <v>12431</v>
      </c>
      <c r="C2441" s="72" t="s">
        <v>12323</v>
      </c>
      <c r="E2441" s="71" t="s">
        <v>2392</v>
      </c>
      <c r="F2441" s="72" t="s">
        <v>12422</v>
      </c>
      <c r="G2441" s="74" t="s">
        <v>13644</v>
      </c>
      <c r="H2441" t="str">
        <f t="shared" si="190"/>
        <v>Vxx_owe_pot_km_db</v>
      </c>
      <c r="I2441" s="69" t="str">
        <f t="shared" si="191"/>
        <v>OU_CLO_LUO</v>
      </c>
      <c r="J2441" s="72" t="str">
        <f t="shared" si="192"/>
        <v>[(Nxx_owe_cfm&lt;&gt;Nxx_owe_abst)] OR [(Nxx_owe_cfm=Nxx_owe_abst)]</v>
      </c>
      <c r="K2441" s="69" t="b">
        <f t="shared" si="193"/>
        <v>1</v>
      </c>
      <c r="L2441" s="69" t="b">
        <f t="shared" si="194"/>
        <v>0</v>
      </c>
    </row>
    <row r="2442" spans="1:13" ht="20.100000000000001" customHeight="1" thickBot="1" x14ac:dyDescent="0.3">
      <c r="A2442" s="71" t="s">
        <v>2992</v>
      </c>
      <c r="B2442" s="72" t="s">
        <v>12176</v>
      </c>
      <c r="C2442" s="72" t="s">
        <v>12323</v>
      </c>
      <c r="E2442" s="71" t="s">
        <v>1437</v>
      </c>
      <c r="F2442" s="72" t="s">
        <v>5344</v>
      </c>
      <c r="G2442" s="72" t="s">
        <v>13620</v>
      </c>
      <c r="H2442" t="str">
        <f t="shared" si="190"/>
        <v>Vxx_owe_pot_km_pot</v>
      </c>
      <c r="I2442" s="69" t="str">
        <f t="shared" si="191"/>
        <v>CL_LUB_OCS</v>
      </c>
      <c r="J2442" s="72" t="str">
        <f t="shared" si="192"/>
        <v>[(Nxx_wf_il_cfm&lt;&gt;Nxx_wf_il_pres) and (Nxx_owe_cfm&lt;&gt;Nxx_owe_abst)]</v>
      </c>
      <c r="K2442" s="69" t="b">
        <f t="shared" si="193"/>
        <v>1</v>
      </c>
      <c r="L2442" s="69" t="b">
        <f t="shared" si="194"/>
        <v>1</v>
      </c>
      <c r="M2442" t="e">
        <f>VLOOKUP(E2442,#REF!,1,FALSE)</f>
        <v>#REF!</v>
      </c>
    </row>
    <row r="2443" spans="1:13" ht="20.100000000000001" customHeight="1" thickBot="1" x14ac:dyDescent="0.3">
      <c r="A2443" s="71" t="s">
        <v>2954</v>
      </c>
      <c r="B2443" s="72" t="s">
        <v>12431</v>
      </c>
      <c r="C2443" s="72" t="s">
        <v>13645</v>
      </c>
      <c r="E2443" s="71" t="s">
        <v>1478</v>
      </c>
      <c r="F2443" s="72" t="s">
        <v>5344</v>
      </c>
      <c r="G2443" s="74" t="s">
        <v>13604</v>
      </c>
      <c r="H2443" t="str">
        <f t="shared" si="190"/>
        <v>Vxx_owe_pot_km_rnd_dil</v>
      </c>
      <c r="I2443" s="69" t="str">
        <f t="shared" si="191"/>
        <v>CL_LUB_OCS</v>
      </c>
      <c r="J2443" s="72" t="str">
        <f t="shared" si="192"/>
        <v>[(Nbx_pft_pres_cfm=True) and (Nbx_ign_cmd_eng_cfm=False) and (Nxx_wf_il_cfm&lt;&gt;Nxx_wf_il_pres) and (Nxx_owe_cfm&lt;&gt;Nxx_owe_abst)] OR [(Nbx_pft_pres_cfm=False) and (Nbx_ign_cmd_eng_cfm=False) and (Nxx_wf_il_cfm&lt;&gt;Nxx_wf_il_pres) and (Nxx_owe_cfm&lt;&gt;Nxx_owe_abst)] OR [(Nbx_ign_cmd_eng_cfm=True) and (Nxx_wf_il_cfm&lt;&gt;Nxx_wf_il_pres) and (Nxx_owe_cfm&lt;&gt;Nxx_owe_abst)]</v>
      </c>
      <c r="K2443" s="69" t="b">
        <f t="shared" si="193"/>
        <v>1</v>
      </c>
      <c r="L2443" s="69" t="b">
        <f t="shared" si="194"/>
        <v>0</v>
      </c>
    </row>
    <row r="2444" spans="1:13" ht="20.100000000000001" customHeight="1" thickBot="1" x14ac:dyDescent="0.3">
      <c r="A2444" s="71" t="s">
        <v>2953</v>
      </c>
      <c r="B2444" s="72" t="s">
        <v>12431</v>
      </c>
      <c r="C2444" s="74" t="s">
        <v>13645</v>
      </c>
      <c r="E2444" s="71" t="s">
        <v>2338</v>
      </c>
      <c r="F2444" s="72" t="s">
        <v>5344</v>
      </c>
      <c r="G2444" s="74" t="s">
        <v>13646</v>
      </c>
      <c r="H2444" t="str">
        <f t="shared" si="190"/>
        <v>Vxx_owe_pot_km_rnd_osr</v>
      </c>
      <c r="I2444" s="69" t="str">
        <f t="shared" si="191"/>
        <v>CL_LUB_OCS</v>
      </c>
      <c r="J2444" s="72" t="str">
        <f t="shared" si="192"/>
        <v>[(Nbx_ign_cmd_eng_cfm=True) and (Nxx_wf_il_cfm&lt;&gt;Nxx_wf_il_pres) and (Nxx_owe_cfm&lt;&gt;Nxx_owe_abst)] OR [(Nbx_owe_osr_cfm=False) and (Nbx_ign_cmd_eng_cfm=False) and (Nxx_wf_il_cfm&lt;&gt;Nxx_wf_il_pres) and (Nxx_owe_cfm&lt;&gt;Nxx_owe_abst)] OR [(Nbx_owe_osr_cfm=True) and (Nbx_ign_cmd_eng_cfm=False) and (Nxx_wf_il_cfm&lt;&gt;Nxx_wf_il_pres) and (Nxx_owe_cfm&lt;&gt;Nxx_owe_abst)]</v>
      </c>
      <c r="K2444" s="69" t="b">
        <f t="shared" si="193"/>
        <v>1</v>
      </c>
      <c r="L2444" s="69" t="b">
        <f t="shared" si="194"/>
        <v>0</v>
      </c>
      <c r="M2444" t="e">
        <f>VLOOKUP(E2444,#REF!,1,FALSE)</f>
        <v>#REF!</v>
      </c>
    </row>
    <row r="2445" spans="1:13" ht="20.100000000000001" customHeight="1" thickBot="1" x14ac:dyDescent="0.3">
      <c r="A2445" s="71" t="s">
        <v>2809</v>
      </c>
      <c r="B2445" s="72" t="s">
        <v>12606</v>
      </c>
      <c r="C2445" s="74" t="s">
        <v>12637</v>
      </c>
      <c r="E2445" s="71" t="s">
        <v>1452</v>
      </c>
      <c r="F2445" s="72" t="s">
        <v>12419</v>
      </c>
      <c r="G2445" s="72" t="s">
        <v>12420</v>
      </c>
      <c r="H2445" t="str">
        <f t="shared" si="190"/>
        <v>Vxx_owe_prev_ini_km</v>
      </c>
      <c r="I2445" s="69" t="str">
        <f t="shared" si="191"/>
        <v>CL_LUB_WEA</v>
      </c>
      <c r="J2445" s="72" t="str">
        <f t="shared" si="192"/>
        <v>[(Nxx_owe_cfm=Nxx_owe_pres or Nxx_owe_cfm=Nxx_owe_abst_pres_cho)]</v>
      </c>
      <c r="K2445" s="69" t="b">
        <f t="shared" si="193"/>
        <v>1</v>
      </c>
      <c r="L2445" s="69" t="b">
        <f t="shared" si="194"/>
        <v>1</v>
      </c>
      <c r="M2445" t="e">
        <f>VLOOKUP(E2445,#REF!,1,FALSE)</f>
        <v>#REF!</v>
      </c>
    </row>
    <row r="2446" spans="1:13" ht="20.100000000000001" customHeight="1" thickBot="1" x14ac:dyDescent="0.3">
      <c r="A2446" s="71" t="s">
        <v>4929</v>
      </c>
      <c r="B2446" s="72" t="s">
        <v>6065</v>
      </c>
      <c r="C2446" s="74" t="s">
        <v>12918</v>
      </c>
      <c r="E2446" s="71" t="s">
        <v>1465</v>
      </c>
      <c r="F2446" s="72" t="s">
        <v>12419</v>
      </c>
      <c r="G2446" s="72" t="s">
        <v>12420</v>
      </c>
      <c r="H2446" t="str">
        <f t="shared" si="190"/>
        <v>Vxx_owe_toil_eng_off_prev</v>
      </c>
      <c r="I2446" s="69" t="str">
        <f t="shared" si="191"/>
        <v>CL_LUB_WEA</v>
      </c>
      <c r="J2446" s="72" t="str">
        <f t="shared" si="192"/>
        <v>[(Nxx_owe_cfm=Nxx_owe_pres or Nxx_owe_cfm=Nxx_owe_abst_pres_cho)]</v>
      </c>
      <c r="K2446" s="69" t="b">
        <f t="shared" si="193"/>
        <v>1</v>
      </c>
      <c r="L2446" s="69" t="b">
        <f t="shared" si="194"/>
        <v>1</v>
      </c>
      <c r="M2446" t="e">
        <f>VLOOKUP(E2446,#REF!,1,FALSE)</f>
        <v>#REF!</v>
      </c>
    </row>
    <row r="2447" spans="1:13" ht="20.100000000000001" customHeight="1" thickBot="1" x14ac:dyDescent="0.3">
      <c r="A2447" s="71" t="s">
        <v>2590</v>
      </c>
      <c r="B2447" s="72" t="s">
        <v>12500</v>
      </c>
      <c r="C2447" s="74" t="s">
        <v>13647</v>
      </c>
      <c r="E2447" s="71" t="s">
        <v>1432</v>
      </c>
      <c r="F2447" s="72" t="s">
        <v>12419</v>
      </c>
      <c r="G2447" s="72" t="s">
        <v>12420</v>
      </c>
      <c r="H2447" t="str">
        <f t="shared" si="190"/>
        <v>Vxx_owe_warn_req_km</v>
      </c>
      <c r="I2447" s="69" t="str">
        <f t="shared" si="191"/>
        <v>CL_LUB_WEA</v>
      </c>
      <c r="J2447" s="72" t="str">
        <f t="shared" si="192"/>
        <v>[(Nxx_owe_cfm=Nxx_owe_pres or Nxx_owe_cfm=Nxx_owe_abst_pres_cho)]</v>
      </c>
      <c r="K2447" s="69" t="b">
        <f t="shared" si="193"/>
        <v>1</v>
      </c>
      <c r="L2447" s="69" t="b">
        <f t="shared" si="194"/>
        <v>1</v>
      </c>
      <c r="M2447" t="e">
        <f>VLOOKUP(E2447,#REF!,1,FALSE)</f>
        <v>#REF!</v>
      </c>
    </row>
    <row r="2448" spans="1:13" ht="20.100000000000001" customHeight="1" thickBot="1" x14ac:dyDescent="0.3">
      <c r="A2448" s="71" t="s">
        <v>2566</v>
      </c>
      <c r="B2448" s="72" t="s">
        <v>12322</v>
      </c>
      <c r="C2448" s="74" t="s">
        <v>12637</v>
      </c>
      <c r="E2448" s="73" t="s">
        <v>5953</v>
      </c>
      <c r="F2448" s="74" t="s">
        <v>5241</v>
      </c>
      <c r="G2448" s="74" t="s">
        <v>13648</v>
      </c>
      <c r="H2448" t="e">
        <f t="shared" si="190"/>
        <v>#N/A</v>
      </c>
      <c r="I2448" s="69" t="e">
        <f t="shared" si="191"/>
        <v>#N/A</v>
      </c>
      <c r="J2448" s="72" t="e">
        <f t="shared" si="192"/>
        <v>#N/A</v>
      </c>
      <c r="K2448" s="69" t="e">
        <f t="shared" si="193"/>
        <v>#N/A</v>
      </c>
      <c r="L2448" s="69" t="e">
        <f t="shared" si="194"/>
        <v>#N/A</v>
      </c>
    </row>
    <row r="2449" spans="1:13" ht="20.100000000000001" customHeight="1" thickBot="1" x14ac:dyDescent="0.3">
      <c r="A2449" s="71" t="s">
        <v>3093</v>
      </c>
      <c r="B2449" s="72" t="s">
        <v>12218</v>
      </c>
      <c r="C2449" s="74" t="s">
        <v>13649</v>
      </c>
      <c r="E2449" s="71" t="s">
        <v>2795</v>
      </c>
      <c r="F2449" s="72" t="s">
        <v>12824</v>
      </c>
      <c r="G2449" s="72" t="s">
        <v>12637</v>
      </c>
      <c r="H2449" t="str">
        <f t="shared" si="190"/>
        <v>Vxx_pft_asd_cln</v>
      </c>
      <c r="I2449" s="69" t="str">
        <f t="shared" si="191"/>
        <v>AT_PFT_AFS</v>
      </c>
      <c r="J2449" s="72" t="str">
        <f t="shared" si="192"/>
        <v>[(Nbx_pft_pres_cfm=False) and (Nbx_ign_cmd_eng_cfm=False)] OR [(Nbx_pft_pres_cfm=True) and (Nbx_ign_cmd_eng_cfm=False)]</v>
      </c>
      <c r="K2449" s="69" t="b">
        <f t="shared" si="193"/>
        <v>1</v>
      </c>
      <c r="L2449" s="69" t="b">
        <f t="shared" si="194"/>
        <v>1</v>
      </c>
    </row>
    <row r="2450" spans="1:13" ht="20.100000000000001" customHeight="1" thickBot="1" x14ac:dyDescent="0.3">
      <c r="A2450" s="71" t="s">
        <v>2744</v>
      </c>
      <c r="B2450" s="72" t="s">
        <v>5437</v>
      </c>
      <c r="C2450" s="72" t="s">
        <v>12323</v>
      </c>
      <c r="E2450" s="71" t="s">
        <v>3075</v>
      </c>
      <c r="F2450" s="72" t="s">
        <v>12824</v>
      </c>
      <c r="G2450" s="72" t="s">
        <v>12323</v>
      </c>
      <c r="H2450" t="str">
        <f t="shared" si="190"/>
        <v>Vxx_pft_asd_dist_chg_rgn_old</v>
      </c>
      <c r="I2450" s="69" t="str">
        <f t="shared" si="191"/>
        <v>AT_PFT_AFS</v>
      </c>
      <c r="J2450" s="72" t="str">
        <f t="shared" si="192"/>
        <v>[(Nbx_pft_pres_cfm=True) and (Nbx_ign_cmd_eng_cfm=False)]</v>
      </c>
      <c r="K2450" s="69" t="b">
        <f t="shared" si="193"/>
        <v>1</v>
      </c>
      <c r="L2450" s="69" t="b">
        <f t="shared" si="194"/>
        <v>1</v>
      </c>
    </row>
    <row r="2451" spans="1:13" ht="20.100000000000001" customHeight="1" thickBot="1" x14ac:dyDescent="0.3">
      <c r="A2451" s="71" t="s">
        <v>2990</v>
      </c>
      <c r="B2451" s="72" t="s">
        <v>12176</v>
      </c>
      <c r="C2451" s="72" t="s">
        <v>12323</v>
      </c>
      <c r="E2451" s="71" t="s">
        <v>2571</v>
      </c>
      <c r="F2451" s="72" t="s">
        <v>12824</v>
      </c>
      <c r="G2451" s="72" t="s">
        <v>12607</v>
      </c>
      <c r="H2451" t="str">
        <f t="shared" si="190"/>
        <v>Vxx_pft_asd_dp_aftr</v>
      </c>
      <c r="I2451" s="69" t="str">
        <f t="shared" si="191"/>
        <v>AT_PFT_AFS</v>
      </c>
      <c r="J2451" s="72" t="str">
        <f t="shared" si="192"/>
        <v>[(Nbx_pft_pres_cfm=True) and (Nbx_ign_cmd_eng_cfm=False)] OR [(Nbx_pft_pres_cfm=False) and (Nbx_ign_cmd_eng_cfm=False)]</v>
      </c>
      <c r="K2451" s="69" t="b">
        <f t="shared" si="193"/>
        <v>1</v>
      </c>
      <c r="L2451" s="69" t="b">
        <f t="shared" si="194"/>
        <v>1</v>
      </c>
      <c r="M2451" t="e">
        <f>VLOOKUP(E2451,#REF!,1,FALSE)</f>
        <v>#REF!</v>
      </c>
    </row>
    <row r="2452" spans="1:13" ht="20.100000000000001" customHeight="1" thickBot="1" x14ac:dyDescent="0.3">
      <c r="A2452" s="71" t="s">
        <v>1324</v>
      </c>
      <c r="B2452" s="72" t="s">
        <v>12176</v>
      </c>
      <c r="C2452" s="72" t="s">
        <v>12323</v>
      </c>
      <c r="E2452" s="71" t="s">
        <v>2570</v>
      </c>
      <c r="F2452" s="72" t="s">
        <v>12824</v>
      </c>
      <c r="G2452" s="72" t="s">
        <v>12607</v>
      </c>
      <c r="H2452" t="str">
        <f t="shared" si="190"/>
        <v>Vxx_pft_asd_dp_bfr</v>
      </c>
      <c r="I2452" s="69" t="str">
        <f t="shared" si="191"/>
        <v>AT_PFT_AFS</v>
      </c>
      <c r="J2452" s="72" t="str">
        <f t="shared" si="192"/>
        <v>[(Nbx_pft_pres_cfm=True) and (Nbx_ign_cmd_eng_cfm=False)] OR [(Nbx_pft_pres_cfm=False) and (Nbx_ign_cmd_eng_cfm=False)]</v>
      </c>
      <c r="K2452" s="69" t="b">
        <f t="shared" si="193"/>
        <v>1</v>
      </c>
      <c r="L2452" s="69" t="b">
        <f t="shared" si="194"/>
        <v>1</v>
      </c>
    </row>
    <row r="2453" spans="1:13" ht="20.100000000000001" customHeight="1" thickBot="1" x14ac:dyDescent="0.3">
      <c r="A2453" s="71" t="s">
        <v>13650</v>
      </c>
      <c r="B2453" s="72" t="s">
        <v>12128</v>
      </c>
      <c r="C2453" s="72" t="s">
        <v>12433</v>
      </c>
      <c r="E2453" s="71" t="s">
        <v>2565</v>
      </c>
      <c r="F2453" s="72" t="s">
        <v>12824</v>
      </c>
      <c r="G2453" s="74" t="s">
        <v>12607</v>
      </c>
      <c r="H2453" t="str">
        <f t="shared" si="190"/>
        <v>Vxx_pft_asd_egaf_aftr</v>
      </c>
      <c r="I2453" s="69" t="str">
        <f t="shared" si="191"/>
        <v>AT_PFT_AFS</v>
      </c>
      <c r="J2453" s="72" t="str">
        <f t="shared" si="192"/>
        <v>[(Nbx_pft_pres_cfm=False) and (Nbx_ign_cmd_eng_cfm=False)] OR [(Nbx_pft_pres_cfm=True) and (Nbx_ign_cmd_eng_cfm=False)]</v>
      </c>
      <c r="K2453" s="69" t="b">
        <f t="shared" si="193"/>
        <v>1</v>
      </c>
      <c r="L2453" s="69" t="b">
        <f t="shared" si="194"/>
        <v>0</v>
      </c>
    </row>
    <row r="2454" spans="1:13" ht="20.100000000000001" customHeight="1" thickBot="1" x14ac:dyDescent="0.3">
      <c r="A2454" s="71" t="s">
        <v>13650</v>
      </c>
      <c r="B2454" s="74" t="s">
        <v>12081</v>
      </c>
      <c r="C2454" s="74" t="s">
        <v>12434</v>
      </c>
      <c r="E2454" s="71" t="s">
        <v>2564</v>
      </c>
      <c r="F2454" s="72" t="s">
        <v>12824</v>
      </c>
      <c r="G2454" s="74" t="s">
        <v>12607</v>
      </c>
      <c r="H2454" t="str">
        <f t="shared" si="190"/>
        <v>Vxx_pft_asd_egaf_bfr</v>
      </c>
      <c r="I2454" s="69" t="str">
        <f t="shared" si="191"/>
        <v>AT_PFT_AFS</v>
      </c>
      <c r="J2454" s="72" t="str">
        <f t="shared" si="192"/>
        <v>[(Nbx_pft_pres_cfm=False) and (Nbx_ign_cmd_eng_cfm=False)] OR [(Nbx_pft_pres_cfm=True) and (Nbx_ign_cmd_eng_cfm=False)]</v>
      </c>
      <c r="K2454" s="69" t="b">
        <f t="shared" si="193"/>
        <v>1</v>
      </c>
      <c r="L2454" s="69" t="b">
        <f t="shared" si="194"/>
        <v>0</v>
      </c>
      <c r="M2454" t="e">
        <f>VLOOKUP(E2454,#REF!,1,FALSE)</f>
        <v>#REF!</v>
      </c>
    </row>
    <row r="2455" spans="1:13" ht="20.100000000000001" customHeight="1" thickBot="1" x14ac:dyDescent="0.3">
      <c r="A2455" s="71" t="s">
        <v>13651</v>
      </c>
      <c r="B2455" s="72" t="s">
        <v>12128</v>
      </c>
      <c r="C2455" s="72" t="s">
        <v>12433</v>
      </c>
      <c r="E2455" s="71" t="s">
        <v>2567</v>
      </c>
      <c r="F2455" s="72" t="s">
        <v>12824</v>
      </c>
      <c r="G2455" s="72" t="s">
        <v>12323</v>
      </c>
      <c r="H2455" t="str">
        <f t="shared" si="190"/>
        <v>Vxx_pft_asd_err_nr</v>
      </c>
      <c r="I2455" s="69" t="str">
        <f t="shared" si="191"/>
        <v>AT_PFT_AFS</v>
      </c>
      <c r="J2455" s="72" t="str">
        <f t="shared" si="192"/>
        <v>[(Nbx_pft_pres_cfm=True) and (Nbx_ign_cmd_eng_cfm=False)]</v>
      </c>
      <c r="K2455" s="69" t="b">
        <f t="shared" si="193"/>
        <v>1</v>
      </c>
      <c r="L2455" s="69" t="b">
        <f t="shared" si="194"/>
        <v>1</v>
      </c>
      <c r="M2455" t="e">
        <f>VLOOKUP(E2455,#REF!,1,FALSE)</f>
        <v>#REF!</v>
      </c>
    </row>
    <row r="2456" spans="1:13" ht="20.100000000000001" customHeight="1" thickBot="1" x14ac:dyDescent="0.3">
      <c r="A2456" s="71" t="s">
        <v>13651</v>
      </c>
      <c r="B2456" s="74" t="s">
        <v>12081</v>
      </c>
      <c r="C2456" s="74" t="s">
        <v>12434</v>
      </c>
      <c r="E2456" s="71" t="s">
        <v>2658</v>
      </c>
      <c r="F2456" s="72" t="s">
        <v>12824</v>
      </c>
      <c r="G2456" s="72" t="s">
        <v>12637</v>
      </c>
      <c r="H2456" t="str">
        <f t="shared" si="190"/>
        <v>Vxx_pft_asd_rgn</v>
      </c>
      <c r="I2456" s="69" t="str">
        <f t="shared" si="191"/>
        <v>AT_PFT_AFS</v>
      </c>
      <c r="J2456" s="72" t="str">
        <f t="shared" si="192"/>
        <v>[(Nbx_pft_pres_cfm=False) and (Nbx_ign_cmd_eng_cfm=False)] OR [(Nbx_pft_pres_cfm=True) and (Nbx_ign_cmd_eng_cfm=False)]</v>
      </c>
      <c r="K2456" s="69" t="b">
        <f t="shared" si="193"/>
        <v>1</v>
      </c>
      <c r="L2456" s="69" t="b">
        <f t="shared" si="194"/>
        <v>1</v>
      </c>
    </row>
    <row r="2457" spans="1:13" ht="20.100000000000001" customHeight="1" thickBot="1" x14ac:dyDescent="0.3">
      <c r="A2457" s="71" t="s">
        <v>13652</v>
      </c>
      <c r="B2457" s="72" t="s">
        <v>12128</v>
      </c>
      <c r="C2457" s="72" t="s">
        <v>12433</v>
      </c>
      <c r="E2457" s="71" t="s">
        <v>3088</v>
      </c>
      <c r="F2457" s="72" t="s">
        <v>12824</v>
      </c>
      <c r="G2457" s="72" t="s">
        <v>13622</v>
      </c>
      <c r="H2457" t="str">
        <f t="shared" si="190"/>
        <v>Vxx_pft_asd_run_cdn</v>
      </c>
      <c r="I2457" s="69" t="str">
        <f t="shared" si="191"/>
        <v>AT_PFT_AFS</v>
      </c>
      <c r="J2457" s="72" t="str">
        <f t="shared" si="192"/>
        <v>[(Nxx_db_cfm&lt;&gt;Nxx_db_abst or Nxx_db_asd_pft_rgn_cfm&lt;&gt;Nxx_db_asd_pft_rgn_abst) and (Nbx_pft_pres_cfm=True) and (Nbx_ign_cmd_eng_cfm=False)]</v>
      </c>
      <c r="K2457" s="69" t="b">
        <f t="shared" si="193"/>
        <v>1</v>
      </c>
      <c r="L2457" s="69" t="b">
        <f t="shared" si="194"/>
        <v>1</v>
      </c>
      <c r="M2457" t="e">
        <f>VLOOKUP(E2457,#REF!,1,FALSE)</f>
        <v>#REF!</v>
      </c>
    </row>
    <row r="2458" spans="1:13" ht="20.100000000000001" customHeight="1" thickBot="1" x14ac:dyDescent="0.3">
      <c r="A2458" s="71" t="s">
        <v>13652</v>
      </c>
      <c r="B2458" s="74" t="s">
        <v>12081</v>
      </c>
      <c r="C2458" s="74" t="s">
        <v>12434</v>
      </c>
      <c r="E2458" s="71" t="s">
        <v>2692</v>
      </c>
      <c r="F2458" s="72" t="s">
        <v>12824</v>
      </c>
      <c r="G2458" s="74" t="s">
        <v>12607</v>
      </c>
      <c r="H2458" t="str">
        <f t="shared" si="190"/>
        <v>Vxx_pft_asd_t_lft_prct</v>
      </c>
      <c r="I2458" s="69" t="str">
        <f t="shared" si="191"/>
        <v>AT_PFT_AFS</v>
      </c>
      <c r="J2458" s="72" t="str">
        <f t="shared" si="192"/>
        <v>[(Nbx_pft_pres_cfm=False) and (Nbx_ign_cmd_eng_cfm=False)] OR [(Nbx_pft_pres_cfm=True) and (Nbx_ign_cmd_eng_cfm=False)]</v>
      </c>
      <c r="K2458" s="69" t="b">
        <f t="shared" si="193"/>
        <v>1</v>
      </c>
      <c r="L2458" s="69" t="b">
        <f t="shared" si="194"/>
        <v>0</v>
      </c>
      <c r="M2458" t="e">
        <f>VLOOKUP(E2458,#REF!,1,FALSE)</f>
        <v>#REF!</v>
      </c>
    </row>
    <row r="2459" spans="1:13" ht="20.100000000000001" customHeight="1" thickBot="1" x14ac:dyDescent="0.3">
      <c r="A2459" s="71" t="s">
        <v>13653</v>
      </c>
      <c r="B2459" s="72" t="s">
        <v>12128</v>
      </c>
      <c r="C2459" s="72" t="s">
        <v>12433</v>
      </c>
      <c r="E2459" s="71" t="s">
        <v>2994</v>
      </c>
      <c r="F2459" s="72" t="s">
        <v>12176</v>
      </c>
      <c r="G2459" s="72" t="s">
        <v>12323</v>
      </c>
      <c r="H2459" t="str">
        <f t="shared" si="190"/>
        <v>Vxx_pft_chg_dist</v>
      </c>
      <c r="I2459" s="69" t="str">
        <f t="shared" si="191"/>
        <v>AT_PFT_MNG</v>
      </c>
      <c r="J2459" s="72" t="str">
        <f t="shared" si="192"/>
        <v>[(Nbx_pft_pres_cfm=True) and (Nbx_ign_cmd_eng_cfm=False)]</v>
      </c>
      <c r="K2459" s="69" t="b">
        <f t="shared" si="193"/>
        <v>1</v>
      </c>
      <c r="L2459" s="69" t="b">
        <f t="shared" si="194"/>
        <v>1</v>
      </c>
      <c r="M2459" t="e">
        <f>VLOOKUP(E2459,#REF!,1,FALSE)</f>
        <v>#REF!</v>
      </c>
    </row>
    <row r="2460" spans="1:13" ht="20.100000000000001" customHeight="1" thickBot="1" x14ac:dyDescent="0.3">
      <c r="A2460" s="71" t="s">
        <v>13653</v>
      </c>
      <c r="B2460" s="74" t="s">
        <v>12081</v>
      </c>
      <c r="C2460" s="74" t="s">
        <v>12434</v>
      </c>
      <c r="E2460" s="71" t="s">
        <v>2993</v>
      </c>
      <c r="F2460" s="72" t="s">
        <v>12176</v>
      </c>
      <c r="G2460" s="72" t="s">
        <v>12323</v>
      </c>
      <c r="H2460" t="str">
        <f t="shared" si="190"/>
        <v>Vxx_pft_chg_t</v>
      </c>
      <c r="I2460" s="69" t="str">
        <f t="shared" si="191"/>
        <v>AT_PFT_MNG</v>
      </c>
      <c r="J2460" s="72" t="str">
        <f t="shared" si="192"/>
        <v>[(Nbx_pft_pres_cfm=True) and (Nbx_ign_cmd_eng_cfm=False)]</v>
      </c>
      <c r="K2460" s="69" t="b">
        <f t="shared" si="193"/>
        <v>1</v>
      </c>
      <c r="L2460" s="69" t="b">
        <f t="shared" si="194"/>
        <v>1</v>
      </c>
    </row>
    <row r="2461" spans="1:13" ht="20.100000000000001" customHeight="1" thickBot="1" x14ac:dyDescent="0.3">
      <c r="A2461" s="71" t="s">
        <v>13654</v>
      </c>
      <c r="B2461" s="72" t="s">
        <v>12202</v>
      </c>
      <c r="C2461" s="72" t="s">
        <v>12123</v>
      </c>
      <c r="E2461" s="71" t="s">
        <v>2722</v>
      </c>
      <c r="F2461" s="72" t="s">
        <v>12431</v>
      </c>
      <c r="G2461" s="72" t="s">
        <v>12323</v>
      </c>
      <c r="H2461" t="str">
        <f t="shared" si="190"/>
        <v>Vxx_pft_comb_ok_ms_thd</v>
      </c>
      <c r="I2461" s="69" t="str">
        <f t="shared" si="191"/>
        <v>AT_PFT_MDL</v>
      </c>
      <c r="J2461" s="72" t="str">
        <f t="shared" si="192"/>
        <v>[(Nbx_pft_pres_cfm=True) and (Nbx_ign_cmd_eng_cfm=False)]</v>
      </c>
      <c r="K2461" s="69" t="b">
        <f t="shared" si="193"/>
        <v>1</v>
      </c>
      <c r="L2461" s="69" t="b">
        <f t="shared" si="194"/>
        <v>1</v>
      </c>
    </row>
    <row r="2462" spans="1:13" ht="20.100000000000001" customHeight="1" thickBot="1" x14ac:dyDescent="0.3">
      <c r="A2462" s="73" t="s">
        <v>13655</v>
      </c>
      <c r="B2462" s="74" t="s">
        <v>12202</v>
      </c>
      <c r="C2462" s="74" t="s">
        <v>12123</v>
      </c>
      <c r="E2462" s="71" t="s">
        <v>3092</v>
      </c>
      <c r="F2462" s="72" t="s">
        <v>5328</v>
      </c>
      <c r="G2462" s="74" t="s">
        <v>13656</v>
      </c>
      <c r="H2462" t="str">
        <f t="shared" si="190"/>
        <v>Vxx_pft_dgn_ms_sim</v>
      </c>
      <c r="I2462" s="69" t="str">
        <f t="shared" si="191"/>
        <v>AT_PFT_DGN</v>
      </c>
      <c r="J2462" s="72" t="str">
        <f t="shared" si="192"/>
        <v>[(Nxx_pft_dgn_obd_cfm=Nxx_pft_dgn_obd_abst) and (Nbx_pft_pres_cfm=True) and (Nbx_ign_cmd_eng_cfm=False)] OR [(Nxx_pft_dgn_obd_cfm&lt;&gt;Nxx_pft_dgn_obd_abst) and (Nbx_pft_pres_cfm=True) and (Nbx_ign_cmd_eng_cfm=False)] OR [(Nbx_pft_pres_cfm=False) and (Nbx_ign_cmd_eng_cfm=False)]</v>
      </c>
      <c r="K2462" s="69" t="b">
        <f t="shared" si="193"/>
        <v>1</v>
      </c>
      <c r="L2462" s="69" t="b">
        <f t="shared" si="194"/>
        <v>0</v>
      </c>
    </row>
    <row r="2463" spans="1:13" ht="20.100000000000001" customHeight="1" thickBot="1" x14ac:dyDescent="0.3">
      <c r="A2463" s="71" t="s">
        <v>6293</v>
      </c>
      <c r="B2463" s="72" t="s">
        <v>6210</v>
      </c>
      <c r="C2463" s="72" t="s">
        <v>12439</v>
      </c>
      <c r="E2463" s="71" t="s">
        <v>2991</v>
      </c>
      <c r="F2463" s="72" t="s">
        <v>12826</v>
      </c>
      <c r="G2463" s="72" t="s">
        <v>12323</v>
      </c>
      <c r="H2463" t="str">
        <f t="shared" si="190"/>
        <v>Vxx_pft_dist_ofs</v>
      </c>
      <c r="I2463" s="69" t="str">
        <f t="shared" si="191"/>
        <v>AT_SPV_EXC</v>
      </c>
      <c r="J2463" s="72" t="str">
        <f t="shared" si="192"/>
        <v>[(Nbx_pft_pres_cfm=True) and (Nbx_ign_cmd_eng_cfm=False)]</v>
      </c>
      <c r="K2463" s="69" t="b">
        <f t="shared" si="193"/>
        <v>1</v>
      </c>
      <c r="L2463" s="69" t="b">
        <f t="shared" si="194"/>
        <v>1</v>
      </c>
      <c r="M2463" t="e">
        <f>VLOOKUP(E2463,#REF!,1,FALSE)</f>
        <v>#REF!</v>
      </c>
    </row>
    <row r="2464" spans="1:13" ht="20.100000000000001" customHeight="1" thickBot="1" x14ac:dyDescent="0.3">
      <c r="A2464" s="71" t="s">
        <v>6293</v>
      </c>
      <c r="B2464" s="74" t="s">
        <v>5478</v>
      </c>
      <c r="C2464" s="74" t="s">
        <v>12295</v>
      </c>
      <c r="E2464" s="71" t="s">
        <v>5436</v>
      </c>
      <c r="F2464" s="72" t="s">
        <v>5437</v>
      </c>
      <c r="G2464" s="72" t="s">
        <v>12323</v>
      </c>
      <c r="H2464" t="str">
        <f t="shared" si="190"/>
        <v>Vxx_pft_down_cs_prs</v>
      </c>
      <c r="I2464" s="69" t="str">
        <f t="shared" si="191"/>
        <v>IN_ATI_PFI</v>
      </c>
      <c r="J2464" s="72" t="str">
        <f t="shared" si="192"/>
        <v>[(Nbx_pft_pres_cfm=True) and (Nbx_ign_cmd_eng_cfm=False)]</v>
      </c>
      <c r="K2464" s="69" t="b">
        <f t="shared" si="193"/>
        <v>1</v>
      </c>
      <c r="L2464" s="69" t="b">
        <f t="shared" si="194"/>
        <v>1</v>
      </c>
      <c r="M2464" t="e">
        <f>VLOOKUP(E2464,#REF!,1,FALSE)</f>
        <v>#REF!</v>
      </c>
    </row>
    <row r="2465" spans="1:13" ht="20.100000000000001" customHeight="1" thickBot="1" x14ac:dyDescent="0.3">
      <c r="A2465" s="71" t="s">
        <v>6297</v>
      </c>
      <c r="B2465" s="72" t="s">
        <v>6210</v>
      </c>
      <c r="C2465" s="72" t="s">
        <v>12439</v>
      </c>
      <c r="E2465" s="71" t="s">
        <v>2591</v>
      </c>
      <c r="F2465" s="72" t="s">
        <v>5437</v>
      </c>
      <c r="G2465" s="74" t="s">
        <v>13657</v>
      </c>
      <c r="H2465" t="str">
        <f t="shared" si="190"/>
        <v>Vxx_pft_dp</v>
      </c>
      <c r="I2465" s="69" t="str">
        <f t="shared" si="191"/>
        <v>IN_ATI_PFI</v>
      </c>
      <c r="J2465" s="72" t="str">
        <f t="shared" si="192"/>
        <v>[(Nbx_pft_pres_cfm=False) and (Nbx_ign_cmd_eng_cfm=False)] OR [(Nbx_pft_pres_cfm=True) and (Nbx_ign_cmd_eng_cfm=False)] OR [(Nxx_pft_pres_cfm&lt;&gt;Nxx_pft_abst) and (Nbx_ign_cmd_eng_cfm=True)] OR [(Nxx_pft_pres_cfm=Nxx_pft_abst) and (Nbx_ign_cmd_eng_cfm=True)]</v>
      </c>
      <c r="K2465" s="69" t="b">
        <f t="shared" si="193"/>
        <v>1</v>
      </c>
      <c r="L2465" s="69" t="b">
        <f t="shared" si="194"/>
        <v>0</v>
      </c>
    </row>
    <row r="2466" spans="1:13" ht="20.100000000000001" customHeight="1" thickBot="1" x14ac:dyDescent="0.3">
      <c r="A2466" s="71" t="s">
        <v>6297</v>
      </c>
      <c r="B2466" s="74" t="s">
        <v>12441</v>
      </c>
      <c r="C2466" s="74" t="s">
        <v>12442</v>
      </c>
      <c r="E2466" s="71" t="s">
        <v>2834</v>
      </c>
      <c r="F2466" s="72" t="s">
        <v>5437</v>
      </c>
      <c r="G2466" s="72" t="s">
        <v>13627</v>
      </c>
      <c r="H2466" t="str">
        <f t="shared" si="190"/>
        <v>Vxx_pft_dp_dif_mem</v>
      </c>
      <c r="I2466" s="69" t="str">
        <f t="shared" si="191"/>
        <v>IN_ATI_PFI</v>
      </c>
      <c r="J2466" s="72" t="str">
        <f t="shared" si="192"/>
        <v>[(Nbx_db_agk_cfm=False) and (Nbx_pft_dp_sens_pres_cfm=True) and (Nbx_pft_pres_cfm=True) and (Nbx_ign_cmd_eng_cfm=False)]</v>
      </c>
      <c r="K2466" s="69" t="b">
        <f t="shared" si="193"/>
        <v>1</v>
      </c>
      <c r="L2466" s="69" t="b">
        <f t="shared" si="194"/>
        <v>1</v>
      </c>
    </row>
    <row r="2467" spans="1:13" ht="20.100000000000001" customHeight="1" thickBot="1" x14ac:dyDescent="0.3">
      <c r="A2467" s="71" t="s">
        <v>6301</v>
      </c>
      <c r="B2467" s="72" t="s">
        <v>12444</v>
      </c>
      <c r="C2467" s="72" t="s">
        <v>12123</v>
      </c>
      <c r="E2467" s="71" t="s">
        <v>2586</v>
      </c>
      <c r="F2467" s="72" t="s">
        <v>13628</v>
      </c>
      <c r="G2467" s="72" t="s">
        <v>13629</v>
      </c>
      <c r="H2467" t="str">
        <f t="shared" si="190"/>
        <v>Vxx_pft_dtp</v>
      </c>
      <c r="I2467" s="69" t="str">
        <f t="shared" si="191"/>
        <v>IN_ATI_TDF</v>
      </c>
      <c r="J2467" s="72" t="str">
        <f t="shared" si="192"/>
        <v>[(Nbx_pft_pres_cfm=True) and (Nbx_ign_cmd_eng_cfm=False)] OR [(Nbx_ign_cmd_eng_cfm=True and Nxx_pft_pres_cfm&lt;&gt;Nxx_pft_abst)]</v>
      </c>
      <c r="K2467" s="69" t="b">
        <f t="shared" si="193"/>
        <v>1</v>
      </c>
      <c r="L2467" s="69" t="b">
        <f t="shared" si="194"/>
        <v>1</v>
      </c>
      <c r="M2467" t="e">
        <f>VLOOKUP(E2467,#REF!,1,FALSE)</f>
        <v>#REF!</v>
      </c>
    </row>
    <row r="2468" spans="1:13" ht="20.100000000000001" customHeight="1" thickBot="1" x14ac:dyDescent="0.3">
      <c r="A2468" s="71" t="s">
        <v>6304</v>
      </c>
      <c r="B2468" s="72" t="s">
        <v>12444</v>
      </c>
      <c r="C2468" s="72" t="s">
        <v>12123</v>
      </c>
      <c r="E2468" s="71" t="s">
        <v>2988</v>
      </c>
      <c r="F2468" s="72" t="s">
        <v>12426</v>
      </c>
      <c r="G2468" s="72" t="s">
        <v>13630</v>
      </c>
      <c r="H2468" t="str">
        <f t="shared" si="190"/>
        <v>Vxx_pft_efi_efv_ff</v>
      </c>
      <c r="I2468" s="69" t="str">
        <f t="shared" si="191"/>
        <v>OU_ATO_EFI</v>
      </c>
      <c r="J2468" s="72" t="str">
        <f t="shared" si="192"/>
        <v>[(Nxx_efi_inj_pres_cfm=Nxx_efi_inj_abst) and (Nbx_ign_cmd_eng_cfm=False)] OR [(Nxx_efi_inj_pres_cfm&lt;&gt;Nxx_efi_inj_abst) and (Nbx_ign_cmd_eng_cfm=False)]</v>
      </c>
      <c r="K2468" s="69" t="b">
        <f t="shared" si="193"/>
        <v>1</v>
      </c>
      <c r="L2468" s="69" t="b">
        <f t="shared" si="194"/>
        <v>1</v>
      </c>
      <c r="M2468" t="e">
        <f>VLOOKUP(E2468,#REF!,1,FALSE)</f>
        <v>#REF!</v>
      </c>
    </row>
    <row r="2469" spans="1:13" ht="20.100000000000001" customHeight="1" thickBot="1" x14ac:dyDescent="0.3">
      <c r="A2469" s="71" t="s">
        <v>6308</v>
      </c>
      <c r="B2469" s="72" t="s">
        <v>12447</v>
      </c>
      <c r="C2469" s="72" t="s">
        <v>12448</v>
      </c>
      <c r="E2469" s="71" t="s">
        <v>2984</v>
      </c>
      <c r="F2469" s="72" t="s">
        <v>12426</v>
      </c>
      <c r="G2469" s="72" t="s">
        <v>13631</v>
      </c>
      <c r="H2469" t="str">
        <f t="shared" si="190"/>
        <v>Vxx_pft_efi_ff_cmd</v>
      </c>
      <c r="I2469" s="69" t="str">
        <f t="shared" si="191"/>
        <v>OU_ATO_EFI</v>
      </c>
      <c r="J2469" s="72" t="str">
        <f t="shared" si="192"/>
        <v>[(Nxx_efi_inj_pres_cfm&lt;&gt;Nxx_efi_inj_abst) and (Nbx_ign_cmd_eng_cfm=False)] OR [(Nxx_efi_inj_pres_cfm=Nxx_efi_inj_abst) and (Nbx_ign_cmd_eng_cfm=False)]</v>
      </c>
      <c r="K2469" s="69" t="b">
        <f t="shared" si="193"/>
        <v>1</v>
      </c>
      <c r="L2469" s="69" t="b">
        <f t="shared" si="194"/>
        <v>1</v>
      </c>
      <c r="M2469" t="e">
        <f>VLOOKUP(E2469,#REF!,1,FALSE)</f>
        <v>#REF!</v>
      </c>
    </row>
    <row r="2470" spans="1:13" ht="20.100000000000001" customHeight="1" thickBot="1" x14ac:dyDescent="0.3">
      <c r="A2470" s="71" t="s">
        <v>6312</v>
      </c>
      <c r="B2470" s="72" t="s">
        <v>5241</v>
      </c>
      <c r="C2470" s="72" t="s">
        <v>12450</v>
      </c>
      <c r="E2470" s="71" t="s">
        <v>3267</v>
      </c>
      <c r="F2470" s="72" t="s">
        <v>12426</v>
      </c>
      <c r="G2470" s="72" t="s">
        <v>13630</v>
      </c>
      <c r="H2470" t="str">
        <f t="shared" si="190"/>
        <v>Vxx_pft_efi_pwm_prct</v>
      </c>
      <c r="I2470" s="69" t="str">
        <f t="shared" si="191"/>
        <v>OU_ATO_EFI</v>
      </c>
      <c r="J2470" s="72" t="str">
        <f t="shared" si="192"/>
        <v>[(Nxx_efi_inj_pres_cfm=Nxx_efi_inj_abst) and (Nbx_ign_cmd_eng_cfm=False)] OR [(Nxx_efi_inj_pres_cfm&lt;&gt;Nxx_efi_inj_abst) and (Nbx_ign_cmd_eng_cfm=False)]</v>
      </c>
      <c r="K2470" s="69" t="b">
        <f t="shared" si="193"/>
        <v>1</v>
      </c>
      <c r="L2470" s="69" t="b">
        <f t="shared" si="194"/>
        <v>1</v>
      </c>
      <c r="M2470" t="e">
        <f>VLOOKUP(E2470,#REF!,1,FALSE)</f>
        <v>#REF!</v>
      </c>
    </row>
    <row r="2471" spans="1:13" ht="20.100000000000001" customHeight="1" thickBot="1" x14ac:dyDescent="0.3">
      <c r="A2471" s="71" t="s">
        <v>6317</v>
      </c>
      <c r="B2471" s="72" t="s">
        <v>6210</v>
      </c>
      <c r="C2471" s="72" t="s">
        <v>12439</v>
      </c>
      <c r="E2471" s="71" t="s">
        <v>2593</v>
      </c>
      <c r="F2471" s="72" t="s">
        <v>12606</v>
      </c>
      <c r="G2471" s="74" t="s">
        <v>12607</v>
      </c>
      <c r="H2471" t="str">
        <f t="shared" si="190"/>
        <v>Vxx_pft_egaf</v>
      </c>
      <c r="I2471" s="69" t="str">
        <f t="shared" si="191"/>
        <v>IN_ATI_EAF</v>
      </c>
      <c r="J2471" s="72" t="str">
        <f t="shared" si="192"/>
        <v>[(Nbx_pft_pres_cfm=False) and (Nbx_ign_cmd_eng_cfm=False)] OR [(Nbx_pft_pres_cfm=True) and (Nbx_ign_cmd_eng_cfm=False)]</v>
      </c>
      <c r="K2471" s="69" t="b">
        <f t="shared" si="193"/>
        <v>1</v>
      </c>
      <c r="L2471" s="69" t="b">
        <f t="shared" si="194"/>
        <v>0</v>
      </c>
    </row>
    <row r="2472" spans="1:13" ht="20.100000000000001" customHeight="1" thickBot="1" x14ac:dyDescent="0.3">
      <c r="A2472" s="71" t="s">
        <v>6317</v>
      </c>
      <c r="B2472" s="74" t="s">
        <v>12224</v>
      </c>
      <c r="C2472" s="74" t="s">
        <v>12295</v>
      </c>
      <c r="E2472" s="71" t="s">
        <v>4930</v>
      </c>
      <c r="F2472" s="72" t="s">
        <v>6065</v>
      </c>
      <c r="G2472" s="74" t="s">
        <v>12657</v>
      </c>
      <c r="H2472" t="str">
        <f t="shared" si="190"/>
        <v>Vxx_pft_egaf_afs</v>
      </c>
      <c r="I2472" s="69" t="str">
        <f t="shared" si="191"/>
        <v>AT_SCR_AFS</v>
      </c>
      <c r="J2472" s="72" t="str">
        <f t="shared" si="192"/>
        <v>[(Nxx_scr_mng_typ_cfm=Nxx_scr_mng_int_ecm) and (Nxx_nox_egt_cfm=Nxx_nox_egt_scr or Nxx_nox_egt_cfm=Nxx_nox_egt_scr_abst_cho or Nxx_nox_egt_cfm=Nxx_nox_egt_nt_scr or Nxx_nox_egt_cfm=Nxx_nox_egt_nt_scr_abst_cho) and (Nbx_ign_cmd_eng_cfm=False)] OR [(Nxx_scr_mng_typ_cfm&lt;&gt;Nxx_scr_mng_int_ecm) and (Nxx_nox_egt_cfm=Nxx_nox_egt_scr or Nxx_nox_egt_cfm=Nxx_nox_egt_scr_abst_cho or Nxx_nox_egt_cfm=Nxx_nox_egt_nt_scr or Nxx_nox_egt_cfm=Nxx_nox_egt_nt_scr_abst_cho) and (Nbx_ign_cmd_eng_cfm=False)] OR [(Nxx_nox_egt_cfm&lt;&gt;Nxx_nox_egt_scr and Nxx_nox_egt_cfm&lt;&gt;Nxx_nox_egt_scr_abst_cho and Nxx_nox_egt_cfm&lt;&gt;Nxx_nox_egt_nt_scr and Nxx_nox_egt_cfm&lt;&gt;Nxx_nox_egt_nt_scr_abst_cho) and (Nbx_ign_cmd_eng_cfm=False)]</v>
      </c>
      <c r="K2472" s="69" t="b">
        <f t="shared" si="193"/>
        <v>1</v>
      </c>
      <c r="L2472" s="69" t="b">
        <f t="shared" si="194"/>
        <v>0</v>
      </c>
    </row>
    <row r="2473" spans="1:13" ht="20.100000000000001" customHeight="1" thickBot="1" x14ac:dyDescent="0.3">
      <c r="A2473" s="71" t="s">
        <v>6321</v>
      </c>
      <c r="B2473" s="72" t="s">
        <v>6210</v>
      </c>
      <c r="C2473" s="72" t="s">
        <v>12439</v>
      </c>
      <c r="E2473" s="71" t="s">
        <v>3091</v>
      </c>
      <c r="F2473" s="72" t="s">
        <v>5328</v>
      </c>
      <c r="G2473" s="72" t="s">
        <v>13118</v>
      </c>
      <c r="H2473" t="str">
        <f t="shared" si="190"/>
        <v>Vxx_pft_fail_vh_dist_frz</v>
      </c>
      <c r="I2473" s="69" t="str">
        <f t="shared" si="191"/>
        <v>AT_PFT_DGN</v>
      </c>
      <c r="J2473" s="72" t="str">
        <f t="shared" si="192"/>
        <v>[(Nxx_pft_dgn_obd_typ_cfm&lt;&gt;Nxx_pft_dgn_obd_pdif) and (Nxx_pft_dgn_obd_cfm&lt;&gt;Nxx_pft_dgn_obd_abst) and (Nbx_pft_pres_cfm=True) and (Nbx_ign_cmd_eng_cfm=False)]</v>
      </c>
      <c r="K2473" s="69" t="b">
        <f t="shared" si="193"/>
        <v>1</v>
      </c>
      <c r="L2473" s="69" t="b">
        <f t="shared" si="194"/>
        <v>1</v>
      </c>
    </row>
    <row r="2474" spans="1:13" ht="20.100000000000001" customHeight="1" thickBot="1" x14ac:dyDescent="0.3">
      <c r="A2474" s="71" t="s">
        <v>6321</v>
      </c>
      <c r="B2474" s="74" t="s">
        <v>12260</v>
      </c>
      <c r="C2474" s="74" t="s">
        <v>12244</v>
      </c>
      <c r="E2474" s="71" t="s">
        <v>2977</v>
      </c>
      <c r="F2474" s="72" t="s">
        <v>12322</v>
      </c>
      <c r="G2474" s="72" t="s">
        <v>12323</v>
      </c>
      <c r="H2474" t="str">
        <f t="shared" si="190"/>
        <v>Vxx_pft_inj_fms_spc_cor_rgn</v>
      </c>
      <c r="I2474" s="69" t="str">
        <f t="shared" si="191"/>
        <v>AT_PCB_CTL</v>
      </c>
      <c r="J2474" s="72" t="str">
        <f t="shared" si="192"/>
        <v>[(Nbx_pft_pres_cfm=True) and (Nbx_ign_cmd_eng_cfm=False)]</v>
      </c>
      <c r="K2474" s="69" t="b">
        <f t="shared" si="193"/>
        <v>1</v>
      </c>
      <c r="L2474" s="69" t="b">
        <f t="shared" si="194"/>
        <v>1</v>
      </c>
    </row>
    <row r="2475" spans="1:13" ht="20.100000000000001" customHeight="1" thickBot="1" x14ac:dyDescent="0.3">
      <c r="A2475" s="71" t="s">
        <v>6325</v>
      </c>
      <c r="B2475" s="72" t="s">
        <v>12454</v>
      </c>
      <c r="C2475" s="72" t="s">
        <v>12123</v>
      </c>
      <c r="E2475" s="71" t="s">
        <v>2557</v>
      </c>
      <c r="F2475" s="72" t="s">
        <v>12431</v>
      </c>
      <c r="G2475" s="74" t="s">
        <v>13658</v>
      </c>
      <c r="H2475" t="str">
        <f t="shared" si="190"/>
        <v>Vxx_pft_ms_cor</v>
      </c>
      <c r="I2475" s="69" t="str">
        <f t="shared" si="191"/>
        <v>AT_PFT_MDL</v>
      </c>
      <c r="J2475" s="72" t="str">
        <f t="shared" si="192"/>
        <v>[(Nbx_db_agk_cfm=False) and (Nbx_pft_pres_cfm=True) and (Nbx_ign_cmd_eng_cfm=False)] OR [(Nbx_db_agk_cfm=True) and (Nbx_pft_pres_cfm=True) and (Nbx_ign_cmd_eng_cfm=False)]</v>
      </c>
      <c r="K2475" s="69" t="b">
        <f t="shared" si="193"/>
        <v>1</v>
      </c>
      <c r="L2475" s="69" t="b">
        <f t="shared" si="194"/>
        <v>0</v>
      </c>
    </row>
    <row r="2476" spans="1:13" ht="20.100000000000001" customHeight="1" thickBot="1" x14ac:dyDescent="0.3">
      <c r="A2476" s="71" t="s">
        <v>6329</v>
      </c>
      <c r="B2476" s="72" t="s">
        <v>6210</v>
      </c>
      <c r="C2476" s="72" t="s">
        <v>12439</v>
      </c>
      <c r="E2476" s="71" t="s">
        <v>5938</v>
      </c>
      <c r="F2476" s="72" t="s">
        <v>5940</v>
      </c>
      <c r="G2476" s="74" t="s">
        <v>12469</v>
      </c>
      <c r="H2476" t="str">
        <f t="shared" si="190"/>
        <v>Vxx_pft_ms_cs</v>
      </c>
      <c r="I2476" s="69" t="str">
        <f t="shared" si="191"/>
        <v>BI_ATI_GPF</v>
      </c>
      <c r="J2476" s="72" t="str">
        <f t="shared" si="192"/>
        <v>Nbx_ign_cmd_eng_cfm=true and (Nxx_pft_pres_cfm&lt;&gt;Nxx_pft_abst)</v>
      </c>
      <c r="K2476" s="69" t="b">
        <f t="shared" si="193"/>
        <v>1</v>
      </c>
      <c r="L2476" s="69" t="b">
        <f t="shared" si="194"/>
        <v>0</v>
      </c>
    </row>
    <row r="2477" spans="1:13" ht="20.100000000000001" customHeight="1" thickBot="1" x14ac:dyDescent="0.3">
      <c r="A2477" s="71" t="s">
        <v>6329</v>
      </c>
      <c r="B2477" s="74" t="s">
        <v>5840</v>
      </c>
      <c r="C2477" s="74" t="s">
        <v>12450</v>
      </c>
      <c r="E2477" s="71" t="s">
        <v>2743</v>
      </c>
      <c r="F2477" s="72" t="s">
        <v>5437</v>
      </c>
      <c r="G2477" s="74" t="s">
        <v>12637</v>
      </c>
      <c r="H2477" t="str">
        <f t="shared" si="190"/>
        <v>Vxx_pft_ms_dp</v>
      </c>
      <c r="I2477" s="69" t="str">
        <f t="shared" si="191"/>
        <v>IN_ATI_PFI</v>
      </c>
      <c r="J2477" s="72" t="str">
        <f t="shared" si="192"/>
        <v>[(Nbx_pft_pres_cfm=True) and (Nbx_ign_cmd_eng_cfm=False)] OR [(Nbx_pft_pres_cfm=False) and (Nbx_ign_cmd_eng_cfm=False)]</v>
      </c>
      <c r="K2477" s="69" t="b">
        <f t="shared" si="193"/>
        <v>1</v>
      </c>
      <c r="L2477" s="69" t="b">
        <f t="shared" si="194"/>
        <v>0</v>
      </c>
    </row>
    <row r="2478" spans="1:13" ht="20.100000000000001" customHeight="1" thickBot="1" x14ac:dyDescent="0.3">
      <c r="A2478" s="71" t="s">
        <v>6330</v>
      </c>
      <c r="B2478" s="72" t="s">
        <v>12135</v>
      </c>
      <c r="C2478" s="72" t="s">
        <v>12495</v>
      </c>
      <c r="E2478" s="71" t="s">
        <v>2559</v>
      </c>
      <c r="F2478" s="72" t="s">
        <v>12431</v>
      </c>
      <c r="G2478" s="72" t="s">
        <v>12323</v>
      </c>
      <c r="H2478" t="str">
        <f t="shared" si="190"/>
        <v>Vxx_pft_ms_lft</v>
      </c>
      <c r="I2478" s="69" t="str">
        <f t="shared" si="191"/>
        <v>AT_PFT_MDL</v>
      </c>
      <c r="J2478" s="72" t="str">
        <f t="shared" si="192"/>
        <v>[(Nbx_pft_pres_cfm=True) and (Nbx_ign_cmd_eng_cfm=False)]</v>
      </c>
      <c r="K2478" s="69" t="b">
        <f t="shared" si="193"/>
        <v>1</v>
      </c>
      <c r="L2478" s="69" t="b">
        <f t="shared" si="194"/>
        <v>1</v>
      </c>
    </row>
    <row r="2479" spans="1:13" ht="20.100000000000001" customHeight="1" thickBot="1" x14ac:dyDescent="0.3">
      <c r="A2479" s="71" t="s">
        <v>6334</v>
      </c>
      <c r="B2479" s="72" t="s">
        <v>6210</v>
      </c>
      <c r="C2479" s="72" t="s">
        <v>12439</v>
      </c>
      <c r="E2479" s="71" t="s">
        <v>2720</v>
      </c>
      <c r="F2479" s="72" t="s">
        <v>12431</v>
      </c>
      <c r="G2479" s="72" t="s">
        <v>12323</v>
      </c>
      <c r="H2479" t="str">
        <f t="shared" si="190"/>
        <v>Vxx_pft_ms_lft_mem</v>
      </c>
      <c r="I2479" s="69" t="str">
        <f t="shared" si="191"/>
        <v>AT_PFT_MDL</v>
      </c>
      <c r="J2479" s="72" t="str">
        <f t="shared" si="192"/>
        <v>[(Nbx_pft_pres_cfm=True) and (Nbx_ign_cmd_eng_cfm=False)]</v>
      </c>
      <c r="K2479" s="69" t="b">
        <f t="shared" si="193"/>
        <v>1</v>
      </c>
      <c r="L2479" s="69" t="b">
        <f t="shared" si="194"/>
        <v>1</v>
      </c>
    </row>
    <row r="2480" spans="1:13" ht="20.100000000000001" customHeight="1" thickBot="1" x14ac:dyDescent="0.3">
      <c r="A2480" s="71" t="s">
        <v>6334</v>
      </c>
      <c r="B2480" s="74" t="s">
        <v>12460</v>
      </c>
      <c r="C2480" s="74" t="s">
        <v>12461</v>
      </c>
      <c r="E2480" s="71" t="s">
        <v>2836</v>
      </c>
      <c r="F2480" s="72" t="s">
        <v>12431</v>
      </c>
      <c r="G2480" s="72" t="s">
        <v>12323</v>
      </c>
      <c r="H2480" t="str">
        <f t="shared" si="190"/>
        <v>Vxx_pft_ms_obs</v>
      </c>
      <c r="I2480" s="69" t="str">
        <f t="shared" si="191"/>
        <v>AT_PFT_MDL</v>
      </c>
      <c r="J2480" s="72" t="str">
        <f t="shared" si="192"/>
        <v>[(Nbx_pft_pres_cfm=True) and (Nbx_ign_cmd_eng_cfm=False)]</v>
      </c>
      <c r="K2480" s="69" t="b">
        <f t="shared" si="193"/>
        <v>1</v>
      </c>
      <c r="L2480" s="69" t="b">
        <f t="shared" si="194"/>
        <v>1</v>
      </c>
    </row>
    <row r="2481" spans="1:12" ht="20.100000000000001" customHeight="1" thickBot="1" x14ac:dyDescent="0.3">
      <c r="A2481" s="71" t="s">
        <v>6338</v>
      </c>
      <c r="B2481" s="72" t="s">
        <v>12463</v>
      </c>
      <c r="C2481" s="72" t="s">
        <v>12228</v>
      </c>
      <c r="E2481" s="71" t="s">
        <v>2837</v>
      </c>
      <c r="F2481" s="72" t="s">
        <v>12431</v>
      </c>
      <c r="G2481" s="72" t="s">
        <v>12323</v>
      </c>
      <c r="H2481" t="str">
        <f t="shared" si="190"/>
        <v>Vxx_pft_ms_obs_int_ofs</v>
      </c>
      <c r="I2481" s="69" t="str">
        <f t="shared" si="191"/>
        <v>AT_PFT_MDL</v>
      </c>
      <c r="J2481" s="72" t="str">
        <f t="shared" si="192"/>
        <v>[(Nbx_pft_pres_cfm=True) and (Nbx_ign_cmd_eng_cfm=False)]</v>
      </c>
      <c r="K2481" s="69" t="b">
        <f t="shared" si="193"/>
        <v>1</v>
      </c>
      <c r="L2481" s="69" t="b">
        <f t="shared" si="194"/>
        <v>1</v>
      </c>
    </row>
    <row r="2482" spans="1:12" ht="20.100000000000001" customHeight="1" thickBot="1" x14ac:dyDescent="0.3">
      <c r="A2482" s="71" t="s">
        <v>6338</v>
      </c>
      <c r="B2482" s="74" t="s">
        <v>6419</v>
      </c>
      <c r="C2482" s="74" t="s">
        <v>12123</v>
      </c>
      <c r="E2482" s="71" t="s">
        <v>3634</v>
      </c>
      <c r="F2482" s="72" t="s">
        <v>12431</v>
      </c>
      <c r="G2482" s="72" t="s">
        <v>12323</v>
      </c>
      <c r="H2482" t="str">
        <f t="shared" si="190"/>
        <v>Vxx_pft_ms_obs_int_ofs_ref</v>
      </c>
      <c r="I2482" s="69" t="str">
        <f t="shared" si="191"/>
        <v>AT_PFT_MDL</v>
      </c>
      <c r="J2482" s="72" t="str">
        <f t="shared" si="192"/>
        <v>[(Nbx_pft_pres_cfm=True) and (Nbx_ign_cmd_eng_cfm=False)]</v>
      </c>
      <c r="K2482" s="69" t="b">
        <f t="shared" si="193"/>
        <v>1</v>
      </c>
      <c r="L2482" s="69" t="b">
        <f t="shared" si="194"/>
        <v>1</v>
      </c>
    </row>
    <row r="2483" spans="1:12" ht="20.100000000000001" customHeight="1" thickBot="1" x14ac:dyDescent="0.3">
      <c r="A2483" s="71" t="s">
        <v>13659</v>
      </c>
      <c r="B2483" s="72" t="s">
        <v>6419</v>
      </c>
      <c r="C2483" s="72" t="s">
        <v>12123</v>
      </c>
      <c r="E2483" s="71" t="s">
        <v>2838</v>
      </c>
      <c r="F2483" s="72" t="s">
        <v>12431</v>
      </c>
      <c r="G2483" s="72" t="s">
        <v>12323</v>
      </c>
      <c r="H2483" t="str">
        <f t="shared" si="190"/>
        <v>Vxx_pft_ms_obs_int_rgn</v>
      </c>
      <c r="I2483" s="69" t="str">
        <f t="shared" si="191"/>
        <v>AT_PFT_MDL</v>
      </c>
      <c r="J2483" s="72" t="str">
        <f t="shared" si="192"/>
        <v>[(Nbx_pft_pres_cfm=True) and (Nbx_ign_cmd_eng_cfm=False)]</v>
      </c>
      <c r="K2483" s="69" t="b">
        <f t="shared" si="193"/>
        <v>1</v>
      </c>
      <c r="L2483" s="69" t="b">
        <f t="shared" si="194"/>
        <v>1</v>
      </c>
    </row>
    <row r="2484" spans="1:12" ht="20.100000000000001" customHeight="1" thickBot="1" x14ac:dyDescent="0.3">
      <c r="A2484" s="71" t="s">
        <v>13660</v>
      </c>
      <c r="B2484" s="72" t="s">
        <v>6419</v>
      </c>
      <c r="C2484" s="72" t="s">
        <v>12123</v>
      </c>
      <c r="E2484" s="71" t="s">
        <v>2711</v>
      </c>
      <c r="F2484" s="72" t="s">
        <v>12431</v>
      </c>
      <c r="G2484" s="72" t="s">
        <v>12323</v>
      </c>
      <c r="H2484" t="str">
        <f t="shared" si="190"/>
        <v>Vxx_pft_ms_ofs</v>
      </c>
      <c r="I2484" s="69" t="str">
        <f t="shared" si="191"/>
        <v>AT_PFT_MDL</v>
      </c>
      <c r="J2484" s="72" t="str">
        <f t="shared" si="192"/>
        <v>[(Nbx_pft_pres_cfm=True) and (Nbx_ign_cmd_eng_cfm=False)]</v>
      </c>
      <c r="K2484" s="69" t="b">
        <f t="shared" si="193"/>
        <v>1</v>
      </c>
      <c r="L2484" s="69" t="b">
        <f t="shared" si="194"/>
        <v>1</v>
      </c>
    </row>
    <row r="2485" spans="1:12" ht="20.100000000000001" customHeight="1" thickBot="1" x14ac:dyDescent="0.3">
      <c r="A2485" s="71" t="s">
        <v>13661</v>
      </c>
      <c r="B2485" s="72" t="s">
        <v>12466</v>
      </c>
      <c r="C2485" s="74" t="s">
        <v>12467</v>
      </c>
      <c r="E2485" s="71" t="s">
        <v>2995</v>
      </c>
      <c r="F2485" s="72" t="s">
        <v>12176</v>
      </c>
      <c r="G2485" s="72" t="s">
        <v>12323</v>
      </c>
      <c r="H2485" t="str">
        <f t="shared" si="190"/>
        <v>Vxx_pft_ms_prct_last_rgn</v>
      </c>
      <c r="I2485" s="69" t="str">
        <f t="shared" si="191"/>
        <v>AT_PFT_MNG</v>
      </c>
      <c r="J2485" s="72" t="str">
        <f t="shared" si="192"/>
        <v>[(Nbx_pft_pres_cfm=True) and (Nbx_ign_cmd_eng_cfm=False)]</v>
      </c>
      <c r="K2485" s="69" t="b">
        <f t="shared" si="193"/>
        <v>1</v>
      </c>
      <c r="L2485" s="69" t="b">
        <f t="shared" si="194"/>
        <v>1</v>
      </c>
    </row>
    <row r="2486" spans="1:12" ht="20.100000000000001" customHeight="1" thickBot="1" x14ac:dyDescent="0.3">
      <c r="A2486" s="71" t="s">
        <v>13661</v>
      </c>
      <c r="B2486" s="74" t="s">
        <v>6419</v>
      </c>
      <c r="C2486" s="74" t="s">
        <v>12123</v>
      </c>
      <c r="E2486" s="71" t="s">
        <v>13639</v>
      </c>
      <c r="F2486" s="72" t="s">
        <v>5328</v>
      </c>
      <c r="G2486" s="72" t="s">
        <v>13120</v>
      </c>
      <c r="H2486" t="str">
        <f t="shared" si="190"/>
        <v>Vxx_pft_nok_cge_max</v>
      </c>
      <c r="I2486" s="69" t="str">
        <f t="shared" si="191"/>
        <v>AT_PFT_DGN</v>
      </c>
      <c r="J2486" s="72" t="str">
        <f t="shared" si="192"/>
        <v>[(Nxx_pft_dgn_obd_typ_cfm&lt;&gt;Nxx_pft_dgn_obd_obs) and (Nxx_pft_dgn_obd_cfm&lt;&gt;Nxx_pft_dgn_obd_abst) and (Nbx_pft_pres_cfm=True) and (Nbx_ign_cmd_eng_cfm=False)]</v>
      </c>
      <c r="K2486" s="69" t="b">
        <f t="shared" si="193"/>
        <v>1</v>
      </c>
      <c r="L2486" s="69" t="b">
        <f t="shared" si="194"/>
        <v>1</v>
      </c>
    </row>
    <row r="2487" spans="1:12" ht="20.100000000000001" customHeight="1" thickBot="1" x14ac:dyDescent="0.3">
      <c r="A2487" s="71" t="s">
        <v>6355</v>
      </c>
      <c r="B2487" s="72" t="s">
        <v>6210</v>
      </c>
      <c r="C2487" s="74" t="s">
        <v>12129</v>
      </c>
      <c r="E2487" s="71" t="s">
        <v>13640</v>
      </c>
      <c r="F2487" s="72" t="s">
        <v>5328</v>
      </c>
      <c r="G2487" s="72" t="s">
        <v>13120</v>
      </c>
      <c r="H2487" t="str">
        <f t="shared" si="190"/>
        <v>Vxx_pft_nok_cge_min</v>
      </c>
      <c r="I2487" s="69" t="str">
        <f t="shared" si="191"/>
        <v>AT_PFT_DGN</v>
      </c>
      <c r="J2487" s="72" t="str">
        <f t="shared" si="192"/>
        <v>[(Nxx_pft_dgn_obd_typ_cfm&lt;&gt;Nxx_pft_dgn_obd_obs) and (Nxx_pft_dgn_obd_cfm&lt;&gt;Nxx_pft_dgn_obd_abst) and (Nbx_pft_pres_cfm=True) and (Nbx_ign_cmd_eng_cfm=False)]</v>
      </c>
      <c r="K2487" s="69" t="b">
        <f t="shared" si="193"/>
        <v>1</v>
      </c>
      <c r="L2487" s="69" t="b">
        <f t="shared" si="194"/>
        <v>1</v>
      </c>
    </row>
    <row r="2488" spans="1:12" ht="20.100000000000001" customHeight="1" thickBot="1" x14ac:dyDescent="0.3">
      <c r="A2488" s="71" t="s">
        <v>6359</v>
      </c>
      <c r="B2488" s="72" t="s">
        <v>12173</v>
      </c>
      <c r="C2488" s="74" t="s">
        <v>13662</v>
      </c>
      <c r="E2488" s="71" t="s">
        <v>13641</v>
      </c>
      <c r="F2488" s="72" t="s">
        <v>5328</v>
      </c>
      <c r="G2488" s="72" t="s">
        <v>13120</v>
      </c>
      <c r="H2488" t="str">
        <f t="shared" si="190"/>
        <v>Vxx_pft_nok_cge_val</v>
      </c>
      <c r="I2488" s="69" t="str">
        <f t="shared" si="191"/>
        <v>AT_PFT_DGN</v>
      </c>
      <c r="J2488" s="72" t="str">
        <f t="shared" si="192"/>
        <v>[(Nxx_pft_dgn_obd_typ_cfm&lt;&gt;Nxx_pft_dgn_obd_obs) and (Nxx_pft_dgn_obd_cfm&lt;&gt;Nxx_pft_dgn_obd_abst) and (Nbx_pft_pres_cfm=True) and (Nbx_ign_cmd_eng_cfm=False)]</v>
      </c>
      <c r="K2488" s="69" t="b">
        <f t="shared" si="193"/>
        <v>1</v>
      </c>
      <c r="L2488" s="69" t="b">
        <f t="shared" si="194"/>
        <v>1</v>
      </c>
    </row>
    <row r="2489" spans="1:12" ht="20.100000000000001" customHeight="1" thickBot="1" x14ac:dyDescent="0.3">
      <c r="A2489" s="71" t="s">
        <v>6363</v>
      </c>
      <c r="B2489" s="72" t="s">
        <v>6210</v>
      </c>
      <c r="C2489" s="72" t="s">
        <v>12439</v>
      </c>
      <c r="E2489" s="71" t="s">
        <v>13642</v>
      </c>
      <c r="F2489" s="72" t="s">
        <v>5328</v>
      </c>
      <c r="G2489" s="72" t="s">
        <v>13120</v>
      </c>
      <c r="H2489" t="str">
        <f t="shared" si="190"/>
        <v>Vxx_pft_nok_cge_vh_dist_frz</v>
      </c>
      <c r="I2489" s="69" t="str">
        <f t="shared" si="191"/>
        <v>AT_PFT_DGN</v>
      </c>
      <c r="J2489" s="72" t="str">
        <f t="shared" si="192"/>
        <v>[(Nxx_pft_dgn_obd_typ_cfm&lt;&gt;Nxx_pft_dgn_obd_obs) and (Nxx_pft_dgn_obd_cfm&lt;&gt;Nxx_pft_dgn_obd_abst) and (Nbx_pft_pres_cfm=True) and (Nbx_ign_cmd_eng_cfm=False)]</v>
      </c>
      <c r="K2489" s="69" t="b">
        <f t="shared" si="193"/>
        <v>1</v>
      </c>
      <c r="L2489" s="69" t="b">
        <f t="shared" si="194"/>
        <v>1</v>
      </c>
    </row>
    <row r="2490" spans="1:12" ht="20.100000000000001" customHeight="1" thickBot="1" x14ac:dyDescent="0.3">
      <c r="A2490" s="71" t="s">
        <v>6363</v>
      </c>
      <c r="B2490" s="74" t="s">
        <v>12473</v>
      </c>
      <c r="C2490" s="74" t="s">
        <v>12352</v>
      </c>
      <c r="E2490" s="71" t="s">
        <v>3069</v>
      </c>
      <c r="F2490" s="72" t="s">
        <v>12824</v>
      </c>
      <c r="G2490" s="72" t="s">
        <v>12323</v>
      </c>
      <c r="H2490" t="str">
        <f t="shared" si="190"/>
        <v>Vxx_pft_nr_rgn_h_efy</v>
      </c>
      <c r="I2490" s="69" t="str">
        <f t="shared" si="191"/>
        <v>AT_PFT_AFS</v>
      </c>
      <c r="J2490" s="72" t="str">
        <f t="shared" si="192"/>
        <v>[(Nbx_pft_pres_cfm=True) and (Nbx_ign_cmd_eng_cfm=False)]</v>
      </c>
      <c r="K2490" s="69" t="b">
        <f t="shared" si="193"/>
        <v>1</v>
      </c>
      <c r="L2490" s="69" t="b">
        <f t="shared" si="194"/>
        <v>1</v>
      </c>
    </row>
    <row r="2491" spans="1:12" ht="20.100000000000001" customHeight="1" thickBot="1" x14ac:dyDescent="0.3">
      <c r="A2491" s="71" t="s">
        <v>6370</v>
      </c>
      <c r="B2491" s="72" t="s">
        <v>12128</v>
      </c>
      <c r="C2491" s="72" t="s">
        <v>12433</v>
      </c>
      <c r="E2491" s="71" t="s">
        <v>3067</v>
      </c>
      <c r="F2491" s="72" t="s">
        <v>12824</v>
      </c>
      <c r="G2491" s="72" t="s">
        <v>12323</v>
      </c>
      <c r="H2491" t="str">
        <f t="shared" si="190"/>
        <v>Vxx_pft_nr_rgn_low_efy</v>
      </c>
      <c r="I2491" s="69" t="str">
        <f t="shared" si="191"/>
        <v>AT_PFT_AFS</v>
      </c>
      <c r="J2491" s="72" t="str">
        <f t="shared" si="192"/>
        <v>[(Nbx_pft_pres_cfm=True) and (Nbx_ign_cmd_eng_cfm=False)]</v>
      </c>
      <c r="K2491" s="69" t="b">
        <f t="shared" si="193"/>
        <v>1</v>
      </c>
      <c r="L2491" s="69" t="b">
        <f t="shared" si="194"/>
        <v>1</v>
      </c>
    </row>
    <row r="2492" spans="1:12" ht="20.100000000000001" customHeight="1" thickBot="1" x14ac:dyDescent="0.3">
      <c r="A2492" s="71" t="s">
        <v>6370</v>
      </c>
      <c r="B2492" s="74" t="s">
        <v>12081</v>
      </c>
      <c r="C2492" s="74" t="s">
        <v>12434</v>
      </c>
      <c r="E2492" s="71" t="s">
        <v>3065</v>
      </c>
      <c r="F2492" s="72" t="s">
        <v>12824</v>
      </c>
      <c r="G2492" s="72" t="s">
        <v>12323</v>
      </c>
      <c r="H2492" t="str">
        <f t="shared" si="190"/>
        <v>Vxx_pft_nr_rgn_sta</v>
      </c>
      <c r="I2492" s="69" t="str">
        <f t="shared" si="191"/>
        <v>AT_PFT_AFS</v>
      </c>
      <c r="J2492" s="72" t="str">
        <f t="shared" si="192"/>
        <v>[(Nbx_pft_pres_cfm=True) and (Nbx_ign_cmd_eng_cfm=False)]</v>
      </c>
      <c r="K2492" s="69" t="b">
        <f t="shared" si="193"/>
        <v>1</v>
      </c>
      <c r="L2492" s="69" t="b">
        <f t="shared" si="194"/>
        <v>1</v>
      </c>
    </row>
    <row r="2493" spans="1:12" ht="20.100000000000001" customHeight="1" thickBot="1" x14ac:dyDescent="0.3">
      <c r="A2493" s="71" t="s">
        <v>6374</v>
      </c>
      <c r="B2493" s="72" t="s">
        <v>12447</v>
      </c>
      <c r="C2493" s="74" t="s">
        <v>12476</v>
      </c>
      <c r="E2493" s="71" t="s">
        <v>3066</v>
      </c>
      <c r="F2493" s="72" t="s">
        <v>12824</v>
      </c>
      <c r="G2493" s="72" t="s">
        <v>12323</v>
      </c>
      <c r="H2493" t="str">
        <f t="shared" si="190"/>
        <v>Vxx_pft_nr_rgn_susp</v>
      </c>
      <c r="I2493" s="69" t="str">
        <f t="shared" si="191"/>
        <v>AT_PFT_AFS</v>
      </c>
      <c r="J2493" s="72" t="str">
        <f t="shared" si="192"/>
        <v>[(Nbx_pft_pres_cfm=True) and (Nbx_ign_cmd_eng_cfm=False)]</v>
      </c>
      <c r="K2493" s="69" t="b">
        <f t="shared" si="193"/>
        <v>1</v>
      </c>
      <c r="L2493" s="69" t="b">
        <f t="shared" si="194"/>
        <v>1</v>
      </c>
    </row>
    <row r="2494" spans="1:12" ht="20.100000000000001" customHeight="1" thickBot="1" x14ac:dyDescent="0.3">
      <c r="A2494" s="71" t="s">
        <v>6378</v>
      </c>
      <c r="B2494" s="72" t="s">
        <v>12478</v>
      </c>
      <c r="C2494" s="72" t="s">
        <v>12228</v>
      </c>
      <c r="E2494" s="71" t="s">
        <v>2694</v>
      </c>
      <c r="F2494" s="72" t="s">
        <v>12176</v>
      </c>
      <c r="G2494" s="72" t="s">
        <v>12323</v>
      </c>
      <c r="H2494" t="str">
        <f t="shared" si="190"/>
        <v>Vxx_pft_rgn_ena_t_ctr</v>
      </c>
      <c r="I2494" s="69" t="str">
        <f t="shared" si="191"/>
        <v>AT_PFT_MNG</v>
      </c>
      <c r="J2494" s="72" t="str">
        <f t="shared" si="192"/>
        <v>[(Nbx_pft_pres_cfm=True) and (Nbx_ign_cmd_eng_cfm=False)]</v>
      </c>
      <c r="K2494" s="69" t="b">
        <f t="shared" si="193"/>
        <v>1</v>
      </c>
      <c r="L2494" s="69" t="b">
        <f t="shared" si="194"/>
        <v>1</v>
      </c>
    </row>
    <row r="2495" spans="1:12" ht="20.100000000000001" customHeight="1" thickBot="1" x14ac:dyDescent="0.3">
      <c r="A2495" s="71" t="s">
        <v>6378</v>
      </c>
      <c r="B2495" s="74" t="s">
        <v>12447</v>
      </c>
      <c r="C2495" s="74" t="s">
        <v>12448</v>
      </c>
      <c r="E2495" s="71" t="s">
        <v>3000</v>
      </c>
      <c r="F2495" s="72" t="s">
        <v>12176</v>
      </c>
      <c r="G2495" s="74" t="s">
        <v>12191</v>
      </c>
      <c r="H2495" t="str">
        <f t="shared" si="190"/>
        <v>Vxx_pft_rgn_err</v>
      </c>
      <c r="I2495" s="69" t="str">
        <f t="shared" si="191"/>
        <v>AT_PFT_MNG</v>
      </c>
      <c r="J2495" s="72" t="str">
        <f t="shared" si="192"/>
        <v>[(Nbx_pft_rgn_spd_req_cfm=True) and (Nbx_pft_pres_cfm=True) and (Nbx_ign_cmd_eng_cfm=False)] OR [(Nbx_pft_rgn_spd_req_cfm=False) and (Nbx_pft_pres_cfm=True) and (Nbx_ign_cmd_eng_cfm=False)]</v>
      </c>
      <c r="K2495" s="69" t="b">
        <f t="shared" si="193"/>
        <v>1</v>
      </c>
      <c r="L2495" s="69" t="b">
        <f t="shared" si="194"/>
        <v>0</v>
      </c>
    </row>
    <row r="2496" spans="1:12" ht="20.100000000000001" customHeight="1" thickBot="1" x14ac:dyDescent="0.3">
      <c r="A2496" s="71" t="s">
        <v>13663</v>
      </c>
      <c r="B2496" s="72" t="s">
        <v>12463</v>
      </c>
      <c r="C2496" s="72" t="s">
        <v>12228</v>
      </c>
      <c r="E2496" s="71" t="s">
        <v>5943</v>
      </c>
      <c r="F2496" s="72" t="s">
        <v>5940</v>
      </c>
      <c r="G2496" s="74" t="s">
        <v>12469</v>
      </c>
      <c r="H2496" t="str">
        <f t="shared" si="190"/>
        <v>Vxx_pft_rgn_last_suc_t</v>
      </c>
      <c r="I2496" s="69" t="str">
        <f t="shared" si="191"/>
        <v>BI_ATI_GPF</v>
      </c>
      <c r="J2496" s="72" t="str">
        <f t="shared" si="192"/>
        <v>Nbx_ign_cmd_eng_cfm=true and (Nxx_pft_pres_cfm&lt;&gt;Nxx_pft_abst)</v>
      </c>
      <c r="K2496" s="69" t="b">
        <f t="shared" si="193"/>
        <v>1</v>
      </c>
      <c r="L2496" s="69" t="b">
        <f t="shared" si="194"/>
        <v>0</v>
      </c>
    </row>
    <row r="2497" spans="1:13" ht="20.100000000000001" customHeight="1" thickBot="1" x14ac:dyDescent="0.3">
      <c r="A2497" s="71" t="s">
        <v>13663</v>
      </c>
      <c r="B2497" s="74" t="s">
        <v>6419</v>
      </c>
      <c r="C2497" s="74" t="s">
        <v>12123</v>
      </c>
      <c r="E2497" s="73" t="s">
        <v>5992</v>
      </c>
      <c r="F2497" s="74" t="s">
        <v>5940</v>
      </c>
      <c r="G2497" s="74" t="s">
        <v>12280</v>
      </c>
      <c r="H2497" t="e">
        <f t="shared" si="190"/>
        <v>#N/A</v>
      </c>
      <c r="I2497" s="69" t="e">
        <f t="shared" si="191"/>
        <v>#N/A</v>
      </c>
      <c r="J2497" s="72" t="e">
        <f t="shared" si="192"/>
        <v>#N/A</v>
      </c>
      <c r="K2497" s="69" t="e">
        <f t="shared" si="193"/>
        <v>#N/A</v>
      </c>
      <c r="L2497" s="69" t="e">
        <f t="shared" si="194"/>
        <v>#N/A</v>
      </c>
    </row>
    <row r="2498" spans="1:13" ht="20.100000000000001" customHeight="1" thickBot="1" x14ac:dyDescent="0.3">
      <c r="A2498" s="71" t="s">
        <v>13664</v>
      </c>
      <c r="B2498" s="72" t="s">
        <v>12463</v>
      </c>
      <c r="C2498" s="72" t="s">
        <v>12228</v>
      </c>
      <c r="E2498" s="71" t="s">
        <v>2721</v>
      </c>
      <c r="F2498" s="72" t="s">
        <v>12431</v>
      </c>
      <c r="G2498" s="72" t="s">
        <v>12323</v>
      </c>
      <c r="H2498" t="str">
        <f t="shared" ref="H2498:H2561" si="195">VLOOKUP(E2498,A:C,1,FALSE)</f>
        <v>Vxx_pft_rgn_stop_ms_thd</v>
      </c>
      <c r="I2498" s="69" t="str">
        <f t="shared" ref="I2498:I2561" si="196">VLOOKUP(E2498,A:C,2,FALSE)</f>
        <v>AT_PFT_MDL</v>
      </c>
      <c r="J2498" s="72" t="str">
        <f t="shared" ref="J2498:J2561" si="197">VLOOKUP(E2498,A:C,3,FALSE)</f>
        <v>[(Nbx_pft_pres_cfm=True) and (Nbx_ign_cmd_eng_cfm=False)]</v>
      </c>
      <c r="K2498" s="69" t="b">
        <f t="shared" ref="K2498:K2561" si="198">VLOOKUP(E2498,A:C,2,FALSE)=F2498</f>
        <v>1</v>
      </c>
      <c r="L2498" s="69" t="b">
        <f t="shared" ref="L2498:L2561" si="199">VLOOKUP(E2498,A:C,3,FALSE)=G2498</f>
        <v>1</v>
      </c>
    </row>
    <row r="2499" spans="1:13" ht="20.100000000000001" customHeight="1" thickBot="1" x14ac:dyDescent="0.3">
      <c r="A2499" s="71" t="s">
        <v>13664</v>
      </c>
      <c r="B2499" s="74" t="s">
        <v>6419</v>
      </c>
      <c r="C2499" s="74" t="s">
        <v>12123</v>
      </c>
      <c r="E2499" s="71" t="s">
        <v>2992</v>
      </c>
      <c r="F2499" s="72" t="s">
        <v>12176</v>
      </c>
      <c r="G2499" s="72" t="s">
        <v>12323</v>
      </c>
      <c r="H2499" t="str">
        <f t="shared" si="195"/>
        <v>Vxx_pft_rgn_t</v>
      </c>
      <c r="I2499" s="69" t="str">
        <f t="shared" si="196"/>
        <v>AT_PFT_MNG</v>
      </c>
      <c r="J2499" s="72" t="str">
        <f t="shared" si="197"/>
        <v>[(Nbx_pft_pres_cfm=True) and (Nbx_ign_cmd_eng_cfm=False)]</v>
      </c>
      <c r="K2499" s="69" t="b">
        <f t="shared" si="198"/>
        <v>1</v>
      </c>
      <c r="L2499" s="69" t="b">
        <f t="shared" si="199"/>
        <v>1</v>
      </c>
    </row>
    <row r="2500" spans="1:13" ht="20.100000000000001" customHeight="1" thickBot="1" x14ac:dyDescent="0.3">
      <c r="A2500" s="71" t="s">
        <v>13665</v>
      </c>
      <c r="B2500" s="72" t="s">
        <v>12466</v>
      </c>
      <c r="C2500" s="74" t="s">
        <v>13666</v>
      </c>
      <c r="E2500" s="71" t="s">
        <v>2954</v>
      </c>
      <c r="F2500" s="72" t="s">
        <v>12431</v>
      </c>
      <c r="G2500" s="72" t="s">
        <v>13645</v>
      </c>
      <c r="H2500" t="str">
        <f t="shared" si="195"/>
        <v>Vxx_pft_sms_fuel</v>
      </c>
      <c r="I2500" s="69" t="str">
        <f t="shared" si="196"/>
        <v>AT_PFT_MDL</v>
      </c>
      <c r="J2500" s="72" t="str">
        <f t="shared" si="197"/>
        <v>[(Nxx_db_pft_sms_mdl_cfm=Nxx_db_pft_sms_mdl_abst) and (Nbx_pft_pres_cfm=True) and (Nbx_ign_cmd_eng_cfm=False)] OR [(Nxx_db_pft_sms_mdl_cfm&lt;&gt;Nxx_db_pft_sms_mdl_abst) and (Nbx_pft_pres_cfm=True) and (Nbx_ign_cmd_eng_cfm=False)]</v>
      </c>
      <c r="K2500" s="69" t="b">
        <f t="shared" si="198"/>
        <v>1</v>
      </c>
      <c r="L2500" s="69" t="b">
        <f t="shared" si="199"/>
        <v>1</v>
      </c>
    </row>
    <row r="2501" spans="1:13" ht="20.100000000000001" customHeight="1" thickBot="1" x14ac:dyDescent="0.3">
      <c r="A2501" s="71" t="s">
        <v>13667</v>
      </c>
      <c r="B2501" s="72" t="s">
        <v>12466</v>
      </c>
      <c r="C2501" s="72" t="s">
        <v>12482</v>
      </c>
      <c r="E2501" s="71" t="s">
        <v>2953</v>
      </c>
      <c r="F2501" s="72" t="s">
        <v>12431</v>
      </c>
      <c r="G2501" s="72" t="s">
        <v>13645</v>
      </c>
      <c r="H2501" t="str">
        <f t="shared" si="195"/>
        <v>Vxx_pft_sms_sot_ms</v>
      </c>
      <c r="I2501" s="69" t="str">
        <f t="shared" si="196"/>
        <v>AT_PFT_MDL</v>
      </c>
      <c r="J2501" s="72" t="str">
        <f t="shared" si="197"/>
        <v>[(Nxx_db_pft_sms_mdl_cfm=Nxx_db_pft_sms_mdl_abst) and (Nbx_pft_pres_cfm=True) and (Nbx_ign_cmd_eng_cfm=False)] OR [(Nxx_db_pft_sms_mdl_cfm&lt;&gt;Nxx_db_pft_sms_mdl_abst) and (Nbx_pft_pres_cfm=True) and (Nbx_ign_cmd_eng_cfm=False)]</v>
      </c>
      <c r="K2501" s="69" t="b">
        <f t="shared" si="198"/>
        <v>1</v>
      </c>
      <c r="L2501" s="69" t="b">
        <f t="shared" si="199"/>
        <v>1</v>
      </c>
    </row>
    <row r="2502" spans="1:13" ht="20.100000000000001" customHeight="1" thickBot="1" x14ac:dyDescent="0.3">
      <c r="A2502" s="71" t="s">
        <v>6389</v>
      </c>
      <c r="B2502" s="72" t="s">
        <v>12268</v>
      </c>
      <c r="C2502" s="72" t="s">
        <v>12228</v>
      </c>
      <c r="E2502" s="71" t="s">
        <v>2809</v>
      </c>
      <c r="F2502" s="72" t="s">
        <v>12606</v>
      </c>
      <c r="G2502" s="72" t="s">
        <v>12637</v>
      </c>
      <c r="H2502" t="str">
        <f t="shared" si="195"/>
        <v>Vxx_pft_sys_egaf</v>
      </c>
      <c r="I2502" s="69" t="str">
        <f t="shared" si="196"/>
        <v>IN_ATI_EAF</v>
      </c>
      <c r="J2502" s="72" t="str">
        <f t="shared" si="197"/>
        <v>[(Nbx_pft_pres_cfm=False) and (Nbx_ign_cmd_eng_cfm=False)] OR [(Nbx_pft_pres_cfm=True) and (Nbx_ign_cmd_eng_cfm=False)]</v>
      </c>
      <c r="K2502" s="69" t="b">
        <f t="shared" si="198"/>
        <v>1</v>
      </c>
      <c r="L2502" s="69" t="b">
        <f t="shared" si="199"/>
        <v>1</v>
      </c>
    </row>
    <row r="2503" spans="1:13" ht="20.100000000000001" customHeight="1" thickBot="1" x14ac:dyDescent="0.3">
      <c r="A2503" s="71" t="s">
        <v>6390</v>
      </c>
      <c r="B2503" s="72" t="s">
        <v>12281</v>
      </c>
      <c r="C2503" s="72" t="s">
        <v>12228</v>
      </c>
      <c r="E2503" s="71" t="s">
        <v>4929</v>
      </c>
      <c r="F2503" s="72" t="s">
        <v>6065</v>
      </c>
      <c r="G2503" s="74" t="s">
        <v>12683</v>
      </c>
      <c r="H2503" t="str">
        <f t="shared" si="195"/>
        <v>Vxx_pft_sys_egaf_afs</v>
      </c>
      <c r="I2503" s="69" t="str">
        <f t="shared" si="196"/>
        <v>AT_SCR_AFS</v>
      </c>
      <c r="J2503" s="72" t="str">
        <f t="shared" si="197"/>
        <v>[(Nxx_nox_egt_cfm&lt;&gt;Nxx_nox_egt_scr and Nxx_nox_egt_cfm&lt;&gt;Nxx_nox_egt_scr_abst_cho and Nxx_nox_egt_cfm&lt;&gt;Nxx_nox_egt_nt_scr and Nxx_nox_egt_cfm&lt;&gt;Nxx_nox_egt_nt_scr_abst_cho) and (Nbx_ign_cmd_eng_cfm=False)] OR [(Nxx_scr_mng_typ_cfm&lt;&gt;Nxx_scr_mng_int_ecm) and (Nxx_nox_egt_cfm=Nxx_nox_egt_scr or Nxx_nox_egt_cfm=Nxx_nox_egt_scr_abst_cho or Nxx_nox_egt_cfm=Nxx_nox_egt_nt_scr or Nxx_nox_egt_cfm=Nxx_nox_egt_nt_scr_abst_cho) and (Nbx_ign_cmd_eng_cfm=False)] OR [(Nxx_scr_mng_typ_cfm=Nxx_scr_mng_int_ecm) and (Nxx_nox_egt_cfm=Nxx_nox_egt_scr or Nxx_nox_egt_cfm=Nxx_nox_egt_scr_abst_cho or Nxx_nox_egt_cfm=Nxx_nox_egt_nt_scr or Nxx_nox_egt_cfm=Nxx_nox_egt_nt_scr_abst_cho) and (Nbx_ign_cmd_eng_cfm=False)]</v>
      </c>
      <c r="K2503" s="69" t="b">
        <f t="shared" si="198"/>
        <v>1</v>
      </c>
      <c r="L2503" s="69" t="b">
        <f t="shared" si="199"/>
        <v>0</v>
      </c>
      <c r="M2503" t="e">
        <f>VLOOKUP(E2503,#REF!,1,FALSE)</f>
        <v>#REF!</v>
      </c>
    </row>
    <row r="2504" spans="1:13" ht="20.100000000000001" customHeight="1" thickBot="1" x14ac:dyDescent="0.3">
      <c r="A2504" s="71" t="s">
        <v>6394</v>
      </c>
      <c r="B2504" s="72" t="s">
        <v>12203</v>
      </c>
      <c r="C2504" s="72" t="s">
        <v>12123</v>
      </c>
      <c r="E2504" s="71" t="s">
        <v>2590</v>
      </c>
      <c r="F2504" s="72" t="s">
        <v>12500</v>
      </c>
      <c r="G2504" s="74" t="s">
        <v>13668</v>
      </c>
      <c r="H2504" t="str">
        <f t="shared" si="195"/>
        <v>Vxx_pft_utp</v>
      </c>
      <c r="I2504" s="69" t="str">
        <f t="shared" si="196"/>
        <v>IN_ATI_TUF</v>
      </c>
      <c r="J2504" s="72" t="str">
        <f t="shared" si="197"/>
        <v>[(Nbx_pft_pres_cfm=True and Nbx_pft_utp_sens_pres_cfm=True) and (Nbx_ign_cmd_eng_cfm=False)] OR [(Nbx_pft_pres_cfm=False or Nbx_pft_utp_sens_pres_cfm=False) and (Nbx_ign_cmd_eng_cfm=False)]</v>
      </c>
      <c r="K2504" s="69" t="b">
        <f t="shared" si="198"/>
        <v>1</v>
      </c>
      <c r="L2504" s="69" t="b">
        <f t="shared" si="199"/>
        <v>0</v>
      </c>
    </row>
    <row r="2505" spans="1:13" ht="20.100000000000001" customHeight="1" thickBot="1" x14ac:dyDescent="0.3">
      <c r="A2505" s="71" t="s">
        <v>6398</v>
      </c>
      <c r="B2505" s="72" t="s">
        <v>12250</v>
      </c>
      <c r="C2505" s="74" t="s">
        <v>12488</v>
      </c>
      <c r="E2505" s="71" t="s">
        <v>2566</v>
      </c>
      <c r="F2505" s="72" t="s">
        <v>12322</v>
      </c>
      <c r="G2505" s="74" t="s">
        <v>12607</v>
      </c>
      <c r="H2505" t="str">
        <f t="shared" si="195"/>
        <v>Vxx_pft_utp_cor_sp</v>
      </c>
      <c r="I2505" s="69" t="str">
        <f t="shared" si="196"/>
        <v>AT_PCB_CTL</v>
      </c>
      <c r="J2505" s="72" t="str">
        <f t="shared" si="197"/>
        <v>[(Nbx_pft_pres_cfm=False) and (Nbx_ign_cmd_eng_cfm=False)] OR [(Nbx_pft_pres_cfm=True) and (Nbx_ign_cmd_eng_cfm=False)]</v>
      </c>
      <c r="K2505" s="69" t="b">
        <f t="shared" si="198"/>
        <v>1</v>
      </c>
      <c r="L2505" s="69" t="b">
        <f t="shared" si="199"/>
        <v>0</v>
      </c>
    </row>
    <row r="2506" spans="1:13" ht="20.100000000000001" customHeight="1" thickBot="1" x14ac:dyDescent="0.3">
      <c r="A2506" s="71" t="s">
        <v>6402</v>
      </c>
      <c r="B2506" s="72" t="s">
        <v>12128</v>
      </c>
      <c r="C2506" s="72" t="s">
        <v>12490</v>
      </c>
      <c r="E2506" s="71" t="s">
        <v>3093</v>
      </c>
      <c r="F2506" s="72" t="s">
        <v>12218</v>
      </c>
      <c r="G2506" s="74" t="s">
        <v>13669</v>
      </c>
      <c r="H2506" t="str">
        <f t="shared" si="195"/>
        <v>Vxx_pft_utp_ofs</v>
      </c>
      <c r="I2506" s="69" t="str">
        <f t="shared" si="196"/>
        <v>AT_CAT_DGN</v>
      </c>
      <c r="J2506" s="72" t="str">
        <f t="shared" si="197"/>
        <v>[(Nxx_egt_dgn_obd_typ_cfm&lt;&gt;Nxx_egt_dgn_obd_exo and Nxx_egt_dgn_obd_typ_cfm&lt;&gt;Nxx_egt_dgn_obd_exo_uo2 and Nxx_egt_dgn_obd_typ_cfm&lt;&gt;Nxx_egt_dgn_obd_cho) and (Nbx_ign_cmd_eng_cfm=False)] OR [(Nxx_egt_dgn_obd_typ_cfm=Nxx_egt_dgn_obd_exo or Nxx_egt_dgn_obd_typ_cfm=Nxx_egt_dgn_obd_exo_uo2 or Nxx_egt_dgn_obd_typ_cfm=Nxx_egt_dgn_obd_cho) and (Nbx_ign_cmd_eng_cfm=False)]</v>
      </c>
      <c r="K2506" s="69" t="b">
        <f t="shared" si="198"/>
        <v>1</v>
      </c>
      <c r="L2506" s="69" t="b">
        <f t="shared" si="199"/>
        <v>0</v>
      </c>
    </row>
    <row r="2507" spans="1:13" ht="20.100000000000001" customHeight="1" thickBot="1" x14ac:dyDescent="0.3">
      <c r="A2507" s="71" t="s">
        <v>6402</v>
      </c>
      <c r="B2507" s="74" t="s">
        <v>12081</v>
      </c>
      <c r="C2507" s="74" t="s">
        <v>12434</v>
      </c>
      <c r="E2507" s="71" t="s">
        <v>2744</v>
      </c>
      <c r="F2507" s="72" t="s">
        <v>5437</v>
      </c>
      <c r="G2507" s="72" t="s">
        <v>12323</v>
      </c>
      <c r="H2507" t="str">
        <f t="shared" si="195"/>
        <v>Vxx_pft_vh_dist_ofs</v>
      </c>
      <c r="I2507" s="69" t="str">
        <f t="shared" si="196"/>
        <v>IN_ATI_PFI</v>
      </c>
      <c r="J2507" s="72" t="str">
        <f t="shared" si="197"/>
        <v>[(Nbx_pft_pres_cfm=True) and (Nbx_ign_cmd_eng_cfm=False)]</v>
      </c>
      <c r="K2507" s="69" t="b">
        <f t="shared" si="198"/>
        <v>1</v>
      </c>
      <c r="L2507" s="69" t="b">
        <f t="shared" si="199"/>
        <v>1</v>
      </c>
    </row>
    <row r="2508" spans="1:13" ht="20.100000000000001" customHeight="1" thickBot="1" x14ac:dyDescent="0.3">
      <c r="A2508" s="71" t="s">
        <v>6406</v>
      </c>
      <c r="B2508" s="72" t="s">
        <v>12128</v>
      </c>
      <c r="C2508" s="72" t="s">
        <v>12490</v>
      </c>
      <c r="E2508" s="71" t="s">
        <v>2990</v>
      </c>
      <c r="F2508" s="72" t="s">
        <v>12176</v>
      </c>
      <c r="G2508" s="72" t="s">
        <v>12323</v>
      </c>
      <c r="H2508" t="str">
        <f t="shared" si="195"/>
        <v>Vxx_pft_vh_dist_rgn</v>
      </c>
      <c r="I2508" s="69" t="str">
        <f t="shared" si="196"/>
        <v>AT_PFT_MNG</v>
      </c>
      <c r="J2508" s="72" t="str">
        <f t="shared" si="197"/>
        <v>[(Nbx_pft_pres_cfm=True) and (Nbx_ign_cmd_eng_cfm=False)]</v>
      </c>
      <c r="K2508" s="69" t="b">
        <f t="shared" si="198"/>
        <v>1</v>
      </c>
      <c r="L2508" s="69" t="b">
        <f t="shared" si="199"/>
        <v>1</v>
      </c>
    </row>
    <row r="2509" spans="1:13" ht="20.100000000000001" customHeight="1" thickBot="1" x14ac:dyDescent="0.3">
      <c r="A2509" s="71" t="s">
        <v>6406</v>
      </c>
      <c r="B2509" s="74" t="s">
        <v>12081</v>
      </c>
      <c r="C2509" s="74" t="s">
        <v>12434</v>
      </c>
      <c r="E2509" s="71" t="s">
        <v>1324</v>
      </c>
      <c r="F2509" s="72" t="s">
        <v>12176</v>
      </c>
      <c r="G2509" s="72" t="s">
        <v>12323</v>
      </c>
      <c r="H2509" t="str">
        <f t="shared" si="195"/>
        <v>Vxx_pft_wait_fail_rgn_ctr</v>
      </c>
      <c r="I2509" s="69" t="str">
        <f t="shared" si="196"/>
        <v>AT_PFT_MNG</v>
      </c>
      <c r="J2509" s="72" t="str">
        <f t="shared" si="197"/>
        <v>[(Nbx_pft_pres_cfm=True) and (Nbx_ign_cmd_eng_cfm=False)]</v>
      </c>
      <c r="K2509" s="69" t="b">
        <f t="shared" si="198"/>
        <v>1</v>
      </c>
      <c r="L2509" s="69" t="b">
        <f t="shared" si="199"/>
        <v>1</v>
      </c>
    </row>
    <row r="2510" spans="1:13" ht="20.100000000000001" customHeight="1" thickBot="1" x14ac:dyDescent="0.3">
      <c r="A2510" s="71" t="s">
        <v>6411</v>
      </c>
      <c r="B2510" s="72" t="s">
        <v>5241</v>
      </c>
      <c r="C2510" s="72" t="s">
        <v>12493</v>
      </c>
      <c r="E2510" s="71" t="s">
        <v>13650</v>
      </c>
      <c r="F2510" s="72" t="s">
        <v>12128</v>
      </c>
      <c r="G2510" s="72" t="s">
        <v>12433</v>
      </c>
      <c r="H2510" t="str">
        <f t="shared" si="195"/>
        <v>Vxx_pid_01h_a</v>
      </c>
      <c r="I2510" s="69" t="str">
        <f t="shared" si="196"/>
        <v>DG_DFT_ASW</v>
      </c>
      <c r="J2510" s="72" t="str">
        <f t="shared" si="197"/>
        <v>[(Nxx_fm_typ_cfm=Nxx_dem or Nxx_fm_typ_cfm=Nxx_dem_wrap) and (Nbx_el_pwt_cfm=False) and (Nxx_obd_typ_cfm=Nxx_obd_typ_pass) and (Nxx_ecu_typ_cfm&lt;&gt;Nxx_atcu)]</v>
      </c>
      <c r="K2510" s="69" t="b">
        <f t="shared" si="198"/>
        <v>1</v>
      </c>
      <c r="L2510" s="69" t="b">
        <f t="shared" si="199"/>
        <v>1</v>
      </c>
      <c r="M2510" t="e">
        <f>VLOOKUP(E2510,#REF!,1,FALSE)</f>
        <v>#REF!</v>
      </c>
    </row>
    <row r="2511" spans="1:13" ht="20.100000000000001" customHeight="1" thickBot="1" x14ac:dyDescent="0.3">
      <c r="A2511" s="73" t="s">
        <v>13670</v>
      </c>
      <c r="B2511" s="74" t="s">
        <v>6419</v>
      </c>
      <c r="C2511" s="74" t="s">
        <v>12123</v>
      </c>
      <c r="E2511" s="71" t="s">
        <v>13650</v>
      </c>
      <c r="F2511" s="74" t="s">
        <v>12081</v>
      </c>
      <c r="G2511" s="74" t="s">
        <v>12434</v>
      </c>
      <c r="H2511" t="str">
        <f t="shared" si="195"/>
        <v>Vxx_pid_01h_a</v>
      </c>
      <c r="I2511" s="69" t="str">
        <f t="shared" si="196"/>
        <v>DG_DFT_ASW</v>
      </c>
      <c r="J2511" s="72" t="str">
        <f t="shared" si="197"/>
        <v>[(Nxx_fm_typ_cfm=Nxx_dem or Nxx_fm_typ_cfm=Nxx_dem_wrap) and (Nbx_el_pwt_cfm=False) and (Nxx_obd_typ_cfm=Nxx_obd_typ_pass) and (Nxx_ecu_typ_cfm&lt;&gt;Nxx_atcu)]</v>
      </c>
      <c r="K2511" s="69" t="b">
        <f t="shared" si="198"/>
        <v>0</v>
      </c>
      <c r="L2511" s="69" t="b">
        <f t="shared" si="199"/>
        <v>0</v>
      </c>
    </row>
    <row r="2512" spans="1:13" ht="20.100000000000001" customHeight="1" thickBot="1" x14ac:dyDescent="0.3">
      <c r="A2512" s="73" t="s">
        <v>13671</v>
      </c>
      <c r="B2512" s="74" t="s">
        <v>6419</v>
      </c>
      <c r="C2512" s="74" t="s">
        <v>12123</v>
      </c>
      <c r="E2512" s="71" t="s">
        <v>13651</v>
      </c>
      <c r="F2512" s="72" t="s">
        <v>12128</v>
      </c>
      <c r="G2512" s="72" t="s">
        <v>12433</v>
      </c>
      <c r="H2512" t="str">
        <f t="shared" si="195"/>
        <v>Vxx_pid_01h_b</v>
      </c>
      <c r="I2512" s="69" t="str">
        <f t="shared" si="196"/>
        <v>DG_DFT_ASW</v>
      </c>
      <c r="J2512" s="72" t="str">
        <f t="shared" si="197"/>
        <v>[(Nxx_fm_typ_cfm=Nxx_dem or Nxx_fm_typ_cfm=Nxx_dem_wrap) and (Nbx_el_pwt_cfm=False) and (Nxx_obd_typ_cfm=Nxx_obd_typ_pass) and (Nxx_ecu_typ_cfm&lt;&gt;Nxx_atcu)]</v>
      </c>
      <c r="K2512" s="69" t="b">
        <f t="shared" si="198"/>
        <v>1</v>
      </c>
      <c r="L2512" s="69" t="b">
        <f t="shared" si="199"/>
        <v>1</v>
      </c>
    </row>
    <row r="2513" spans="1:12" ht="20.100000000000001" customHeight="1" thickBot="1" x14ac:dyDescent="0.3">
      <c r="A2513" s="71" t="s">
        <v>6423</v>
      </c>
      <c r="B2513" s="72" t="s">
        <v>5931</v>
      </c>
      <c r="C2513" s="72" t="s">
        <v>13672</v>
      </c>
      <c r="E2513" s="71" t="s">
        <v>13651</v>
      </c>
      <c r="F2513" s="74" t="s">
        <v>12081</v>
      </c>
      <c r="G2513" s="74" t="s">
        <v>12434</v>
      </c>
      <c r="H2513" t="str">
        <f t="shared" si="195"/>
        <v>Vxx_pid_01h_b</v>
      </c>
      <c r="I2513" s="69" t="str">
        <f t="shared" si="196"/>
        <v>DG_DFT_ASW</v>
      </c>
      <c r="J2513" s="72" t="str">
        <f t="shared" si="197"/>
        <v>[(Nxx_fm_typ_cfm=Nxx_dem or Nxx_fm_typ_cfm=Nxx_dem_wrap) and (Nbx_el_pwt_cfm=False) and (Nxx_obd_typ_cfm=Nxx_obd_typ_pass) and (Nxx_ecu_typ_cfm&lt;&gt;Nxx_atcu)]</v>
      </c>
      <c r="K2513" s="69" t="b">
        <f t="shared" si="198"/>
        <v>0</v>
      </c>
      <c r="L2513" s="69" t="b">
        <f t="shared" si="199"/>
        <v>0</v>
      </c>
    </row>
    <row r="2514" spans="1:12" ht="20.100000000000001" customHeight="1" thickBot="1" x14ac:dyDescent="0.3">
      <c r="A2514" s="71" t="s">
        <v>6428</v>
      </c>
      <c r="B2514" s="72" t="s">
        <v>12500</v>
      </c>
      <c r="C2514" s="72" t="s">
        <v>12501</v>
      </c>
      <c r="E2514" s="71" t="s">
        <v>13652</v>
      </c>
      <c r="F2514" s="72" t="s">
        <v>12128</v>
      </c>
      <c r="G2514" s="72" t="s">
        <v>12433</v>
      </c>
      <c r="H2514" t="str">
        <f t="shared" si="195"/>
        <v>Vxx_pid_01h_c</v>
      </c>
      <c r="I2514" s="69" t="str">
        <f t="shared" si="196"/>
        <v>DG_DFT_ASW</v>
      </c>
      <c r="J2514" s="72" t="str">
        <f t="shared" si="197"/>
        <v>[(Nxx_fm_typ_cfm=Nxx_dem or Nxx_fm_typ_cfm=Nxx_dem_wrap) and (Nbx_el_pwt_cfm=False) and (Nxx_obd_typ_cfm=Nxx_obd_typ_pass) and (Nxx_ecu_typ_cfm&lt;&gt;Nxx_atcu)]</v>
      </c>
      <c r="K2514" s="69" t="b">
        <f t="shared" si="198"/>
        <v>1</v>
      </c>
      <c r="L2514" s="69" t="b">
        <f t="shared" si="199"/>
        <v>1</v>
      </c>
    </row>
    <row r="2515" spans="1:12" ht="20.100000000000001" customHeight="1" thickBot="1" x14ac:dyDescent="0.3">
      <c r="A2515" s="71" t="s">
        <v>13673</v>
      </c>
      <c r="B2515" s="72" t="s">
        <v>12128</v>
      </c>
      <c r="C2515" s="72" t="s">
        <v>12433</v>
      </c>
      <c r="E2515" s="71" t="s">
        <v>13652</v>
      </c>
      <c r="F2515" s="74" t="s">
        <v>12081</v>
      </c>
      <c r="G2515" s="74" t="s">
        <v>12434</v>
      </c>
      <c r="H2515" t="str">
        <f t="shared" si="195"/>
        <v>Vxx_pid_01h_c</v>
      </c>
      <c r="I2515" s="69" t="str">
        <f t="shared" si="196"/>
        <v>DG_DFT_ASW</v>
      </c>
      <c r="J2515" s="72" t="str">
        <f t="shared" si="197"/>
        <v>[(Nxx_fm_typ_cfm=Nxx_dem or Nxx_fm_typ_cfm=Nxx_dem_wrap) and (Nbx_el_pwt_cfm=False) and (Nxx_obd_typ_cfm=Nxx_obd_typ_pass) and (Nxx_ecu_typ_cfm&lt;&gt;Nxx_atcu)]</v>
      </c>
      <c r="K2515" s="69" t="b">
        <f t="shared" si="198"/>
        <v>0</v>
      </c>
      <c r="L2515" s="69" t="b">
        <f t="shared" si="199"/>
        <v>0</v>
      </c>
    </row>
    <row r="2516" spans="1:12" ht="20.100000000000001" customHeight="1" thickBot="1" x14ac:dyDescent="0.3">
      <c r="A2516" s="71" t="s">
        <v>13673</v>
      </c>
      <c r="B2516" s="74" t="s">
        <v>12081</v>
      </c>
      <c r="C2516" s="74" t="s">
        <v>12434</v>
      </c>
      <c r="E2516" s="71" t="s">
        <v>13653</v>
      </c>
      <c r="F2516" s="72" t="s">
        <v>12128</v>
      </c>
      <c r="G2516" s="72" t="s">
        <v>12433</v>
      </c>
      <c r="H2516" t="str">
        <f t="shared" si="195"/>
        <v>Vxx_pid_01h_d</v>
      </c>
      <c r="I2516" s="69" t="str">
        <f t="shared" si="196"/>
        <v>DG_DFT_ASW</v>
      </c>
      <c r="J2516" s="72" t="str">
        <f t="shared" si="197"/>
        <v>[(Nxx_fm_typ_cfm=Nxx_dem or Nxx_fm_typ_cfm=Nxx_dem_wrap) and (Nbx_el_pwt_cfm=False) and (Nxx_obd_typ_cfm=Nxx_obd_typ_pass) and (Nxx_ecu_typ_cfm&lt;&gt;Nxx_atcu)]</v>
      </c>
      <c r="K2516" s="69" t="b">
        <f t="shared" si="198"/>
        <v>1</v>
      </c>
      <c r="L2516" s="69" t="b">
        <f t="shared" si="199"/>
        <v>1</v>
      </c>
    </row>
    <row r="2517" spans="1:12" ht="20.100000000000001" customHeight="1" thickBot="1" x14ac:dyDescent="0.3">
      <c r="A2517" s="71" t="s">
        <v>13674</v>
      </c>
      <c r="B2517" s="72" t="s">
        <v>12128</v>
      </c>
      <c r="C2517" s="72" t="s">
        <v>12433</v>
      </c>
      <c r="E2517" s="71" t="s">
        <v>13653</v>
      </c>
      <c r="F2517" s="74" t="s">
        <v>12081</v>
      </c>
      <c r="G2517" s="74" t="s">
        <v>12434</v>
      </c>
      <c r="H2517" t="str">
        <f t="shared" si="195"/>
        <v>Vxx_pid_01h_d</v>
      </c>
      <c r="I2517" s="69" t="str">
        <f t="shared" si="196"/>
        <v>DG_DFT_ASW</v>
      </c>
      <c r="J2517" s="72" t="str">
        <f t="shared" si="197"/>
        <v>[(Nxx_fm_typ_cfm=Nxx_dem or Nxx_fm_typ_cfm=Nxx_dem_wrap) and (Nbx_el_pwt_cfm=False) and (Nxx_obd_typ_cfm=Nxx_obd_typ_pass) and (Nxx_ecu_typ_cfm&lt;&gt;Nxx_atcu)]</v>
      </c>
      <c r="K2517" s="69" t="b">
        <f t="shared" si="198"/>
        <v>0</v>
      </c>
      <c r="L2517" s="69" t="b">
        <f t="shared" si="199"/>
        <v>0</v>
      </c>
    </row>
    <row r="2518" spans="1:12" ht="20.100000000000001" customHeight="1" thickBot="1" x14ac:dyDescent="0.3">
      <c r="A2518" s="71" t="s">
        <v>13674</v>
      </c>
      <c r="B2518" s="74" t="s">
        <v>12081</v>
      </c>
      <c r="C2518" s="74" t="s">
        <v>12434</v>
      </c>
      <c r="E2518" s="71" t="s">
        <v>13654</v>
      </c>
      <c r="F2518" s="72" t="s">
        <v>12202</v>
      </c>
      <c r="G2518" s="74" t="s">
        <v>12148</v>
      </c>
      <c r="H2518" t="str">
        <f t="shared" si="195"/>
        <v>Vxx_pid_03h_a</v>
      </c>
      <c r="I2518" s="69" t="str">
        <f t="shared" si="196"/>
        <v>CB_RIC_SPT</v>
      </c>
      <c r="J2518" s="72" t="str">
        <f t="shared" si="197"/>
        <v>[(Nbx_ign_cmd_eng_cfm=True)]</v>
      </c>
      <c r="K2518" s="69" t="b">
        <f t="shared" si="198"/>
        <v>1</v>
      </c>
      <c r="L2518" s="69" t="b">
        <f t="shared" si="199"/>
        <v>0</v>
      </c>
    </row>
    <row r="2519" spans="1:12" ht="20.100000000000001" customHeight="1" thickBot="1" x14ac:dyDescent="0.3">
      <c r="A2519" s="71" t="s">
        <v>13675</v>
      </c>
      <c r="B2519" s="72" t="s">
        <v>12128</v>
      </c>
      <c r="C2519" s="72" t="s">
        <v>12433</v>
      </c>
      <c r="E2519" s="71" t="s">
        <v>13655</v>
      </c>
      <c r="F2519" s="72" t="s">
        <v>12202</v>
      </c>
      <c r="G2519" s="74" t="s">
        <v>12148</v>
      </c>
      <c r="H2519" t="str">
        <f t="shared" si="195"/>
        <v>Vxx_pid_03h_b</v>
      </c>
      <c r="I2519" s="69" t="str">
        <f t="shared" si="196"/>
        <v>CB_RIC_SPT</v>
      </c>
      <c r="J2519" s="72" t="str">
        <f t="shared" si="197"/>
        <v>[(Nbx_ign_cmd_eng_cfm=True)]</v>
      </c>
      <c r="K2519" s="69" t="b">
        <f t="shared" si="198"/>
        <v>1</v>
      </c>
      <c r="L2519" s="69" t="b">
        <f t="shared" si="199"/>
        <v>0</v>
      </c>
    </row>
    <row r="2520" spans="1:12" ht="20.100000000000001" customHeight="1" thickBot="1" x14ac:dyDescent="0.3">
      <c r="A2520" s="71" t="s">
        <v>13675</v>
      </c>
      <c r="B2520" s="74" t="s">
        <v>12081</v>
      </c>
      <c r="C2520" s="74" t="s">
        <v>12434</v>
      </c>
      <c r="E2520" s="71" t="s">
        <v>6293</v>
      </c>
      <c r="F2520" s="72" t="s">
        <v>6210</v>
      </c>
      <c r="G2520" s="72" t="s">
        <v>12439</v>
      </c>
      <c r="H2520" t="str">
        <f t="shared" si="195"/>
        <v>Vxx_pid_04h</v>
      </c>
      <c r="I2520" s="69" t="str">
        <f t="shared" si="196"/>
        <v>DG_DGT_ASW</v>
      </c>
      <c r="J2520" s="72" t="str">
        <f t="shared" si="197"/>
        <v>[(Nxx_ecu_typ_cfm&lt;&gt;Nxx_ptcu) and (Nxx_ecu_typ_cfm&lt;&gt;Nxx_ecm) and (Nbx_el_pwt_cfm=False) and (Nxx_obd_typ_cfm=Nxx_obd_typ_pass) and (Nxx_ecu_typ_cfm&lt;&gt;Nxx_atcu)]</v>
      </c>
      <c r="K2520" s="69" t="b">
        <f t="shared" si="198"/>
        <v>1</v>
      </c>
      <c r="L2520" s="69" t="b">
        <f t="shared" si="199"/>
        <v>1</v>
      </c>
    </row>
    <row r="2521" spans="1:12" ht="20.100000000000001" customHeight="1" thickBot="1" x14ac:dyDescent="0.3">
      <c r="A2521" s="71" t="s">
        <v>13676</v>
      </c>
      <c r="B2521" s="72" t="s">
        <v>12128</v>
      </c>
      <c r="C2521" s="72" t="s">
        <v>12433</v>
      </c>
      <c r="E2521" s="71" t="s">
        <v>6293</v>
      </c>
      <c r="F2521" s="74" t="s">
        <v>5478</v>
      </c>
      <c r="G2521" s="74" t="s">
        <v>12295</v>
      </c>
      <c r="H2521" t="str">
        <f t="shared" si="195"/>
        <v>Vxx_pid_04h</v>
      </c>
      <c r="I2521" s="69" t="str">
        <f t="shared" si="196"/>
        <v>DG_DGT_ASW</v>
      </c>
      <c r="J2521" s="72" t="str">
        <f t="shared" si="197"/>
        <v>[(Nxx_ecu_typ_cfm&lt;&gt;Nxx_ptcu) and (Nxx_ecu_typ_cfm&lt;&gt;Nxx_ecm) and (Nbx_el_pwt_cfm=False) and (Nxx_obd_typ_cfm=Nxx_obd_typ_pass) and (Nxx_ecu_typ_cfm&lt;&gt;Nxx_atcu)]</v>
      </c>
      <c r="K2521" s="69" t="b">
        <f t="shared" si="198"/>
        <v>0</v>
      </c>
      <c r="L2521" s="69" t="b">
        <f t="shared" si="199"/>
        <v>0</v>
      </c>
    </row>
    <row r="2522" spans="1:12" ht="20.100000000000001" customHeight="1" thickBot="1" x14ac:dyDescent="0.3">
      <c r="A2522" s="71" t="s">
        <v>13676</v>
      </c>
      <c r="B2522" s="74" t="s">
        <v>12081</v>
      </c>
      <c r="C2522" s="74" t="s">
        <v>12434</v>
      </c>
      <c r="E2522" s="71" t="s">
        <v>6297</v>
      </c>
      <c r="F2522" s="72" t="s">
        <v>6210</v>
      </c>
      <c r="G2522" s="74" t="s">
        <v>12480</v>
      </c>
      <c r="H2522" t="str">
        <f t="shared" si="195"/>
        <v>Vxx_pid_05h</v>
      </c>
      <c r="I2522" s="69" t="str">
        <f t="shared" si="196"/>
        <v>DG_DGT_ASW</v>
      </c>
      <c r="J2522" s="72" t="str">
        <f t="shared" si="197"/>
        <v>[(Nxx_ecu_typ_cfm&lt;&gt;Nxx_ptcu) and (Nxx_ecu_typ_cfm&lt;&gt;Nxx_ecm) and (Nbx_el_pwt_cfm=False) and (Nxx_obd_typ_cfm=Nxx_obd_typ_pass) and (Nxx_ecu_typ_cfm&lt;&gt;Nxx_atcu)]</v>
      </c>
      <c r="K2522" s="69" t="b">
        <f t="shared" si="198"/>
        <v>1</v>
      </c>
      <c r="L2522" s="69" t="b">
        <f t="shared" si="199"/>
        <v>0</v>
      </c>
    </row>
    <row r="2523" spans="1:12" ht="20.100000000000001" customHeight="1" thickBot="1" x14ac:dyDescent="0.3">
      <c r="A2523" s="71" t="s">
        <v>6440</v>
      </c>
      <c r="B2523" s="72" t="s">
        <v>6210</v>
      </c>
      <c r="C2523" s="72" t="s">
        <v>12480</v>
      </c>
      <c r="E2523" s="71" t="s">
        <v>6297</v>
      </c>
      <c r="F2523" s="74" t="s">
        <v>12441</v>
      </c>
      <c r="G2523" s="74" t="s">
        <v>12442</v>
      </c>
      <c r="H2523" t="str">
        <f t="shared" si="195"/>
        <v>Vxx_pid_05h</v>
      </c>
      <c r="I2523" s="69" t="str">
        <f t="shared" si="196"/>
        <v>DG_DGT_ASW</v>
      </c>
      <c r="J2523" s="72" t="str">
        <f t="shared" si="197"/>
        <v>[(Nxx_ecu_typ_cfm&lt;&gt;Nxx_ptcu) and (Nxx_ecu_typ_cfm&lt;&gt;Nxx_ecm) and (Nbx_el_pwt_cfm=False) and (Nxx_obd_typ_cfm=Nxx_obd_typ_pass) and (Nxx_ecu_typ_cfm&lt;&gt;Nxx_atcu)]</v>
      </c>
      <c r="K2523" s="69" t="b">
        <f t="shared" si="198"/>
        <v>0</v>
      </c>
      <c r="L2523" s="69" t="b">
        <f t="shared" si="199"/>
        <v>0</v>
      </c>
    </row>
    <row r="2524" spans="1:12" ht="20.100000000000001" customHeight="1" thickBot="1" x14ac:dyDescent="0.3">
      <c r="A2524" s="71" t="s">
        <v>6440</v>
      </c>
      <c r="B2524" s="74" t="s">
        <v>5677</v>
      </c>
      <c r="C2524" s="74" t="s">
        <v>12504</v>
      </c>
      <c r="E2524" s="71" t="s">
        <v>6301</v>
      </c>
      <c r="F2524" s="72" t="s">
        <v>12444</v>
      </c>
      <c r="G2524" s="74" t="s">
        <v>12148</v>
      </c>
      <c r="H2524" t="str">
        <f t="shared" si="195"/>
        <v>Vxx_pid_06h</v>
      </c>
      <c r="I2524" s="69" t="str">
        <f t="shared" si="196"/>
        <v>CB_RIC_CTL</v>
      </c>
      <c r="J2524" s="72" t="str">
        <f t="shared" si="197"/>
        <v>[(Nbx_ign_cmd_eng_cfm=True)]</v>
      </c>
      <c r="K2524" s="69" t="b">
        <f t="shared" si="198"/>
        <v>1</v>
      </c>
      <c r="L2524" s="69" t="b">
        <f t="shared" si="199"/>
        <v>0</v>
      </c>
    </row>
    <row r="2525" spans="1:12" ht="20.100000000000001" customHeight="1" thickBot="1" x14ac:dyDescent="0.3">
      <c r="A2525" s="71" t="s">
        <v>6444</v>
      </c>
      <c r="B2525" s="72" t="s">
        <v>12135</v>
      </c>
      <c r="C2525" s="72" t="s">
        <v>12123</v>
      </c>
      <c r="E2525" s="71" t="s">
        <v>6304</v>
      </c>
      <c r="F2525" s="72" t="s">
        <v>12444</v>
      </c>
      <c r="G2525" s="74" t="s">
        <v>12148</v>
      </c>
      <c r="H2525" t="str">
        <f t="shared" si="195"/>
        <v>Vxx_pid_07h</v>
      </c>
      <c r="I2525" s="69" t="str">
        <f t="shared" si="196"/>
        <v>CB_RIC_CTL</v>
      </c>
      <c r="J2525" s="72" t="str">
        <f t="shared" si="197"/>
        <v>[(Nbx_ign_cmd_eng_cfm=True)]</v>
      </c>
      <c r="K2525" s="69" t="b">
        <f t="shared" si="198"/>
        <v>1</v>
      </c>
      <c r="L2525" s="69" t="b">
        <f t="shared" si="199"/>
        <v>0</v>
      </c>
    </row>
    <row r="2526" spans="1:12" ht="20.100000000000001" customHeight="1" thickBot="1" x14ac:dyDescent="0.3">
      <c r="A2526" s="71" t="s">
        <v>6444</v>
      </c>
      <c r="B2526" s="74" t="s">
        <v>12506</v>
      </c>
      <c r="C2526" s="74" t="s">
        <v>12228</v>
      </c>
      <c r="E2526" s="71" t="s">
        <v>6308</v>
      </c>
      <c r="F2526" s="72" t="s">
        <v>12447</v>
      </c>
      <c r="G2526" s="74" t="s">
        <v>12515</v>
      </c>
      <c r="H2526" t="str">
        <f t="shared" si="195"/>
        <v>Vxx_pid_0ah</v>
      </c>
      <c r="I2526" s="69" t="str">
        <f t="shared" si="196"/>
        <v>IN_CBI_RPI</v>
      </c>
      <c r="J2526" s="72" t="str">
        <f t="shared" si="197"/>
        <v>[(Nbx_gdi_cfm=False) and (Nbx_ign_cmd_eng_cfm=True)] OR [(Nbx_gdi_cfm=True) and (Nbx_ign_cmd_eng_cfm=True)]</v>
      </c>
      <c r="K2526" s="69" t="b">
        <f t="shared" si="198"/>
        <v>1</v>
      </c>
      <c r="L2526" s="69" t="b">
        <f t="shared" si="199"/>
        <v>0</v>
      </c>
    </row>
    <row r="2527" spans="1:12" ht="20.100000000000001" customHeight="1" thickBot="1" x14ac:dyDescent="0.3">
      <c r="A2527" s="71" t="s">
        <v>6448</v>
      </c>
      <c r="B2527" s="72" t="s">
        <v>12202</v>
      </c>
      <c r="C2527" s="72" t="s">
        <v>12123</v>
      </c>
      <c r="E2527" s="71" t="s">
        <v>6312</v>
      </c>
      <c r="F2527" s="72" t="s">
        <v>5241</v>
      </c>
      <c r="G2527" s="72" t="s">
        <v>12450</v>
      </c>
      <c r="H2527" t="str">
        <f t="shared" si="195"/>
        <v>Vxx_pid_0bh</v>
      </c>
      <c r="I2527" s="69" t="str">
        <f t="shared" si="196"/>
        <v>IN_ASI_IAP</v>
      </c>
      <c r="J2527" s="72" t="str">
        <f t="shared" si="197"/>
        <v>[(Nbx_ign_cmd_eng_cfm=False) and (Nxx_ecu_typ_cfm=Nxx_ecm or Nxx_ecu_typ_cfm=Nxx_ptcu)] OR [(Nxx_ecu_typ_cfm=Nxx_ecm or Nxx_ecu_typ_cfm=Nxx_ptcu) and (Nbx_ign_cmd_eng_cfm=True)]</v>
      </c>
      <c r="K2527" s="69" t="b">
        <f t="shared" si="198"/>
        <v>1</v>
      </c>
      <c r="L2527" s="69" t="b">
        <f t="shared" si="199"/>
        <v>1</v>
      </c>
    </row>
    <row r="2528" spans="1:12" ht="20.100000000000001" customHeight="1" thickBot="1" x14ac:dyDescent="0.3">
      <c r="A2528" s="71" t="s">
        <v>6452</v>
      </c>
      <c r="B2528" s="72" t="s">
        <v>12299</v>
      </c>
      <c r="C2528" s="72" t="s">
        <v>12510</v>
      </c>
      <c r="E2528" s="71" t="s">
        <v>6317</v>
      </c>
      <c r="F2528" s="72" t="s">
        <v>6210</v>
      </c>
      <c r="G2528" s="74" t="s">
        <v>12480</v>
      </c>
      <c r="H2528" t="str">
        <f t="shared" si="195"/>
        <v>Vxx_pid_0ch</v>
      </c>
      <c r="I2528" s="69" t="str">
        <f t="shared" si="196"/>
        <v>DG_DGT_ASW</v>
      </c>
      <c r="J2528" s="72" t="str">
        <f t="shared" si="197"/>
        <v>[(Nxx_ecu_typ_cfm&lt;&gt;Nxx_ptcu) and (Nxx_ecu_typ_cfm&lt;&gt;Nxx_ecm) and (Nbx_el_pwt_cfm=False) and (Nxx_obd_typ_cfm=Nxx_obd_typ_pass) and (Nxx_ecu_typ_cfm&lt;&gt;Nxx_atcu)]</v>
      </c>
      <c r="K2528" s="69" t="b">
        <f t="shared" si="198"/>
        <v>1</v>
      </c>
      <c r="L2528" s="69" t="b">
        <f t="shared" si="199"/>
        <v>0</v>
      </c>
    </row>
    <row r="2529" spans="1:12" ht="20.100000000000001" customHeight="1" thickBot="1" x14ac:dyDescent="0.3">
      <c r="A2529" s="71" t="s">
        <v>6456</v>
      </c>
      <c r="B2529" s="72" t="s">
        <v>5840</v>
      </c>
      <c r="C2529" s="72" t="s">
        <v>12450</v>
      </c>
      <c r="E2529" s="71" t="s">
        <v>6317</v>
      </c>
      <c r="F2529" s="74" t="s">
        <v>12224</v>
      </c>
      <c r="G2529" s="74" t="s">
        <v>12295</v>
      </c>
      <c r="H2529" t="str">
        <f t="shared" si="195"/>
        <v>Vxx_pid_0ch</v>
      </c>
      <c r="I2529" s="69" t="str">
        <f t="shared" si="196"/>
        <v>DG_DGT_ASW</v>
      </c>
      <c r="J2529" s="72" t="str">
        <f t="shared" si="197"/>
        <v>[(Nxx_ecu_typ_cfm&lt;&gt;Nxx_ptcu) and (Nxx_ecu_typ_cfm&lt;&gt;Nxx_ecm) and (Nbx_el_pwt_cfm=False) and (Nxx_obd_typ_cfm=Nxx_obd_typ_pass) and (Nxx_ecu_typ_cfm&lt;&gt;Nxx_atcu)]</v>
      </c>
      <c r="K2529" s="69" t="b">
        <f t="shared" si="198"/>
        <v>0</v>
      </c>
      <c r="L2529" s="69" t="b">
        <f t="shared" si="199"/>
        <v>0</v>
      </c>
    </row>
    <row r="2530" spans="1:12" ht="20.100000000000001" customHeight="1" thickBot="1" x14ac:dyDescent="0.3">
      <c r="A2530" s="71" t="s">
        <v>6460</v>
      </c>
      <c r="B2530" s="72" t="s">
        <v>6210</v>
      </c>
      <c r="C2530" s="72" t="s">
        <v>12439</v>
      </c>
      <c r="E2530" s="71" t="s">
        <v>6321</v>
      </c>
      <c r="F2530" s="72" t="s">
        <v>6210</v>
      </c>
      <c r="G2530" s="74" t="s">
        <v>12480</v>
      </c>
      <c r="H2530" t="str">
        <f t="shared" si="195"/>
        <v>Vxx_pid_0dh</v>
      </c>
      <c r="I2530" s="69" t="str">
        <f t="shared" si="196"/>
        <v>DG_DGT_ASW</v>
      </c>
      <c r="J2530" s="72" t="str">
        <f t="shared" si="197"/>
        <v>[(Nxx_ecu_typ_cfm&lt;&gt;Nxx_ptcu) and (Nxx_ecu_typ_cfm&lt;&gt;Nxx_ecm) and (Nbx_el_pwt_cfm=False) and (Nxx_obd_typ_cfm=Nxx_obd_typ_pass) and (Nxx_ecu_typ_cfm&lt;&gt;Nxx_atcu)]</v>
      </c>
      <c r="K2530" s="69" t="b">
        <f t="shared" si="198"/>
        <v>1</v>
      </c>
      <c r="L2530" s="69" t="b">
        <f t="shared" si="199"/>
        <v>0</v>
      </c>
    </row>
    <row r="2531" spans="1:12" ht="20.100000000000001" customHeight="1" thickBot="1" x14ac:dyDescent="0.3">
      <c r="A2531" s="71" t="s">
        <v>6460</v>
      </c>
      <c r="B2531" s="74" t="s">
        <v>12460</v>
      </c>
      <c r="C2531" s="74" t="s">
        <v>12513</v>
      </c>
      <c r="E2531" s="71" t="s">
        <v>6321</v>
      </c>
      <c r="F2531" s="74" t="s">
        <v>12260</v>
      </c>
      <c r="G2531" s="74" t="s">
        <v>12244</v>
      </c>
      <c r="H2531" t="str">
        <f t="shared" si="195"/>
        <v>Vxx_pid_0dh</v>
      </c>
      <c r="I2531" s="69" t="str">
        <f t="shared" si="196"/>
        <v>DG_DGT_ASW</v>
      </c>
      <c r="J2531" s="72" t="str">
        <f t="shared" si="197"/>
        <v>[(Nxx_ecu_typ_cfm&lt;&gt;Nxx_ptcu) and (Nxx_ecu_typ_cfm&lt;&gt;Nxx_ecm) and (Nbx_el_pwt_cfm=False) and (Nxx_obd_typ_cfm=Nxx_obd_typ_pass) and (Nxx_ecu_typ_cfm&lt;&gt;Nxx_atcu)]</v>
      </c>
      <c r="K2531" s="69" t="b">
        <f t="shared" si="198"/>
        <v>0</v>
      </c>
      <c r="L2531" s="69" t="b">
        <f t="shared" si="199"/>
        <v>0</v>
      </c>
    </row>
    <row r="2532" spans="1:12" ht="20.100000000000001" customHeight="1" thickBot="1" x14ac:dyDescent="0.3">
      <c r="A2532" s="71" t="s">
        <v>6464</v>
      </c>
      <c r="B2532" s="72" t="s">
        <v>12165</v>
      </c>
      <c r="C2532" s="72" t="s">
        <v>12150</v>
      </c>
      <c r="E2532" s="71" t="s">
        <v>6325</v>
      </c>
      <c r="F2532" s="72" t="s">
        <v>12454</v>
      </c>
      <c r="G2532" s="74" t="s">
        <v>12148</v>
      </c>
      <c r="H2532" t="str">
        <f t="shared" si="195"/>
        <v>Vxx_pid_0eh</v>
      </c>
      <c r="I2532" s="69" t="str">
        <f t="shared" si="196"/>
        <v>CB_IGN_SPT</v>
      </c>
      <c r="J2532" s="72" t="str">
        <f t="shared" si="197"/>
        <v>[(Nbx_ign_cmd_eng_cfm=True)]</v>
      </c>
      <c r="K2532" s="69" t="b">
        <f t="shared" si="198"/>
        <v>1</v>
      </c>
      <c r="L2532" s="69" t="b">
        <f t="shared" si="199"/>
        <v>0</v>
      </c>
    </row>
    <row r="2533" spans="1:12" ht="20.100000000000001" customHeight="1" thickBot="1" x14ac:dyDescent="0.3">
      <c r="A2533" s="71" t="s">
        <v>6468</v>
      </c>
      <c r="B2533" s="72" t="s">
        <v>12165</v>
      </c>
      <c r="C2533" s="72" t="s">
        <v>12150</v>
      </c>
      <c r="E2533" s="71" t="s">
        <v>6329</v>
      </c>
      <c r="F2533" s="74" t="s">
        <v>5840</v>
      </c>
      <c r="G2533" s="74" t="s">
        <v>12450</v>
      </c>
      <c r="H2533" t="str">
        <f t="shared" si="195"/>
        <v>Vxx_pid_0fh</v>
      </c>
      <c r="I2533" s="69" t="str">
        <f t="shared" si="196"/>
        <v>DG_DGT_ASW</v>
      </c>
      <c r="J2533" s="72" t="str">
        <f t="shared" si="197"/>
        <v>[(Nxx_ecu_typ_cfm&lt;&gt;Nxx_ptcu) and (Nxx_ecu_typ_cfm&lt;&gt;Nxx_ecm) and (Nbx_el_pwt_cfm=False) and (Nxx_obd_typ_cfm=Nxx_obd_typ_pass) and (Nxx_ecu_typ_cfm&lt;&gt;Nxx_atcu)]</v>
      </c>
      <c r="K2533" s="69" t="b">
        <f t="shared" si="198"/>
        <v>0</v>
      </c>
      <c r="L2533" s="69" t="b">
        <f t="shared" si="199"/>
        <v>0</v>
      </c>
    </row>
    <row r="2534" spans="1:12" ht="20.100000000000001" customHeight="1" thickBot="1" x14ac:dyDescent="0.3">
      <c r="A2534" s="71" t="s">
        <v>6472</v>
      </c>
      <c r="B2534" s="72" t="s">
        <v>12518</v>
      </c>
      <c r="C2534" s="72" t="s">
        <v>12510</v>
      </c>
      <c r="E2534" s="71" t="s">
        <v>6330</v>
      </c>
      <c r="F2534" s="72" t="s">
        <v>12135</v>
      </c>
      <c r="G2534" s="74" t="s">
        <v>12457</v>
      </c>
      <c r="H2534" t="str">
        <f t="shared" si="195"/>
        <v>Vxx_pid_10h</v>
      </c>
      <c r="I2534" s="69" t="str">
        <f t="shared" si="196"/>
        <v>IN_ASI_IAF</v>
      </c>
      <c r="J2534" s="72" t="str">
        <f t="shared" si="197"/>
        <v>[(Nbx_mafs_pres_cfm=False) and (Nbx_ign_cmd_eng_cfm=False)] OR [(Nbx_db_agk_cfm=False) and (Nbx_mafs_pres_cfm=True) and (Nbx_ign_cmd_eng_cfm=False)]</v>
      </c>
      <c r="K2534" s="69" t="b">
        <f t="shared" si="198"/>
        <v>1</v>
      </c>
      <c r="L2534" s="69" t="b">
        <f t="shared" si="199"/>
        <v>0</v>
      </c>
    </row>
    <row r="2535" spans="1:12" ht="20.100000000000001" customHeight="1" thickBot="1" x14ac:dyDescent="0.3">
      <c r="A2535" s="71" t="s">
        <v>6473</v>
      </c>
      <c r="B2535" s="72" t="s">
        <v>12081</v>
      </c>
      <c r="C2535" s="72" t="s">
        <v>12130</v>
      </c>
      <c r="E2535" s="71" t="s">
        <v>6334</v>
      </c>
      <c r="F2535" s="74" t="s">
        <v>12460</v>
      </c>
      <c r="G2535" s="74" t="s">
        <v>12498</v>
      </c>
      <c r="H2535" t="str">
        <f t="shared" si="195"/>
        <v>Vxx_pid_11h</v>
      </c>
      <c r="I2535" s="69" t="str">
        <f t="shared" si="196"/>
        <v>DG_DGT_ASW</v>
      </c>
      <c r="J2535" s="72" t="str">
        <f t="shared" si="197"/>
        <v>[(Nxx_ecu_typ_cfm&lt;&gt;Nxx_ptcu) and (Nxx_ecu_typ_cfm&lt;&gt;Nxx_ecm) and (Nbx_el_pwt_cfm=False) and (Nxx_obd_typ_cfm=Nxx_obd_typ_pass) and (Nxx_ecu_typ_cfm&lt;&gt;Nxx_atcu)]</v>
      </c>
      <c r="K2535" s="69" t="b">
        <f t="shared" si="198"/>
        <v>0</v>
      </c>
      <c r="L2535" s="69" t="b">
        <f t="shared" si="199"/>
        <v>0</v>
      </c>
    </row>
    <row r="2536" spans="1:12" ht="20.100000000000001" customHeight="1" thickBot="1" x14ac:dyDescent="0.3">
      <c r="A2536" s="71" t="s">
        <v>6478</v>
      </c>
      <c r="B2536" s="72" t="s">
        <v>6210</v>
      </c>
      <c r="C2536" s="74" t="s">
        <v>12129</v>
      </c>
      <c r="E2536" s="71" t="s">
        <v>6338</v>
      </c>
      <c r="F2536" s="72" t="s">
        <v>12463</v>
      </c>
      <c r="G2536" s="72" t="s">
        <v>12228</v>
      </c>
      <c r="H2536" t="str">
        <f t="shared" si="195"/>
        <v>Vxx_pid_13h</v>
      </c>
      <c r="I2536" s="69" t="str">
        <f t="shared" si="196"/>
        <v>IN_CBI_UEG</v>
      </c>
      <c r="J2536" s="72" t="str">
        <f t="shared" si="197"/>
        <v>[(Nbx_ign_cmd_eng_cfm=False)]</v>
      </c>
      <c r="K2536" s="69" t="b">
        <f t="shared" si="198"/>
        <v>1</v>
      </c>
      <c r="L2536" s="69" t="b">
        <f t="shared" si="199"/>
        <v>1</v>
      </c>
    </row>
    <row r="2537" spans="1:12" ht="20.100000000000001" customHeight="1" thickBot="1" x14ac:dyDescent="0.3">
      <c r="A2537" s="71" t="s">
        <v>6481</v>
      </c>
      <c r="B2537" s="72" t="s">
        <v>5252</v>
      </c>
      <c r="C2537" s="74" t="s">
        <v>12949</v>
      </c>
      <c r="E2537" s="71" t="s">
        <v>6338</v>
      </c>
      <c r="F2537" s="74" t="s">
        <v>6419</v>
      </c>
      <c r="G2537" s="74" t="s">
        <v>12148</v>
      </c>
      <c r="H2537" t="str">
        <f t="shared" si="195"/>
        <v>Vxx_pid_13h</v>
      </c>
      <c r="I2537" s="69" t="str">
        <f t="shared" si="196"/>
        <v>IN_CBI_UEG</v>
      </c>
      <c r="J2537" s="72" t="str">
        <f t="shared" si="197"/>
        <v>[(Nbx_ign_cmd_eng_cfm=False)]</v>
      </c>
      <c r="K2537" s="69" t="b">
        <f t="shared" si="198"/>
        <v>0</v>
      </c>
      <c r="L2537" s="69" t="b">
        <f t="shared" si="199"/>
        <v>0</v>
      </c>
    </row>
    <row r="2538" spans="1:12" ht="20.100000000000001" customHeight="1" thickBot="1" x14ac:dyDescent="0.3">
      <c r="A2538" s="71" t="s">
        <v>6485</v>
      </c>
      <c r="B2538" s="72" t="s">
        <v>12389</v>
      </c>
      <c r="C2538" s="74" t="s">
        <v>13677</v>
      </c>
      <c r="E2538" s="71" t="s">
        <v>13659</v>
      </c>
      <c r="F2538" s="72" t="s">
        <v>6419</v>
      </c>
      <c r="G2538" s="74" t="s">
        <v>12148</v>
      </c>
      <c r="H2538" t="str">
        <f t="shared" si="195"/>
        <v>Vxx_pid_14h_a</v>
      </c>
      <c r="I2538" s="69" t="str">
        <f t="shared" si="196"/>
        <v>IN_CBI_ULI</v>
      </c>
      <c r="J2538" s="72" t="str">
        <f t="shared" si="197"/>
        <v>[(Nbx_ign_cmd_eng_cfm=True)]</v>
      </c>
      <c r="K2538" s="69" t="b">
        <f t="shared" si="198"/>
        <v>1</v>
      </c>
      <c r="L2538" s="69" t="b">
        <f t="shared" si="199"/>
        <v>0</v>
      </c>
    </row>
    <row r="2539" spans="1:12" ht="20.100000000000001" customHeight="1" thickBot="1" x14ac:dyDescent="0.3">
      <c r="A2539" s="71" t="s">
        <v>6487</v>
      </c>
      <c r="B2539" s="72" t="s">
        <v>12242</v>
      </c>
      <c r="C2539" s="72" t="s">
        <v>12526</v>
      </c>
      <c r="E2539" s="71" t="s">
        <v>13660</v>
      </c>
      <c r="F2539" s="72" t="s">
        <v>6419</v>
      </c>
      <c r="G2539" s="74" t="s">
        <v>12148</v>
      </c>
      <c r="H2539" t="str">
        <f t="shared" si="195"/>
        <v>Vxx_pid_14h_b</v>
      </c>
      <c r="I2539" s="69" t="str">
        <f t="shared" si="196"/>
        <v>IN_CBI_ULI</v>
      </c>
      <c r="J2539" s="72" t="str">
        <f t="shared" si="197"/>
        <v>[(Nbx_ign_cmd_eng_cfm=True)]</v>
      </c>
      <c r="K2539" s="69" t="b">
        <f t="shared" si="198"/>
        <v>1</v>
      </c>
      <c r="L2539" s="69" t="b">
        <f t="shared" si="199"/>
        <v>0</v>
      </c>
    </row>
    <row r="2540" spans="1:12" ht="20.100000000000001" customHeight="1" thickBot="1" x14ac:dyDescent="0.3">
      <c r="A2540" s="71" t="s">
        <v>6490</v>
      </c>
      <c r="B2540" s="72" t="s">
        <v>12256</v>
      </c>
      <c r="C2540" s="72" t="s">
        <v>12123</v>
      </c>
      <c r="E2540" s="71" t="s">
        <v>13661</v>
      </c>
      <c r="F2540" s="72" t="s">
        <v>12466</v>
      </c>
      <c r="G2540" s="74" t="s">
        <v>13678</v>
      </c>
      <c r="H2540" t="str">
        <f t="shared" si="195"/>
        <v>Vxx_pid_15h_a</v>
      </c>
      <c r="I2540" s="69" t="str">
        <f t="shared" si="196"/>
        <v>IN_ATI_DOS</v>
      </c>
      <c r="J2540" s="72" t="str">
        <f t="shared" si="197"/>
        <v>[(Nxx_nt_lbdw_cfm=Nxx_nt_lbdw_bin or Nxx_nt_lbdw_cfm=Nxx_nt_lbdw_bin_prop_cho) and (Nbx_ign_cmd_eng_cfm=False)] OR [(Nxx_nt_lbdw_cfm&lt;&gt;Nxx_nt_lbdw_bin and Nxx_nt_lbdw_cfm&lt;&gt;Nxx_nt_lbdw_bin_prop_cho) and (Nbx_ign_cmd_eng_cfm=False)]</v>
      </c>
      <c r="K2540" s="69" t="b">
        <f t="shared" si="198"/>
        <v>1</v>
      </c>
      <c r="L2540" s="69" t="b">
        <f t="shared" si="199"/>
        <v>0</v>
      </c>
    </row>
    <row r="2541" spans="1:12" ht="20.100000000000001" customHeight="1" thickBot="1" x14ac:dyDescent="0.3">
      <c r="A2541" s="71" t="s">
        <v>6495</v>
      </c>
      <c r="B2541" s="72" t="s">
        <v>12256</v>
      </c>
      <c r="C2541" s="72" t="s">
        <v>12123</v>
      </c>
      <c r="E2541" s="71" t="s">
        <v>13661</v>
      </c>
      <c r="F2541" s="74" t="s">
        <v>6419</v>
      </c>
      <c r="G2541" s="74" t="s">
        <v>12148</v>
      </c>
      <c r="H2541" t="str">
        <f t="shared" si="195"/>
        <v>Vxx_pid_15h_a</v>
      </c>
      <c r="I2541" s="69" t="str">
        <f t="shared" si="196"/>
        <v>IN_ATI_DOS</v>
      </c>
      <c r="J2541" s="72" t="str">
        <f t="shared" si="197"/>
        <v>[(Nxx_nt_lbdw_cfm=Nxx_nt_lbdw_bin or Nxx_nt_lbdw_cfm=Nxx_nt_lbdw_bin_prop_cho) and (Nbx_ign_cmd_eng_cfm=False)] OR [(Nxx_nt_lbdw_cfm&lt;&gt;Nxx_nt_lbdw_bin and Nxx_nt_lbdw_cfm&lt;&gt;Nxx_nt_lbdw_bin_prop_cho) and (Nbx_ign_cmd_eng_cfm=False)]</v>
      </c>
      <c r="K2541" s="69" t="b">
        <f t="shared" si="198"/>
        <v>0</v>
      </c>
      <c r="L2541" s="69" t="b">
        <f t="shared" si="199"/>
        <v>0</v>
      </c>
    </row>
    <row r="2542" spans="1:12" ht="20.100000000000001" customHeight="1" thickBot="1" x14ac:dyDescent="0.3">
      <c r="A2542" s="71" t="s">
        <v>6498</v>
      </c>
      <c r="B2542" s="72" t="s">
        <v>12531</v>
      </c>
      <c r="C2542" s="72" t="s">
        <v>12228</v>
      </c>
      <c r="E2542" s="71" t="s">
        <v>6355</v>
      </c>
      <c r="F2542" s="72" t="s">
        <v>6210</v>
      </c>
      <c r="G2542" s="72" t="s">
        <v>12129</v>
      </c>
      <c r="H2542" t="str">
        <f t="shared" si="195"/>
        <v>Vxx_pid_1ch</v>
      </c>
      <c r="I2542" s="69" t="str">
        <f t="shared" si="196"/>
        <v>DG_DGT_ASW</v>
      </c>
      <c r="J2542" s="72" t="str">
        <f t="shared" si="197"/>
        <v>[(Nbx_el_pwt_cfm=False) and (Nxx_obd_typ_cfm=Nxx_obd_typ_pass) and (Nxx_ecu_typ_cfm&lt;&gt;Nxx_atcu)]</v>
      </c>
      <c r="K2542" s="69" t="b">
        <f t="shared" si="198"/>
        <v>1</v>
      </c>
      <c r="L2542" s="69" t="b">
        <f t="shared" si="199"/>
        <v>1</v>
      </c>
    </row>
    <row r="2543" spans="1:12" ht="60.75" customHeight="1" thickBot="1" x14ac:dyDescent="0.3">
      <c r="A2543" s="71" t="s">
        <v>6498</v>
      </c>
      <c r="B2543" s="74" t="s">
        <v>12447</v>
      </c>
      <c r="C2543" s="74" t="s">
        <v>12448</v>
      </c>
      <c r="E2543" s="71" t="s">
        <v>6359</v>
      </c>
      <c r="F2543" s="72" t="s">
        <v>12173</v>
      </c>
      <c r="G2543" s="74" t="s">
        <v>13679</v>
      </c>
      <c r="H2543" t="str">
        <f t="shared" si="195"/>
        <v>Vxx_pid_1eh</v>
      </c>
      <c r="I2543" s="69" t="str">
        <f t="shared" si="196"/>
        <v>IN_SMI_SSR</v>
      </c>
      <c r="J2543" s="72" t="str">
        <f t="shared" si="197"/>
        <v>[(Nxx_ecu_typ_cfm=Nxx_hevc) and (Nxx_ecu_typ_cfm&lt;&gt;Nxx_atcu)] OR [(Nxx_acs_acel_is_req_cfm=Nxx_mux_acs_acel_is_req) and (Nxx_acs_acel_is_req_cfm&lt;&gt;Nxx_acs_acel_is_req_abst) and (Nxx_ecu_typ_cfm=Nxx_ecm or Nxx_ecu_typ_cfm=Nxx_ptcu) and (Nxx_ecu_typ_cfm&lt;&gt;Nxx_atcu)] OR [(Nxx_acs_acel_is_req_cfm=Nxx_wf_acs_acel_is_req or Nxx_acs_acel_is_req_cfm=Nxx_mux_wf_acs_acel_is_req_cho) and (Nxx_acs_acel_is_req_cfm&lt;&gt;Nxx_mux_acs_acel_is_req) and (Nxx_acs_acel_is_req_cfm&lt;&gt;Nxx_acs_acel_is_req_abst) and (Nxx_ecu_typ_cfm=Nxx_ecm or Nxx_ecu_typ_cfm=Nxx_ptcu) and (Nxx_ecu_typ_cfm&lt;&gt;Nxx_atcu)] OR [(Nxx_acs_acel_is_req_cfm=Nxx_acs_acel_is_req_abst) and (Nxx_ecu_typ_cfm=Nxx_ecm or Nxx_ecu_typ_cfm=Nxx_ptcu) and (Nxx_ecu_typ_cfm&lt;&gt;Nxx_atcu)]</v>
      </c>
      <c r="K2543" s="69" t="b">
        <f t="shared" si="198"/>
        <v>1</v>
      </c>
      <c r="L2543" s="69" t="b">
        <f t="shared" si="199"/>
        <v>0</v>
      </c>
    </row>
    <row r="2544" spans="1:12" ht="60.75" customHeight="1" thickBot="1" x14ac:dyDescent="0.3">
      <c r="A2544" s="71" t="s">
        <v>6499</v>
      </c>
      <c r="B2544" s="72" t="s">
        <v>5716</v>
      </c>
      <c r="C2544" s="72" t="s">
        <v>12194</v>
      </c>
      <c r="E2544" s="71" t="s">
        <v>6363</v>
      </c>
      <c r="F2544" s="74" t="s">
        <v>12473</v>
      </c>
      <c r="G2544" s="74" t="s">
        <v>12352</v>
      </c>
      <c r="H2544" t="str">
        <f t="shared" si="195"/>
        <v>Vxx_pid_1fh</v>
      </c>
      <c r="I2544" s="69" t="str">
        <f t="shared" si="196"/>
        <v>DG_DGT_ASW</v>
      </c>
      <c r="J2544" s="72" t="str">
        <f t="shared" si="197"/>
        <v>[(Nxx_ecu_typ_cfm&lt;&gt;Nxx_ptcu) and (Nxx_ecu_typ_cfm&lt;&gt;Nxx_ecm) and (Nbx_el_pwt_cfm=False) and (Nxx_obd_typ_cfm=Nxx_obd_typ_pass) and (Nxx_ecu_typ_cfm&lt;&gt;Nxx_atcu)]</v>
      </c>
      <c r="K2544" s="69" t="b">
        <f t="shared" si="198"/>
        <v>0</v>
      </c>
      <c r="L2544" s="69" t="b">
        <f t="shared" si="199"/>
        <v>0</v>
      </c>
    </row>
    <row r="2545" spans="1:12" ht="72.75" customHeight="1" thickBot="1" x14ac:dyDescent="0.3">
      <c r="A2545" s="71" t="s">
        <v>6502</v>
      </c>
      <c r="B2545" s="72" t="s">
        <v>12424</v>
      </c>
      <c r="C2545" s="72" t="s">
        <v>12287</v>
      </c>
      <c r="E2545" s="71" t="s">
        <v>6370</v>
      </c>
      <c r="F2545" s="72" t="s">
        <v>12128</v>
      </c>
      <c r="G2545" s="72" t="s">
        <v>12433</v>
      </c>
      <c r="H2545" t="str">
        <f t="shared" si="195"/>
        <v>Vxx_pid_21h</v>
      </c>
      <c r="I2545" s="69" t="str">
        <f t="shared" si="196"/>
        <v>DG_DFT_ASW</v>
      </c>
      <c r="J2545" s="72" t="str">
        <f t="shared" si="197"/>
        <v>[(Nxx_fm_typ_cfm=Nxx_dem or Nxx_fm_typ_cfm=Nxx_dem_wrap) and (Nbx_el_pwt_cfm=False) and (Nxx_obd_typ_cfm=Nxx_obd_typ_pass) and (Nxx_ecu_typ_cfm&lt;&gt;Nxx_atcu)]</v>
      </c>
      <c r="K2545" s="69" t="b">
        <f t="shared" si="198"/>
        <v>1</v>
      </c>
      <c r="L2545" s="69" t="b">
        <f t="shared" si="199"/>
        <v>1</v>
      </c>
    </row>
    <row r="2546" spans="1:12" ht="72.75" customHeight="1" thickBot="1" x14ac:dyDescent="0.3">
      <c r="A2546" s="71" t="s">
        <v>6505</v>
      </c>
      <c r="B2546" s="72" t="s">
        <v>12081</v>
      </c>
      <c r="C2546" s="72" t="s">
        <v>12130</v>
      </c>
      <c r="E2546" s="71" t="s">
        <v>6370</v>
      </c>
      <c r="F2546" s="74" t="s">
        <v>12081</v>
      </c>
      <c r="G2546" s="74" t="s">
        <v>12434</v>
      </c>
      <c r="H2546" t="str">
        <f t="shared" si="195"/>
        <v>Vxx_pid_21h</v>
      </c>
      <c r="I2546" s="69" t="str">
        <f t="shared" si="196"/>
        <v>DG_DFT_ASW</v>
      </c>
      <c r="J2546" s="72" t="str">
        <f t="shared" si="197"/>
        <v>[(Nxx_fm_typ_cfm=Nxx_dem or Nxx_fm_typ_cfm=Nxx_dem_wrap) and (Nbx_el_pwt_cfm=False) and (Nxx_obd_typ_cfm=Nxx_obd_typ_pass) and (Nxx_ecu_typ_cfm&lt;&gt;Nxx_atcu)]</v>
      </c>
      <c r="K2546" s="69" t="b">
        <f t="shared" si="198"/>
        <v>0</v>
      </c>
      <c r="L2546" s="69" t="b">
        <f t="shared" si="199"/>
        <v>0</v>
      </c>
    </row>
    <row r="2547" spans="1:12" ht="60.75" customHeight="1" thickBot="1" x14ac:dyDescent="0.3">
      <c r="A2547" s="71" t="s">
        <v>6506</v>
      </c>
      <c r="B2547" s="72" t="s">
        <v>12081</v>
      </c>
      <c r="C2547" s="72" t="s">
        <v>12130</v>
      </c>
      <c r="E2547" s="71" t="s">
        <v>6374</v>
      </c>
      <c r="F2547" s="72" t="s">
        <v>12447</v>
      </c>
      <c r="G2547" s="74" t="s">
        <v>12515</v>
      </c>
      <c r="H2547" t="str">
        <f t="shared" si="195"/>
        <v>Vxx_pid_22h</v>
      </c>
      <c r="I2547" s="69" t="str">
        <f t="shared" si="196"/>
        <v>IN_CBI_RPI</v>
      </c>
      <c r="J2547" s="72" t="str">
        <f t="shared" si="197"/>
        <v>[(Nbx_gdi_cfm=True) and (Nbx_ign_cmd_eng_cfm=True)] OR [(Nbx_gdi_cfm=False) and (Nbx_ign_cmd_eng_cfm=True)]</v>
      </c>
      <c r="K2547" s="69" t="b">
        <f t="shared" si="198"/>
        <v>1</v>
      </c>
      <c r="L2547" s="69" t="b">
        <f t="shared" si="199"/>
        <v>0</v>
      </c>
    </row>
    <row r="2548" spans="1:12" ht="72.75" customHeight="1" thickBot="1" x14ac:dyDescent="0.3">
      <c r="A2548" s="71" t="s">
        <v>6506</v>
      </c>
      <c r="B2548" s="74" t="s">
        <v>12242</v>
      </c>
      <c r="C2548" s="74" t="s">
        <v>12228</v>
      </c>
      <c r="E2548" s="71" t="s">
        <v>6378</v>
      </c>
      <c r="F2548" s="72" t="s">
        <v>12478</v>
      </c>
      <c r="G2548" s="72" t="s">
        <v>12228</v>
      </c>
      <c r="H2548" t="str">
        <f t="shared" si="195"/>
        <v>Vxx_pid_23h</v>
      </c>
      <c r="I2548" s="69" t="str">
        <f t="shared" si="196"/>
        <v>BI_CBI_RPI</v>
      </c>
      <c r="J2548" s="72" t="str">
        <f t="shared" si="197"/>
        <v>[(Nbx_ign_cmd_eng_cfm=False)]</v>
      </c>
      <c r="K2548" s="69" t="b">
        <f t="shared" si="198"/>
        <v>1</v>
      </c>
      <c r="L2548" s="69" t="b">
        <f t="shared" si="199"/>
        <v>1</v>
      </c>
    </row>
    <row r="2549" spans="1:12" ht="72.75" customHeight="1" thickBot="1" x14ac:dyDescent="0.3">
      <c r="A2549" s="71" t="s">
        <v>6512</v>
      </c>
      <c r="B2549" s="72" t="s">
        <v>5679</v>
      </c>
      <c r="C2549" s="72" t="s">
        <v>12168</v>
      </c>
      <c r="E2549" s="71" t="s">
        <v>6378</v>
      </c>
      <c r="F2549" s="74" t="s">
        <v>12447</v>
      </c>
      <c r="G2549" s="74" t="s">
        <v>12515</v>
      </c>
      <c r="H2549" t="str">
        <f t="shared" si="195"/>
        <v>Vxx_pid_23h</v>
      </c>
      <c r="I2549" s="69" t="str">
        <f t="shared" si="196"/>
        <v>BI_CBI_RPI</v>
      </c>
      <c r="J2549" s="72" t="str">
        <f t="shared" si="197"/>
        <v>[(Nbx_ign_cmd_eng_cfm=False)]</v>
      </c>
      <c r="K2549" s="69" t="b">
        <f t="shared" si="198"/>
        <v>0</v>
      </c>
      <c r="L2549" s="69" t="b">
        <f t="shared" si="199"/>
        <v>0</v>
      </c>
    </row>
    <row r="2550" spans="1:12" ht="72.75" customHeight="1" thickBot="1" x14ac:dyDescent="0.3">
      <c r="A2550" s="71" t="s">
        <v>6515</v>
      </c>
      <c r="B2550" s="72" t="s">
        <v>5478</v>
      </c>
      <c r="C2550" s="72" t="s">
        <v>12295</v>
      </c>
      <c r="E2550" s="71" t="s">
        <v>13663</v>
      </c>
      <c r="F2550" s="72" t="s">
        <v>12463</v>
      </c>
      <c r="G2550" s="72" t="s">
        <v>12228</v>
      </c>
      <c r="H2550" t="str">
        <f t="shared" si="195"/>
        <v>Vxx_pid_24h_ab</v>
      </c>
      <c r="I2550" s="69" t="str">
        <f t="shared" si="196"/>
        <v>IN_CBI_UEG</v>
      </c>
      <c r="J2550" s="72" t="str">
        <f t="shared" si="197"/>
        <v>[(Nbx_ign_cmd_eng_cfm=False)]</v>
      </c>
      <c r="K2550" s="69" t="b">
        <f t="shared" si="198"/>
        <v>1</v>
      </c>
      <c r="L2550" s="69" t="b">
        <f t="shared" si="199"/>
        <v>1</v>
      </c>
    </row>
    <row r="2551" spans="1:12" ht="72.75" customHeight="1" thickBot="1" x14ac:dyDescent="0.3">
      <c r="A2551" s="71" t="s">
        <v>6518</v>
      </c>
      <c r="B2551" s="72" t="s">
        <v>12540</v>
      </c>
      <c r="C2551" s="72" t="s">
        <v>12352</v>
      </c>
      <c r="E2551" s="71" t="s">
        <v>13663</v>
      </c>
      <c r="F2551" s="74" t="s">
        <v>6419</v>
      </c>
      <c r="G2551" s="74" t="s">
        <v>12148</v>
      </c>
      <c r="H2551" t="str">
        <f t="shared" si="195"/>
        <v>Vxx_pid_24h_ab</v>
      </c>
      <c r="I2551" s="69" t="str">
        <f t="shared" si="196"/>
        <v>IN_CBI_UEG</v>
      </c>
      <c r="J2551" s="72" t="str">
        <f t="shared" si="197"/>
        <v>[(Nbx_ign_cmd_eng_cfm=False)]</v>
      </c>
      <c r="K2551" s="69" t="b">
        <f t="shared" si="198"/>
        <v>0</v>
      </c>
      <c r="L2551" s="69" t="b">
        <f t="shared" si="199"/>
        <v>0</v>
      </c>
    </row>
    <row r="2552" spans="1:12" ht="72.75" customHeight="1" thickBot="1" x14ac:dyDescent="0.3">
      <c r="A2552" s="71" t="s">
        <v>13680</v>
      </c>
      <c r="B2552" s="72" t="s">
        <v>12540</v>
      </c>
      <c r="C2552" s="72" t="s">
        <v>12353</v>
      </c>
      <c r="E2552" s="71" t="s">
        <v>13664</v>
      </c>
      <c r="F2552" s="72" t="s">
        <v>12463</v>
      </c>
      <c r="G2552" s="72" t="s">
        <v>12228</v>
      </c>
      <c r="H2552" t="str">
        <f t="shared" si="195"/>
        <v>Vxx_pid_24h_cd</v>
      </c>
      <c r="I2552" s="69" t="str">
        <f t="shared" si="196"/>
        <v>IN_CBI_UEG</v>
      </c>
      <c r="J2552" s="72" t="str">
        <f t="shared" si="197"/>
        <v>[(Nbx_ign_cmd_eng_cfm=False)]</v>
      </c>
      <c r="K2552" s="69" t="b">
        <f t="shared" si="198"/>
        <v>1</v>
      </c>
      <c r="L2552" s="69" t="b">
        <f t="shared" si="199"/>
        <v>1</v>
      </c>
    </row>
    <row r="2553" spans="1:12" ht="72.75" customHeight="1" thickBot="1" x14ac:dyDescent="0.3">
      <c r="A2553" s="71" t="s">
        <v>13681</v>
      </c>
      <c r="B2553" s="72" t="s">
        <v>12540</v>
      </c>
      <c r="C2553" s="72" t="s">
        <v>12353</v>
      </c>
      <c r="E2553" s="71" t="s">
        <v>13664</v>
      </c>
      <c r="F2553" s="74" t="s">
        <v>6419</v>
      </c>
      <c r="G2553" s="74" t="s">
        <v>12148</v>
      </c>
      <c r="H2553" t="str">
        <f t="shared" si="195"/>
        <v>Vxx_pid_24h_cd</v>
      </c>
      <c r="I2553" s="69" t="str">
        <f t="shared" si="196"/>
        <v>IN_CBI_UEG</v>
      </c>
      <c r="J2553" s="72" t="str">
        <f t="shared" si="197"/>
        <v>[(Nbx_ign_cmd_eng_cfm=False)]</v>
      </c>
      <c r="K2553" s="69" t="b">
        <f t="shared" si="198"/>
        <v>0</v>
      </c>
      <c r="L2553" s="69" t="b">
        <f t="shared" si="199"/>
        <v>0</v>
      </c>
    </row>
    <row r="2554" spans="1:12" ht="72.75" customHeight="1" thickBot="1" x14ac:dyDescent="0.3">
      <c r="A2554" s="71" t="s">
        <v>13682</v>
      </c>
      <c r="B2554" s="72" t="s">
        <v>12540</v>
      </c>
      <c r="C2554" s="72" t="s">
        <v>12353</v>
      </c>
      <c r="E2554" s="71" t="s">
        <v>13665</v>
      </c>
      <c r="F2554" s="72" t="s">
        <v>12466</v>
      </c>
      <c r="G2554" s="74" t="s">
        <v>13683</v>
      </c>
      <c r="H2554" t="str">
        <f t="shared" si="195"/>
        <v>Vxx_pid_25h_ab</v>
      </c>
      <c r="I2554" s="69" t="str">
        <f t="shared" si="196"/>
        <v>IN_ATI_DOS</v>
      </c>
      <c r="J2554" s="72" t="str">
        <f t="shared" si="197"/>
        <v>[(Nxx_nt_lbdw_cfm&lt;&gt;Nxx_nt_lbdw_prop and Nxx_nt_lbdw_cfm&lt;&gt;Nxx_nt_lbdw_bin_prop_cho) and (Nbx_ign_cmd_eng_cfm=False)] OR [(Nxx_nt_lbdw_cfm=Nxx_nt_lbdw_prop or Nxx_nt_lbdw_cfm=Nxx_nt_lbdw_bin_prop_cho) and (Nbx_ign_cmd_eng_cfm=False)]</v>
      </c>
      <c r="K2554" s="69" t="b">
        <f t="shared" si="198"/>
        <v>1</v>
      </c>
      <c r="L2554" s="69" t="b">
        <f t="shared" si="199"/>
        <v>0</v>
      </c>
    </row>
    <row r="2555" spans="1:12" ht="72.75" customHeight="1" thickBot="1" x14ac:dyDescent="0.3">
      <c r="A2555" s="71" t="s">
        <v>13684</v>
      </c>
      <c r="B2555" s="72" t="s">
        <v>12540</v>
      </c>
      <c r="C2555" s="72" t="s">
        <v>12353</v>
      </c>
      <c r="E2555" s="71" t="s">
        <v>13667</v>
      </c>
      <c r="F2555" s="72" t="s">
        <v>12466</v>
      </c>
      <c r="G2555" s="74" t="s">
        <v>13666</v>
      </c>
      <c r="H2555" t="str">
        <f t="shared" si="195"/>
        <v>Vxx_pid_25h_cd</v>
      </c>
      <c r="I2555" s="69" t="str">
        <f t="shared" si="196"/>
        <v>IN_ATI_DOS</v>
      </c>
      <c r="J2555" s="72" t="str">
        <f t="shared" si="197"/>
        <v>[(Nxx_nt_lbdw_cfm=Nxx_nt_lbdw_prop or Nxx_nt_lbdw_cfm=Nxx_nt_lbdw_bin_prop_cho) and (Nbx_ign_cmd_eng_cfm=False)] OR [(Nxx_nt_lbdw_cfm&lt;&gt;Nxx_nt_lbdw_prop and Nxx_nt_lbdw_cfm&lt;&gt;Nxx_nt_lbdw_bin_prop_cho) and (Nbx_ign_cmd_eng_cfm=False)]</v>
      </c>
      <c r="K2555" s="69" t="b">
        <f t="shared" si="198"/>
        <v>1</v>
      </c>
      <c r="L2555" s="69" t="b">
        <f t="shared" si="199"/>
        <v>0</v>
      </c>
    </row>
    <row r="2556" spans="1:12" ht="144.75" customHeight="1" thickBot="1" x14ac:dyDescent="0.3">
      <c r="A2556" s="71" t="s">
        <v>13685</v>
      </c>
      <c r="B2556" s="72" t="s">
        <v>12540</v>
      </c>
      <c r="C2556" s="72" t="s">
        <v>12353</v>
      </c>
      <c r="E2556" s="71" t="s">
        <v>6389</v>
      </c>
      <c r="F2556" s="72" t="s">
        <v>12268</v>
      </c>
      <c r="G2556" s="72" t="s">
        <v>12228</v>
      </c>
      <c r="H2556" t="str">
        <f t="shared" si="195"/>
        <v>Vxx_pid_2ch</v>
      </c>
      <c r="I2556" s="69" t="str">
        <f t="shared" si="196"/>
        <v>AS_EGR_CTL</v>
      </c>
      <c r="J2556" s="72" t="str">
        <f t="shared" si="197"/>
        <v>[(Nbx_ign_cmd_eng_cfm=False)]</v>
      </c>
      <c r="K2556" s="69" t="b">
        <f t="shared" si="198"/>
        <v>1</v>
      </c>
      <c r="L2556" s="69" t="b">
        <f t="shared" si="199"/>
        <v>1</v>
      </c>
    </row>
    <row r="2557" spans="1:12" ht="144.75" customHeight="1" thickBot="1" x14ac:dyDescent="0.3">
      <c r="A2557" s="71" t="s">
        <v>13686</v>
      </c>
      <c r="B2557" s="72" t="s">
        <v>6210</v>
      </c>
      <c r="C2557" s="74" t="s">
        <v>12129</v>
      </c>
      <c r="E2557" s="71" t="s">
        <v>6390</v>
      </c>
      <c r="F2557" s="72" t="s">
        <v>12281</v>
      </c>
      <c r="G2557" s="72" t="s">
        <v>12228</v>
      </c>
      <c r="H2557" t="str">
        <f t="shared" si="195"/>
        <v>Vxx_pid_2dh</v>
      </c>
      <c r="I2557" s="69" t="str">
        <f t="shared" si="196"/>
        <v>OU_ASO_EGR</v>
      </c>
      <c r="J2557" s="72" t="str">
        <f t="shared" si="197"/>
        <v>[(Nbx_ign_cmd_eng_cfm=False)]</v>
      </c>
      <c r="K2557" s="69" t="b">
        <f t="shared" si="198"/>
        <v>1</v>
      </c>
      <c r="L2557" s="69" t="b">
        <f t="shared" si="199"/>
        <v>1</v>
      </c>
    </row>
    <row r="2558" spans="1:12" ht="144.75" customHeight="1" thickBot="1" x14ac:dyDescent="0.3">
      <c r="A2558" s="71" t="s">
        <v>13687</v>
      </c>
      <c r="B2558" s="72" t="s">
        <v>6210</v>
      </c>
      <c r="C2558" s="74" t="s">
        <v>12129</v>
      </c>
      <c r="E2558" s="71" t="s">
        <v>6394</v>
      </c>
      <c r="F2558" s="72" t="s">
        <v>12203</v>
      </c>
      <c r="G2558" s="74" t="s">
        <v>12148</v>
      </c>
      <c r="H2558" t="str">
        <f t="shared" si="195"/>
        <v>Vxx_pid_2eh</v>
      </c>
      <c r="I2558" s="69" t="str">
        <f t="shared" si="196"/>
        <v>CB_RIC_CAN</v>
      </c>
      <c r="J2558" s="72" t="str">
        <f t="shared" si="197"/>
        <v>[(Nbx_ign_cmd_eng_cfm=True)]</v>
      </c>
      <c r="K2558" s="69" t="b">
        <f t="shared" si="198"/>
        <v>1</v>
      </c>
      <c r="L2558" s="69" t="b">
        <f t="shared" si="199"/>
        <v>0</v>
      </c>
    </row>
    <row r="2559" spans="1:12" ht="144.75" customHeight="1" thickBot="1" x14ac:dyDescent="0.3">
      <c r="A2559" s="71" t="s">
        <v>13688</v>
      </c>
      <c r="B2559" s="72" t="s">
        <v>12441</v>
      </c>
      <c r="C2559" s="74" t="s">
        <v>12442</v>
      </c>
      <c r="E2559" s="71" t="s">
        <v>6398</v>
      </c>
      <c r="F2559" s="72" t="s">
        <v>12250</v>
      </c>
      <c r="G2559" s="74" t="s">
        <v>13261</v>
      </c>
      <c r="H2559" t="str">
        <f t="shared" si="195"/>
        <v>Vxx_pid_2fh</v>
      </c>
      <c r="I2559" s="69" t="str">
        <f t="shared" si="196"/>
        <v>IN_CBI_FLI</v>
      </c>
      <c r="J2559" s="72" t="str">
        <f t="shared" si="197"/>
        <v>[(Nbx_ign_cmd_eng_cfm=False)] OR [(Nbx_ign_cmd_eng_cfm=True)]</v>
      </c>
      <c r="K2559" s="69" t="b">
        <f t="shared" si="198"/>
        <v>1</v>
      </c>
      <c r="L2559" s="69" t="b">
        <f t="shared" si="199"/>
        <v>0</v>
      </c>
    </row>
    <row r="2560" spans="1:12" ht="168.75" customHeight="1" thickBot="1" x14ac:dyDescent="0.3">
      <c r="A2560" s="71" t="s">
        <v>13689</v>
      </c>
      <c r="B2560" s="72" t="s">
        <v>12441</v>
      </c>
      <c r="C2560" s="74" t="s">
        <v>12442</v>
      </c>
      <c r="E2560" s="71" t="s">
        <v>6402</v>
      </c>
      <c r="F2560" s="72" t="s">
        <v>12128</v>
      </c>
      <c r="G2560" s="72" t="s">
        <v>12490</v>
      </c>
      <c r="H2560" t="str">
        <f t="shared" si="195"/>
        <v>Vxx_pid_30h</v>
      </c>
      <c r="I2560" s="69" t="str">
        <f t="shared" si="196"/>
        <v>DG_DFT_ASW</v>
      </c>
      <c r="J2560" s="72" t="str">
        <f t="shared" si="197"/>
        <v>[(Nxx_fm_typ_cfm=Nxx_dem or Nxx_fm_typ_cfm=Nxx_dem_wrap) and (Nxx_ecu_typ_cfm=Nxx_ecm or Nxx_ecu_typ_cfm=Nxx_ptcu) and (Nbx_el_pwt_cfm=False) and (Nxx_obd_typ_cfm=Nxx_obd_typ_pass) and (Nxx_ecu_typ_cfm&lt;&gt;Nxx_atcu)]</v>
      </c>
      <c r="K2560" s="69" t="b">
        <f t="shared" si="198"/>
        <v>1</v>
      </c>
      <c r="L2560" s="69" t="b">
        <f t="shared" si="199"/>
        <v>1</v>
      </c>
    </row>
    <row r="2561" spans="1:12" ht="144.75" customHeight="1" thickBot="1" x14ac:dyDescent="0.3">
      <c r="A2561" s="71" t="s">
        <v>13690</v>
      </c>
      <c r="B2561" s="72" t="s">
        <v>12441</v>
      </c>
      <c r="C2561" s="72" t="s">
        <v>13691</v>
      </c>
      <c r="E2561" s="71" t="s">
        <v>6402</v>
      </c>
      <c r="F2561" s="74" t="s">
        <v>12081</v>
      </c>
      <c r="G2561" s="74" t="s">
        <v>12434</v>
      </c>
      <c r="H2561" t="str">
        <f t="shared" si="195"/>
        <v>Vxx_pid_30h</v>
      </c>
      <c r="I2561" s="69" t="str">
        <f t="shared" si="196"/>
        <v>DG_DFT_ASW</v>
      </c>
      <c r="J2561" s="72" t="str">
        <f t="shared" si="197"/>
        <v>[(Nxx_fm_typ_cfm=Nxx_dem or Nxx_fm_typ_cfm=Nxx_dem_wrap) and (Nxx_ecu_typ_cfm=Nxx_ecm or Nxx_ecu_typ_cfm=Nxx_ptcu) and (Nbx_el_pwt_cfm=False) and (Nxx_obd_typ_cfm=Nxx_obd_typ_pass) and (Nxx_ecu_typ_cfm&lt;&gt;Nxx_atcu)]</v>
      </c>
      <c r="K2561" s="69" t="b">
        <f t="shared" si="198"/>
        <v>0</v>
      </c>
      <c r="L2561" s="69" t="b">
        <f t="shared" si="199"/>
        <v>0</v>
      </c>
    </row>
    <row r="2562" spans="1:12" ht="144.75" customHeight="1" thickBot="1" x14ac:dyDescent="0.3">
      <c r="A2562" s="71" t="s">
        <v>13692</v>
      </c>
      <c r="B2562" s="72" t="s">
        <v>5840</v>
      </c>
      <c r="C2562" s="72" t="s">
        <v>12450</v>
      </c>
      <c r="E2562" s="71" t="s">
        <v>6406</v>
      </c>
      <c r="F2562" s="72" t="s">
        <v>12128</v>
      </c>
      <c r="G2562" s="72" t="s">
        <v>12490</v>
      </c>
      <c r="H2562" t="str">
        <f t="shared" ref="H2562:H2625" si="200">VLOOKUP(E2562,A:C,1,FALSE)</f>
        <v>Vxx_pid_31h</v>
      </c>
      <c r="I2562" s="69" t="str">
        <f t="shared" ref="I2562:I2625" si="201">VLOOKUP(E2562,A:C,2,FALSE)</f>
        <v>DG_DFT_ASW</v>
      </c>
      <c r="J2562" s="72" t="str">
        <f t="shared" ref="J2562:J2625" si="202">VLOOKUP(E2562,A:C,3,FALSE)</f>
        <v>[(Nxx_fm_typ_cfm=Nxx_dem or Nxx_fm_typ_cfm=Nxx_dem_wrap) and (Nxx_ecu_typ_cfm=Nxx_ecm or Nxx_ecu_typ_cfm=Nxx_ptcu) and (Nbx_el_pwt_cfm=False) and (Nxx_obd_typ_cfm=Nxx_obd_typ_pass) and (Nxx_ecu_typ_cfm&lt;&gt;Nxx_atcu)]</v>
      </c>
      <c r="K2562" s="69" t="b">
        <f t="shared" ref="K2562:K2625" si="203">VLOOKUP(E2562,A:C,2,FALSE)=F2562</f>
        <v>1</v>
      </c>
      <c r="L2562" s="69" t="b">
        <f t="shared" ref="L2562:L2625" si="204">VLOOKUP(E2562,A:C,3,FALSE)=G2562</f>
        <v>1</v>
      </c>
    </row>
    <row r="2563" spans="1:12" ht="36.75" customHeight="1" thickBot="1" x14ac:dyDescent="0.3">
      <c r="A2563" s="71" t="s">
        <v>13693</v>
      </c>
      <c r="B2563" s="72" t="s">
        <v>5840</v>
      </c>
      <c r="C2563" s="72" t="s">
        <v>12450</v>
      </c>
      <c r="E2563" s="71" t="s">
        <v>6406</v>
      </c>
      <c r="F2563" s="74" t="s">
        <v>12081</v>
      </c>
      <c r="G2563" s="74" t="s">
        <v>12434</v>
      </c>
      <c r="H2563" t="str">
        <f t="shared" si="200"/>
        <v>Vxx_pid_31h</v>
      </c>
      <c r="I2563" s="69" t="str">
        <f t="shared" si="201"/>
        <v>DG_DFT_ASW</v>
      </c>
      <c r="J2563" s="72" t="str">
        <f t="shared" si="202"/>
        <v>[(Nxx_fm_typ_cfm=Nxx_dem or Nxx_fm_typ_cfm=Nxx_dem_wrap) and (Nxx_ecu_typ_cfm=Nxx_ecm or Nxx_ecu_typ_cfm=Nxx_ptcu) and (Nbx_el_pwt_cfm=False) and (Nxx_obd_typ_cfm=Nxx_obd_typ_pass) and (Nxx_ecu_typ_cfm&lt;&gt;Nxx_atcu)]</v>
      </c>
      <c r="K2563" s="69" t="b">
        <f t="shared" si="203"/>
        <v>0</v>
      </c>
      <c r="L2563" s="69" t="b">
        <f t="shared" si="204"/>
        <v>0</v>
      </c>
    </row>
    <row r="2564" spans="1:12" ht="48.75" customHeight="1" thickBot="1" x14ac:dyDescent="0.3">
      <c r="A2564" s="71" t="s">
        <v>13694</v>
      </c>
      <c r="B2564" s="72" t="s">
        <v>5840</v>
      </c>
      <c r="C2564" s="72" t="s">
        <v>12450</v>
      </c>
      <c r="E2564" s="71" t="s">
        <v>6411</v>
      </c>
      <c r="F2564" s="74" t="s">
        <v>6210</v>
      </c>
      <c r="G2564" s="74" t="s">
        <v>12480</v>
      </c>
      <c r="H2564" t="str">
        <f t="shared" si="200"/>
        <v>Vxx_pid_33h</v>
      </c>
      <c r="I2564" s="69" t="str">
        <f t="shared" si="201"/>
        <v>IN_ASI_IAP</v>
      </c>
      <c r="J2564" s="72" t="str">
        <f t="shared" si="202"/>
        <v>[(Nbx_db_agk_cfm=False) and (Nbx_ign_cmd_eng_cfm=False) and (Nxx_ecu_typ_cfm=Nxx_ecm or Nxx_ecu_typ_cfm=Nxx_ptcu)] OR [(Nxx_ecu_typ_cfm=Nxx_ecm or Nxx_ecu_typ_cfm=Nxx_ptcu) and (Nbx_ign_cmd_eng_cfm=True)]</v>
      </c>
      <c r="K2564" s="69" t="b">
        <f t="shared" si="203"/>
        <v>0</v>
      </c>
      <c r="L2564" s="69" t="b">
        <f t="shared" si="204"/>
        <v>0</v>
      </c>
    </row>
    <row r="2565" spans="1:12" ht="168.75" thickBot="1" x14ac:dyDescent="0.3">
      <c r="A2565" s="71" t="s">
        <v>13695</v>
      </c>
      <c r="B2565" s="72" t="s">
        <v>5840</v>
      </c>
      <c r="C2565" s="72" t="s">
        <v>12450</v>
      </c>
      <c r="E2565" s="71" t="s">
        <v>6411</v>
      </c>
      <c r="F2565" s="72" t="s">
        <v>5241</v>
      </c>
      <c r="G2565" s="72" t="s">
        <v>12493</v>
      </c>
      <c r="H2565" t="str">
        <f t="shared" si="200"/>
        <v>Vxx_pid_33h</v>
      </c>
      <c r="I2565" s="69" t="str">
        <f t="shared" si="201"/>
        <v>IN_ASI_IAP</v>
      </c>
      <c r="J2565" s="72" t="str">
        <f t="shared" si="202"/>
        <v>[(Nbx_db_agk_cfm=False) and (Nbx_ign_cmd_eng_cfm=False) and (Nxx_ecu_typ_cfm=Nxx_ecm or Nxx_ecu_typ_cfm=Nxx_ptcu)] OR [(Nxx_ecu_typ_cfm=Nxx_ecm or Nxx_ecu_typ_cfm=Nxx_ptcu) and (Nbx_ign_cmd_eng_cfm=True)]</v>
      </c>
      <c r="K2565" s="69" t="b">
        <f t="shared" si="203"/>
        <v>1</v>
      </c>
      <c r="L2565" s="69" t="b">
        <f t="shared" si="204"/>
        <v>1</v>
      </c>
    </row>
    <row r="2566" spans="1:12" ht="48.75" customHeight="1" thickBot="1" x14ac:dyDescent="0.3">
      <c r="A2566" s="71" t="s">
        <v>13696</v>
      </c>
      <c r="B2566" s="72" t="s">
        <v>5840</v>
      </c>
      <c r="C2566" s="72" t="s">
        <v>12450</v>
      </c>
      <c r="E2566" s="71" t="s">
        <v>13670</v>
      </c>
      <c r="F2566" s="72" t="s">
        <v>6419</v>
      </c>
      <c r="G2566" s="74" t="s">
        <v>12148</v>
      </c>
      <c r="H2566" t="str">
        <f t="shared" si="200"/>
        <v>Vxx_pid_34h_ab</v>
      </c>
      <c r="I2566" s="69" t="str">
        <f t="shared" si="201"/>
        <v>IN_CBI_ULI</v>
      </c>
      <c r="J2566" s="72" t="str">
        <f t="shared" si="202"/>
        <v>[(Nbx_ign_cmd_eng_cfm=True)]</v>
      </c>
      <c r="K2566" s="69" t="b">
        <f t="shared" si="203"/>
        <v>1</v>
      </c>
      <c r="L2566" s="69" t="b">
        <f t="shared" si="204"/>
        <v>0</v>
      </c>
    </row>
    <row r="2567" spans="1:12" ht="72.75" thickBot="1" x14ac:dyDescent="0.3">
      <c r="A2567" s="71" t="s">
        <v>13697</v>
      </c>
      <c r="B2567" s="72" t="s">
        <v>5840</v>
      </c>
      <c r="C2567" s="72" t="s">
        <v>12450</v>
      </c>
      <c r="E2567" s="71" t="s">
        <v>13671</v>
      </c>
      <c r="F2567" s="72" t="s">
        <v>6419</v>
      </c>
      <c r="G2567" s="74" t="s">
        <v>12148</v>
      </c>
      <c r="H2567" t="str">
        <f t="shared" si="200"/>
        <v>Vxx_pid_34h_cd</v>
      </c>
      <c r="I2567" s="69" t="str">
        <f t="shared" si="201"/>
        <v>IN_CBI_ULI</v>
      </c>
      <c r="J2567" s="72" t="str">
        <f t="shared" si="202"/>
        <v>[(Nbx_ign_cmd_eng_cfm=True)]</v>
      </c>
      <c r="K2567" s="69" t="b">
        <f t="shared" si="203"/>
        <v>1</v>
      </c>
      <c r="L2567" s="69" t="b">
        <f t="shared" si="204"/>
        <v>0</v>
      </c>
    </row>
    <row r="2568" spans="1:12" ht="48.75" customHeight="1" thickBot="1" x14ac:dyDescent="0.3">
      <c r="A2568" s="71" t="s">
        <v>13698</v>
      </c>
      <c r="B2568" s="72" t="s">
        <v>5840</v>
      </c>
      <c r="C2568" s="72" t="s">
        <v>12450</v>
      </c>
      <c r="E2568" s="71" t="s">
        <v>6423</v>
      </c>
      <c r="F2568" s="72" t="s">
        <v>5931</v>
      </c>
      <c r="G2568" s="74" t="s">
        <v>13699</v>
      </c>
      <c r="H2568" t="str">
        <f t="shared" si="200"/>
        <v>Vxx_pid_3ch</v>
      </c>
      <c r="I2568" s="69" t="str">
        <f t="shared" si="201"/>
        <v>IN_ATI_TBO</v>
      </c>
      <c r="J2568" s="72" t="str">
        <f t="shared" si="202"/>
        <v>[(Nbx_tbo1_sens_pres_cfm=False) and (Nbx_tbo1_info_pres_cfm=True) and (Nbx_pft_pres_cfm=True) and (Nbx_ign_cmd_eng_cfm=False)] OR [(Nbx_db_agk_cfm=False) and (Nbx_tbo1_sens_pres_cfm=True) and (Nbx_tbo1_info_pres_cfm=True) and (Nbx_pft_pres_cfm=True) and (Nbx_ign_cmd_eng_cfm=False)]</v>
      </c>
      <c r="K2568" s="69" t="b">
        <f t="shared" si="203"/>
        <v>1</v>
      </c>
      <c r="L2568" s="69" t="b">
        <f t="shared" si="204"/>
        <v>0</v>
      </c>
    </row>
    <row r="2569" spans="1:12" ht="48.75" customHeight="1" thickBot="1" x14ac:dyDescent="0.3">
      <c r="A2569" s="71" t="s">
        <v>13700</v>
      </c>
      <c r="B2569" s="74" t="s">
        <v>12268</v>
      </c>
      <c r="C2569" s="74" t="s">
        <v>12228</v>
      </c>
      <c r="E2569" s="71" t="s">
        <v>6428</v>
      </c>
      <c r="F2569" s="72" t="s">
        <v>12500</v>
      </c>
      <c r="G2569" s="74" t="s">
        <v>13701</v>
      </c>
      <c r="H2569" t="str">
        <f t="shared" si="200"/>
        <v>Vxx_pid_3eh</v>
      </c>
      <c r="I2569" s="69" t="str">
        <f t="shared" si="201"/>
        <v>IN_ATI_TUF</v>
      </c>
      <c r="J2569" s="72" t="str">
        <f t="shared" si="202"/>
        <v>[(Nbx_db_agk_cfm=False) and (Nbx_pft_pres_cfm=True and Nbx_pft_utp_sens_pres_cfm=True) and (Nbx_ign_cmd_eng_cfm=False)]</v>
      </c>
      <c r="K2569" s="69" t="b">
        <f t="shared" si="203"/>
        <v>1</v>
      </c>
      <c r="L2569" s="69" t="b">
        <f t="shared" si="204"/>
        <v>0</v>
      </c>
    </row>
    <row r="2570" spans="1:12" ht="96.75" customHeight="1" thickBot="1" x14ac:dyDescent="0.3">
      <c r="A2570" s="71" t="s">
        <v>13700</v>
      </c>
      <c r="B2570" s="72" t="s">
        <v>12081</v>
      </c>
      <c r="C2570" s="72" t="s">
        <v>12130</v>
      </c>
      <c r="E2570" s="71" t="s">
        <v>13673</v>
      </c>
      <c r="F2570" s="72" t="s">
        <v>12128</v>
      </c>
      <c r="G2570" s="72" t="s">
        <v>12433</v>
      </c>
      <c r="H2570" t="str">
        <f t="shared" si="200"/>
        <v>Vxx_pid_41h_a</v>
      </c>
      <c r="I2570" s="69" t="str">
        <f t="shared" si="201"/>
        <v>DG_DFT_ASW</v>
      </c>
      <c r="J2570" s="72" t="str">
        <f t="shared" si="202"/>
        <v>[(Nxx_fm_typ_cfm=Nxx_dem or Nxx_fm_typ_cfm=Nxx_dem_wrap) and (Nbx_el_pwt_cfm=False) and (Nxx_obd_typ_cfm=Nxx_obd_typ_pass) and (Nxx_ecu_typ_cfm&lt;&gt;Nxx_atcu)]</v>
      </c>
      <c r="K2570" s="69" t="b">
        <f t="shared" si="203"/>
        <v>1</v>
      </c>
      <c r="L2570" s="69" t="b">
        <f t="shared" si="204"/>
        <v>1</v>
      </c>
    </row>
    <row r="2571" spans="1:12" ht="72.75" customHeight="1" thickBot="1" x14ac:dyDescent="0.3">
      <c r="A2571" s="73" t="s">
        <v>13702</v>
      </c>
      <c r="B2571" s="74" t="s">
        <v>12268</v>
      </c>
      <c r="C2571" s="74" t="s">
        <v>12228</v>
      </c>
      <c r="E2571" s="71" t="s">
        <v>13673</v>
      </c>
      <c r="F2571" s="74" t="s">
        <v>12081</v>
      </c>
      <c r="G2571" s="74" t="s">
        <v>12434</v>
      </c>
      <c r="H2571" t="str">
        <f t="shared" si="200"/>
        <v>Vxx_pid_41h_a</v>
      </c>
      <c r="I2571" s="69" t="str">
        <f t="shared" si="201"/>
        <v>DG_DFT_ASW</v>
      </c>
      <c r="J2571" s="72" t="str">
        <f t="shared" si="202"/>
        <v>[(Nxx_fm_typ_cfm=Nxx_dem or Nxx_fm_typ_cfm=Nxx_dem_wrap) and (Nbx_el_pwt_cfm=False) and (Nxx_obd_typ_cfm=Nxx_obd_typ_pass) and (Nxx_ecu_typ_cfm&lt;&gt;Nxx_atcu)]</v>
      </c>
      <c r="K2571" s="69" t="b">
        <f t="shared" si="203"/>
        <v>0</v>
      </c>
      <c r="L2571" s="69" t="b">
        <f t="shared" si="204"/>
        <v>0</v>
      </c>
    </row>
    <row r="2572" spans="1:12" ht="72.75" customHeight="1" thickBot="1" x14ac:dyDescent="0.3">
      <c r="A2572" s="71" t="s">
        <v>13703</v>
      </c>
      <c r="B2572" s="72" t="s">
        <v>12081</v>
      </c>
      <c r="C2572" s="72" t="s">
        <v>12130</v>
      </c>
      <c r="E2572" s="71" t="s">
        <v>13674</v>
      </c>
      <c r="F2572" s="72" t="s">
        <v>12128</v>
      </c>
      <c r="G2572" s="72" t="s">
        <v>12433</v>
      </c>
      <c r="H2572" t="str">
        <f t="shared" si="200"/>
        <v>Vxx_pid_41h_b</v>
      </c>
      <c r="I2572" s="69" t="str">
        <f t="shared" si="201"/>
        <v>DG_DFT_ASW</v>
      </c>
      <c r="J2572" s="72" t="str">
        <f t="shared" si="202"/>
        <v>[(Nxx_fm_typ_cfm=Nxx_dem or Nxx_fm_typ_cfm=Nxx_dem_wrap) and (Nbx_el_pwt_cfm=False) and (Nxx_obd_typ_cfm=Nxx_obd_typ_pass) and (Nxx_ecu_typ_cfm&lt;&gt;Nxx_atcu)]</v>
      </c>
      <c r="K2572" s="69" t="b">
        <f t="shared" si="203"/>
        <v>1</v>
      </c>
      <c r="L2572" s="69" t="b">
        <f t="shared" si="204"/>
        <v>1</v>
      </c>
    </row>
    <row r="2573" spans="1:12" ht="96.75" customHeight="1" thickBot="1" x14ac:dyDescent="0.3">
      <c r="A2573" s="73" t="s">
        <v>13704</v>
      </c>
      <c r="B2573" s="74" t="s">
        <v>12268</v>
      </c>
      <c r="C2573" s="74" t="s">
        <v>12384</v>
      </c>
      <c r="E2573" s="71" t="s">
        <v>13674</v>
      </c>
      <c r="F2573" s="74" t="s">
        <v>12081</v>
      </c>
      <c r="G2573" s="74" t="s">
        <v>12434</v>
      </c>
      <c r="H2573" t="str">
        <f t="shared" si="200"/>
        <v>Vxx_pid_41h_b</v>
      </c>
      <c r="I2573" s="69" t="str">
        <f t="shared" si="201"/>
        <v>DG_DFT_ASW</v>
      </c>
      <c r="J2573" s="72" t="str">
        <f t="shared" si="202"/>
        <v>[(Nxx_fm_typ_cfm=Nxx_dem or Nxx_fm_typ_cfm=Nxx_dem_wrap) and (Nbx_el_pwt_cfm=False) and (Nxx_obd_typ_cfm=Nxx_obd_typ_pass) and (Nxx_ecu_typ_cfm&lt;&gt;Nxx_atcu)]</v>
      </c>
      <c r="K2573" s="69" t="b">
        <f t="shared" si="203"/>
        <v>0</v>
      </c>
      <c r="L2573" s="69" t="b">
        <f t="shared" si="204"/>
        <v>0</v>
      </c>
    </row>
    <row r="2574" spans="1:12" ht="60.75" customHeight="1" thickBot="1" x14ac:dyDescent="0.3">
      <c r="A2574" s="71" t="s">
        <v>13705</v>
      </c>
      <c r="B2574" s="72" t="s">
        <v>12081</v>
      </c>
      <c r="C2574" s="72" t="s">
        <v>12130</v>
      </c>
      <c r="E2574" s="71" t="s">
        <v>13675</v>
      </c>
      <c r="F2574" s="72" t="s">
        <v>12128</v>
      </c>
      <c r="G2574" s="72" t="s">
        <v>12433</v>
      </c>
      <c r="H2574" t="str">
        <f t="shared" si="200"/>
        <v>Vxx_pid_41h_c</v>
      </c>
      <c r="I2574" s="69" t="str">
        <f t="shared" si="201"/>
        <v>DG_DFT_ASW</v>
      </c>
      <c r="J2574" s="72" t="str">
        <f t="shared" si="202"/>
        <v>[(Nxx_fm_typ_cfm=Nxx_dem or Nxx_fm_typ_cfm=Nxx_dem_wrap) and (Nbx_el_pwt_cfm=False) and (Nxx_obd_typ_cfm=Nxx_obd_typ_pass) and (Nxx_ecu_typ_cfm&lt;&gt;Nxx_atcu)]</v>
      </c>
      <c r="K2574" s="69" t="b">
        <f t="shared" si="203"/>
        <v>1</v>
      </c>
      <c r="L2574" s="69" t="b">
        <f t="shared" si="204"/>
        <v>1</v>
      </c>
    </row>
    <row r="2575" spans="1:12" ht="60.75" customHeight="1" thickBot="1" x14ac:dyDescent="0.3">
      <c r="A2575" s="71" t="s">
        <v>13706</v>
      </c>
      <c r="B2575" s="72" t="s">
        <v>12081</v>
      </c>
      <c r="C2575" s="72" t="s">
        <v>12130</v>
      </c>
      <c r="E2575" s="71" t="s">
        <v>13675</v>
      </c>
      <c r="F2575" s="74" t="s">
        <v>12081</v>
      </c>
      <c r="G2575" s="74" t="s">
        <v>12434</v>
      </c>
      <c r="H2575" t="str">
        <f t="shared" si="200"/>
        <v>Vxx_pid_41h_c</v>
      </c>
      <c r="I2575" s="69" t="str">
        <f t="shared" si="201"/>
        <v>DG_DFT_ASW</v>
      </c>
      <c r="J2575" s="72" t="str">
        <f t="shared" si="202"/>
        <v>[(Nxx_fm_typ_cfm=Nxx_dem or Nxx_fm_typ_cfm=Nxx_dem_wrap) and (Nbx_el_pwt_cfm=False) and (Nxx_obd_typ_cfm=Nxx_obd_typ_pass) and (Nxx_ecu_typ_cfm&lt;&gt;Nxx_atcu)]</v>
      </c>
      <c r="K2575" s="69" t="b">
        <f t="shared" si="203"/>
        <v>0</v>
      </c>
      <c r="L2575" s="69" t="b">
        <f t="shared" si="204"/>
        <v>0</v>
      </c>
    </row>
    <row r="2576" spans="1:12" ht="60.75" customHeight="1" thickBot="1" x14ac:dyDescent="0.3">
      <c r="A2576" s="71" t="s">
        <v>13707</v>
      </c>
      <c r="B2576" s="72" t="s">
        <v>12081</v>
      </c>
      <c r="C2576" s="72" t="s">
        <v>12130</v>
      </c>
      <c r="E2576" s="71" t="s">
        <v>13676</v>
      </c>
      <c r="F2576" s="72" t="s">
        <v>12128</v>
      </c>
      <c r="G2576" s="72" t="s">
        <v>12433</v>
      </c>
      <c r="H2576" t="str">
        <f t="shared" si="200"/>
        <v>Vxx_pid_41h_d</v>
      </c>
      <c r="I2576" s="69" t="str">
        <f t="shared" si="201"/>
        <v>DG_DFT_ASW</v>
      </c>
      <c r="J2576" s="72" t="str">
        <f t="shared" si="202"/>
        <v>[(Nxx_fm_typ_cfm=Nxx_dem or Nxx_fm_typ_cfm=Nxx_dem_wrap) and (Nbx_el_pwt_cfm=False) and (Nxx_obd_typ_cfm=Nxx_obd_typ_pass) and (Nxx_ecu_typ_cfm&lt;&gt;Nxx_atcu)]</v>
      </c>
      <c r="K2576" s="69" t="b">
        <f t="shared" si="203"/>
        <v>1</v>
      </c>
      <c r="L2576" s="69" t="b">
        <f t="shared" si="204"/>
        <v>1</v>
      </c>
    </row>
    <row r="2577" spans="1:12" ht="36.75" customHeight="1" thickBot="1" x14ac:dyDescent="0.3">
      <c r="A2577" s="71" t="s">
        <v>13708</v>
      </c>
      <c r="B2577" s="72" t="s">
        <v>12081</v>
      </c>
      <c r="C2577" s="72" t="s">
        <v>12130</v>
      </c>
      <c r="E2577" s="71" t="s">
        <v>13676</v>
      </c>
      <c r="F2577" s="74" t="s">
        <v>12081</v>
      </c>
      <c r="G2577" s="74" t="s">
        <v>12434</v>
      </c>
      <c r="H2577" t="str">
        <f t="shared" si="200"/>
        <v>Vxx_pid_41h_d</v>
      </c>
      <c r="I2577" s="69" t="str">
        <f t="shared" si="201"/>
        <v>DG_DFT_ASW</v>
      </c>
      <c r="J2577" s="72" t="str">
        <f t="shared" si="202"/>
        <v>[(Nxx_fm_typ_cfm=Nxx_dem or Nxx_fm_typ_cfm=Nxx_dem_wrap) and (Nbx_el_pwt_cfm=False) and (Nxx_obd_typ_cfm=Nxx_obd_typ_pass) and (Nxx_ecu_typ_cfm&lt;&gt;Nxx_atcu)]</v>
      </c>
      <c r="K2577" s="69" t="b">
        <f t="shared" si="203"/>
        <v>0</v>
      </c>
      <c r="L2577" s="69" t="b">
        <f t="shared" si="204"/>
        <v>0</v>
      </c>
    </row>
    <row r="2578" spans="1:12" ht="72.75" customHeight="1" thickBot="1" x14ac:dyDescent="0.3">
      <c r="A2578" s="71" t="s">
        <v>13708</v>
      </c>
      <c r="B2578" s="74" t="s">
        <v>5370</v>
      </c>
      <c r="C2578" s="74" t="s">
        <v>12549</v>
      </c>
      <c r="E2578" s="71" t="s">
        <v>6440</v>
      </c>
      <c r="F2578" s="72" t="s">
        <v>6210</v>
      </c>
      <c r="G2578" s="72" t="s">
        <v>12480</v>
      </c>
      <c r="H2578" t="str">
        <f t="shared" si="200"/>
        <v>Vxx_pid_42h</v>
      </c>
      <c r="I2578" s="69" t="str">
        <f t="shared" si="201"/>
        <v>DG_DGT_ASW</v>
      </c>
      <c r="J2578" s="72" t="str">
        <f t="shared" si="202"/>
        <v>[(Nxx_ecu_org_hyb_cfm=Nxx_ecu_org_hyb_pres) and (Nxx_ecu_typ_cfm&lt;&gt;Nxx_ptcu) and (Nxx_ecu_typ_cfm&lt;&gt;Nxx_ecm) and (Nbx_el_pwt_cfm=False) and (Nxx_obd_typ_cfm=Nxx_obd_typ_pass) and (Nxx_ecu_typ_cfm&lt;&gt;Nxx_atcu)]</v>
      </c>
      <c r="K2578" s="69" t="b">
        <f t="shared" si="203"/>
        <v>1</v>
      </c>
      <c r="L2578" s="69" t="b">
        <f t="shared" si="204"/>
        <v>1</v>
      </c>
    </row>
    <row r="2579" spans="1:12" ht="84.75" customHeight="1" thickBot="1" x14ac:dyDescent="0.3">
      <c r="A2579" s="71" t="s">
        <v>13709</v>
      </c>
      <c r="B2579" s="72" t="s">
        <v>12081</v>
      </c>
      <c r="C2579" s="72" t="s">
        <v>12130</v>
      </c>
      <c r="E2579" s="71" t="s">
        <v>6440</v>
      </c>
      <c r="F2579" s="74" t="s">
        <v>5677</v>
      </c>
      <c r="G2579" s="74" t="s">
        <v>12504</v>
      </c>
      <c r="H2579" t="str">
        <f t="shared" si="200"/>
        <v>Vxx_pid_42h</v>
      </c>
      <c r="I2579" s="69" t="str">
        <f t="shared" si="201"/>
        <v>DG_DGT_ASW</v>
      </c>
      <c r="J2579" s="72" t="str">
        <f t="shared" si="202"/>
        <v>[(Nxx_ecu_org_hyb_cfm=Nxx_ecu_org_hyb_pres) and (Nxx_ecu_typ_cfm&lt;&gt;Nxx_ptcu) and (Nxx_ecu_typ_cfm&lt;&gt;Nxx_ecm) and (Nbx_el_pwt_cfm=False) and (Nxx_obd_typ_cfm=Nxx_obd_typ_pass) and (Nxx_ecu_typ_cfm&lt;&gt;Nxx_atcu)]</v>
      </c>
      <c r="K2579" s="69" t="b">
        <f t="shared" si="203"/>
        <v>0</v>
      </c>
      <c r="L2579" s="69" t="b">
        <f t="shared" si="204"/>
        <v>0</v>
      </c>
    </row>
    <row r="2580" spans="1:12" ht="48.75" customHeight="1" thickBot="1" x14ac:dyDescent="0.3">
      <c r="A2580" s="71" t="s">
        <v>13710</v>
      </c>
      <c r="B2580" s="72" t="s">
        <v>12081</v>
      </c>
      <c r="C2580" s="72" t="s">
        <v>12130</v>
      </c>
      <c r="E2580" s="71" t="s">
        <v>6444</v>
      </c>
      <c r="F2580" s="74" t="s">
        <v>6210</v>
      </c>
      <c r="G2580" s="74" t="s">
        <v>12439</v>
      </c>
      <c r="H2580" t="str">
        <f t="shared" si="200"/>
        <v>Vxx_pid_43h</v>
      </c>
      <c r="I2580" s="69" t="str">
        <f t="shared" si="201"/>
        <v>IN_ASI_IAF</v>
      </c>
      <c r="J2580" s="72" t="str">
        <f t="shared" si="202"/>
        <v>[(Nbx_ign_cmd_eng_cfm=True)]</v>
      </c>
      <c r="K2580" s="69" t="b">
        <f t="shared" si="203"/>
        <v>0</v>
      </c>
      <c r="L2580" s="69" t="b">
        <f t="shared" si="204"/>
        <v>0</v>
      </c>
    </row>
    <row r="2581" spans="1:12" ht="84.75" customHeight="1" thickBot="1" x14ac:dyDescent="0.3">
      <c r="A2581" s="71" t="s">
        <v>13710</v>
      </c>
      <c r="B2581" s="74" t="s">
        <v>5370</v>
      </c>
      <c r="C2581" s="74" t="s">
        <v>12549</v>
      </c>
      <c r="E2581" s="71" t="s">
        <v>6444</v>
      </c>
      <c r="F2581" s="72" t="s">
        <v>12135</v>
      </c>
      <c r="G2581" s="74" t="s">
        <v>12148</v>
      </c>
      <c r="H2581" t="str">
        <f t="shared" si="200"/>
        <v>Vxx_pid_43h</v>
      </c>
      <c r="I2581" s="69" t="str">
        <f t="shared" si="201"/>
        <v>IN_ASI_IAF</v>
      </c>
      <c r="J2581" s="72" t="str">
        <f t="shared" si="202"/>
        <v>[(Nbx_ign_cmd_eng_cfm=True)]</v>
      </c>
      <c r="K2581" s="69" t="b">
        <f t="shared" si="203"/>
        <v>1</v>
      </c>
      <c r="L2581" s="69" t="b">
        <f t="shared" si="204"/>
        <v>0</v>
      </c>
    </row>
    <row r="2582" spans="1:12" ht="48.75" customHeight="1" thickBot="1" x14ac:dyDescent="0.3">
      <c r="A2582" s="71" t="s">
        <v>13711</v>
      </c>
      <c r="B2582" s="72" t="s">
        <v>12299</v>
      </c>
      <c r="C2582" s="72" t="s">
        <v>12123</v>
      </c>
      <c r="E2582" s="71" t="s">
        <v>6444</v>
      </c>
      <c r="F2582" s="74" t="s">
        <v>12506</v>
      </c>
      <c r="G2582" s="74" t="s">
        <v>12228</v>
      </c>
      <c r="H2582" t="str">
        <f t="shared" si="200"/>
        <v>Vxx_pid_43h</v>
      </c>
      <c r="I2582" s="69" t="str">
        <f t="shared" si="201"/>
        <v>IN_ASI_IAF</v>
      </c>
      <c r="J2582" s="72" t="str">
        <f t="shared" si="202"/>
        <v>[(Nbx_ign_cmd_eng_cfm=True)]</v>
      </c>
      <c r="K2582" s="69" t="b">
        <f t="shared" si="203"/>
        <v>0</v>
      </c>
      <c r="L2582" s="69" t="b">
        <f t="shared" si="204"/>
        <v>0</v>
      </c>
    </row>
    <row r="2583" spans="1:12" ht="84.75" customHeight="1" thickBot="1" x14ac:dyDescent="0.3">
      <c r="A2583" s="71" t="s">
        <v>13712</v>
      </c>
      <c r="B2583" s="72" t="s">
        <v>12518</v>
      </c>
      <c r="C2583" s="72" t="s">
        <v>12123</v>
      </c>
      <c r="E2583" s="71" t="s">
        <v>6448</v>
      </c>
      <c r="F2583" s="72" t="s">
        <v>12202</v>
      </c>
      <c r="G2583" s="74" t="s">
        <v>12148</v>
      </c>
      <c r="H2583" t="str">
        <f t="shared" si="200"/>
        <v>Vxx_pid_44h</v>
      </c>
      <c r="I2583" s="69" t="str">
        <f t="shared" si="201"/>
        <v>CB_RIC_SPT</v>
      </c>
      <c r="J2583" s="72" t="str">
        <f t="shared" si="202"/>
        <v>[(Nbx_ign_cmd_eng_cfm=True)]</v>
      </c>
      <c r="K2583" s="69" t="b">
        <f t="shared" si="203"/>
        <v>1</v>
      </c>
      <c r="L2583" s="69" t="b">
        <f t="shared" si="204"/>
        <v>0</v>
      </c>
    </row>
    <row r="2584" spans="1:12" ht="48.75" customHeight="1" thickBot="1" x14ac:dyDescent="0.3">
      <c r="A2584" s="71" t="s">
        <v>13713</v>
      </c>
      <c r="B2584" s="72" t="s">
        <v>12299</v>
      </c>
      <c r="C2584" s="72" t="s">
        <v>12123</v>
      </c>
      <c r="E2584" s="71" t="s">
        <v>6452</v>
      </c>
      <c r="F2584" s="72" t="s">
        <v>12299</v>
      </c>
      <c r="G2584" s="74" t="s">
        <v>12546</v>
      </c>
      <c r="H2584" t="str">
        <f t="shared" si="200"/>
        <v>Vxx_pid_45h</v>
      </c>
      <c r="I2584" s="69" t="str">
        <f t="shared" si="201"/>
        <v>OU_ASO_ITO</v>
      </c>
      <c r="J2584" s="72" t="str">
        <f t="shared" si="202"/>
        <v>[(Nbx_ign_cmd_eng_cfm=True)] OR [(Nbx_ign_cmd_eng_cfm=False)]</v>
      </c>
      <c r="K2584" s="69" t="b">
        <f t="shared" si="203"/>
        <v>1</v>
      </c>
      <c r="L2584" s="69" t="b">
        <f t="shared" si="204"/>
        <v>0</v>
      </c>
    </row>
    <row r="2585" spans="1:12" ht="84.75" customHeight="1" thickBot="1" x14ac:dyDescent="0.3">
      <c r="A2585" s="71" t="s">
        <v>13714</v>
      </c>
      <c r="B2585" s="72" t="s">
        <v>12518</v>
      </c>
      <c r="C2585" s="72" t="s">
        <v>12123</v>
      </c>
      <c r="E2585" s="71" t="s">
        <v>6456</v>
      </c>
      <c r="F2585" s="74" t="s">
        <v>6210</v>
      </c>
      <c r="G2585" s="74" t="s">
        <v>12480</v>
      </c>
      <c r="H2585" t="str">
        <f t="shared" si="200"/>
        <v>Vxx_pid_46h</v>
      </c>
      <c r="I2585" s="69" t="str">
        <f t="shared" si="201"/>
        <v>IN_ASI_IAT</v>
      </c>
      <c r="J2585" s="72" t="str">
        <f t="shared" si="202"/>
        <v>[(Nbx_ign_cmd_eng_cfm=False) and (Nxx_ecu_typ_cfm=Nxx_ecm or Nxx_ecu_typ_cfm=Nxx_ptcu)] OR [(Nxx_ecu_typ_cfm=Nxx_ecm or Nxx_ecu_typ_cfm=Nxx_ptcu) and (Nbx_ign_cmd_eng_cfm=True)]</v>
      </c>
      <c r="K2585" s="69" t="b">
        <f t="shared" si="203"/>
        <v>0</v>
      </c>
      <c r="L2585" s="69" t="b">
        <f t="shared" si="204"/>
        <v>0</v>
      </c>
    </row>
    <row r="2586" spans="1:12" ht="48.75" customHeight="1" thickBot="1" x14ac:dyDescent="0.3">
      <c r="A2586" s="71" t="s">
        <v>13715</v>
      </c>
      <c r="B2586" s="72" t="s">
        <v>12518</v>
      </c>
      <c r="C2586" s="72" t="s">
        <v>12123</v>
      </c>
      <c r="E2586" s="71" t="s">
        <v>6456</v>
      </c>
      <c r="F2586" s="72" t="s">
        <v>5840</v>
      </c>
      <c r="G2586" s="72" t="s">
        <v>12450</v>
      </c>
      <c r="H2586" t="str">
        <f t="shared" si="200"/>
        <v>Vxx_pid_46h</v>
      </c>
      <c r="I2586" s="69" t="str">
        <f t="shared" si="201"/>
        <v>IN_ASI_IAT</v>
      </c>
      <c r="J2586" s="72" t="str">
        <f t="shared" si="202"/>
        <v>[(Nbx_ign_cmd_eng_cfm=False) and (Nxx_ecu_typ_cfm=Nxx_ecm or Nxx_ecu_typ_cfm=Nxx_ptcu)] OR [(Nxx_ecu_typ_cfm=Nxx_ecm or Nxx_ecu_typ_cfm=Nxx_ptcu) and (Nbx_ign_cmd_eng_cfm=True)]</v>
      </c>
      <c r="K2586" s="69" t="b">
        <f t="shared" si="203"/>
        <v>1</v>
      </c>
      <c r="L2586" s="69" t="b">
        <f t="shared" si="204"/>
        <v>1</v>
      </c>
    </row>
    <row r="2587" spans="1:12" ht="36.75" customHeight="1" thickBot="1" x14ac:dyDescent="0.3">
      <c r="A2587" s="71" t="s">
        <v>13716</v>
      </c>
      <c r="B2587" s="74" t="s">
        <v>6551</v>
      </c>
      <c r="C2587" s="74" t="s">
        <v>12448</v>
      </c>
      <c r="E2587" s="71" t="s">
        <v>6460</v>
      </c>
      <c r="F2587" s="74" t="s">
        <v>12460</v>
      </c>
      <c r="G2587" s="74" t="s">
        <v>12550</v>
      </c>
      <c r="H2587" t="str">
        <f t="shared" si="200"/>
        <v>Vxx_pid_47h</v>
      </c>
      <c r="I2587" s="69" t="str">
        <f t="shared" si="201"/>
        <v>DG_DGT_ASW</v>
      </c>
      <c r="J2587" s="72" t="str">
        <f t="shared" si="202"/>
        <v>[(Nxx_ecu_typ_cfm&lt;&gt;Nxx_ptcu) and (Nxx_ecu_typ_cfm&lt;&gt;Nxx_ecm) and (Nbx_el_pwt_cfm=False) and (Nxx_obd_typ_cfm=Nxx_obd_typ_pass) and (Nxx_ecu_typ_cfm&lt;&gt;Nxx_atcu)]</v>
      </c>
      <c r="K2587" s="69" t="b">
        <f t="shared" si="203"/>
        <v>0</v>
      </c>
      <c r="L2587" s="69" t="b">
        <f t="shared" si="204"/>
        <v>0</v>
      </c>
    </row>
    <row r="2588" spans="1:12" ht="132.75" thickBot="1" x14ac:dyDescent="0.3">
      <c r="A2588" s="71" t="s">
        <v>13716</v>
      </c>
      <c r="B2588" s="72" t="s">
        <v>12081</v>
      </c>
      <c r="C2588" s="72" t="s">
        <v>12130</v>
      </c>
      <c r="E2588" s="71" t="s">
        <v>6464</v>
      </c>
      <c r="F2588" s="74" t="s">
        <v>6210</v>
      </c>
      <c r="G2588" s="74" t="s">
        <v>12480</v>
      </c>
      <c r="H2588" t="str">
        <f t="shared" si="200"/>
        <v>Vxx_pid_49h</v>
      </c>
      <c r="I2588" s="69" t="str">
        <f t="shared" si="201"/>
        <v>IN_PCI_API</v>
      </c>
      <c r="J2588" s="72" t="str">
        <f t="shared" si="202"/>
        <v>[(Nxx_ecu_typ_cfm=Nxx_hevc or Nxx_spv_ecu_cfm=Nxx_spv_ecu_abst) and (Nxx_ecu_typ_cfm&lt;&gt;Nxx_atcu)]</v>
      </c>
      <c r="K2588" s="69" t="b">
        <f t="shared" si="203"/>
        <v>0</v>
      </c>
      <c r="L2588" s="69" t="b">
        <f t="shared" si="204"/>
        <v>0</v>
      </c>
    </row>
    <row r="2589" spans="1:12" ht="72.75" thickBot="1" x14ac:dyDescent="0.3">
      <c r="A2589" s="71" t="s">
        <v>13717</v>
      </c>
      <c r="B2589" s="74" t="s">
        <v>6551</v>
      </c>
      <c r="C2589" s="74" t="s">
        <v>12448</v>
      </c>
      <c r="E2589" s="71" t="s">
        <v>6464</v>
      </c>
      <c r="F2589" s="72" t="s">
        <v>12165</v>
      </c>
      <c r="G2589" s="72" t="s">
        <v>12150</v>
      </c>
      <c r="H2589" t="str">
        <f t="shared" si="200"/>
        <v>Vxx_pid_49h</v>
      </c>
      <c r="I2589" s="69" t="str">
        <f t="shared" si="201"/>
        <v>IN_PCI_API</v>
      </c>
      <c r="J2589" s="72" t="str">
        <f t="shared" si="202"/>
        <v>[(Nxx_ecu_typ_cfm=Nxx_hevc or Nxx_spv_ecu_cfm=Nxx_spv_ecu_abst) and (Nxx_ecu_typ_cfm&lt;&gt;Nxx_atcu)]</v>
      </c>
      <c r="K2589" s="69" t="b">
        <f t="shared" si="203"/>
        <v>1</v>
      </c>
      <c r="L2589" s="69" t="b">
        <f t="shared" si="204"/>
        <v>1</v>
      </c>
    </row>
    <row r="2590" spans="1:12" ht="48.75" customHeight="1" thickBot="1" x14ac:dyDescent="0.3">
      <c r="A2590" s="71" t="s">
        <v>13717</v>
      </c>
      <c r="B2590" s="72" t="s">
        <v>12081</v>
      </c>
      <c r="C2590" s="72" t="s">
        <v>12130</v>
      </c>
      <c r="E2590" s="71" t="s">
        <v>6468</v>
      </c>
      <c r="F2590" s="72" t="s">
        <v>12165</v>
      </c>
      <c r="G2590" s="72" t="s">
        <v>12150</v>
      </c>
      <c r="H2590" t="str">
        <f t="shared" si="200"/>
        <v>Vxx_pid_4ah</v>
      </c>
      <c r="I2590" s="69" t="str">
        <f t="shared" si="201"/>
        <v>IN_PCI_API</v>
      </c>
      <c r="J2590" s="72" t="str">
        <f t="shared" si="202"/>
        <v>[(Nxx_ecu_typ_cfm=Nxx_hevc or Nxx_spv_ecu_cfm=Nxx_spv_ecu_abst) and (Nxx_ecu_typ_cfm&lt;&gt;Nxx_atcu)]</v>
      </c>
      <c r="K2590" s="69" t="b">
        <f t="shared" si="203"/>
        <v>1</v>
      </c>
      <c r="L2590" s="69" t="b">
        <f t="shared" si="204"/>
        <v>1</v>
      </c>
    </row>
    <row r="2591" spans="1:12" ht="36.75" customHeight="1" thickBot="1" x14ac:dyDescent="0.3">
      <c r="A2591" s="71" t="s">
        <v>13718</v>
      </c>
      <c r="B2591" s="74" t="s">
        <v>6551</v>
      </c>
      <c r="C2591" s="74" t="s">
        <v>12448</v>
      </c>
      <c r="E2591" s="71" t="s">
        <v>6472</v>
      </c>
      <c r="F2591" s="72" t="s">
        <v>12518</v>
      </c>
      <c r="G2591" s="74" t="s">
        <v>12546</v>
      </c>
      <c r="H2591" t="str">
        <f t="shared" si="200"/>
        <v>Vxx_pid_4ch</v>
      </c>
      <c r="I2591" s="69" t="str">
        <f t="shared" si="201"/>
        <v>AS_MAF_CTL</v>
      </c>
      <c r="J2591" s="72" t="str">
        <f t="shared" si="202"/>
        <v>[(Nbx_ign_cmd_eng_cfm=True)] OR [(Nbx_ign_cmd_eng_cfm=False)]</v>
      </c>
      <c r="K2591" s="69" t="b">
        <f t="shared" si="203"/>
        <v>1</v>
      </c>
      <c r="L2591" s="69" t="b">
        <f t="shared" si="204"/>
        <v>0</v>
      </c>
    </row>
    <row r="2592" spans="1:12" ht="48.75" customHeight="1" thickBot="1" x14ac:dyDescent="0.3">
      <c r="A2592" s="71" t="s">
        <v>13718</v>
      </c>
      <c r="B2592" s="72" t="s">
        <v>12081</v>
      </c>
      <c r="C2592" s="72" t="s">
        <v>12130</v>
      </c>
      <c r="E2592" s="71" t="s">
        <v>6473</v>
      </c>
      <c r="F2592" s="72" t="s">
        <v>12081</v>
      </c>
      <c r="G2592" s="72" t="s">
        <v>12130</v>
      </c>
      <c r="H2592" t="str">
        <f t="shared" si="200"/>
        <v>Vxx_pid_4eh</v>
      </c>
      <c r="I2592" s="69" t="str">
        <f t="shared" si="201"/>
        <v>DG_DFT_MNG</v>
      </c>
      <c r="J2592" s="72" t="str">
        <f t="shared" si="202"/>
        <v>[(Nxx_obd_typ_cfm&lt;&gt;Nxx_obd_typ_pass) and (Nxx_ecu_typ_cfm&lt;&gt;Nxx_atcu)]</v>
      </c>
      <c r="K2592" s="69" t="b">
        <f t="shared" si="203"/>
        <v>1</v>
      </c>
      <c r="L2592" s="69" t="b">
        <f t="shared" si="204"/>
        <v>1</v>
      </c>
    </row>
    <row r="2593" spans="1:12" ht="36.75" customHeight="1" thickBot="1" x14ac:dyDescent="0.3">
      <c r="A2593" s="71" t="s">
        <v>13719</v>
      </c>
      <c r="B2593" s="74" t="s">
        <v>6551</v>
      </c>
      <c r="C2593" s="74" t="s">
        <v>12476</v>
      </c>
      <c r="E2593" s="71" t="s">
        <v>6478</v>
      </c>
      <c r="F2593" s="72" t="s">
        <v>6210</v>
      </c>
      <c r="G2593" s="72" t="s">
        <v>12129</v>
      </c>
      <c r="H2593" t="str">
        <f t="shared" si="200"/>
        <v>Vxx_pid_51h</v>
      </c>
      <c r="I2593" s="69" t="str">
        <f t="shared" si="201"/>
        <v>DG_DGT_ASW</v>
      </c>
      <c r="J2593" s="72" t="str">
        <f t="shared" si="202"/>
        <v>[(Nbx_el_pwt_cfm=False) and (Nxx_obd_typ_cfm=Nxx_obd_typ_pass) and (Nxx_ecu_typ_cfm&lt;&gt;Nxx_atcu)]</v>
      </c>
      <c r="K2593" s="69" t="b">
        <f t="shared" si="203"/>
        <v>1</v>
      </c>
      <c r="L2593" s="69" t="b">
        <f t="shared" si="204"/>
        <v>1</v>
      </c>
    </row>
    <row r="2594" spans="1:12" ht="36.75" customHeight="1" thickBot="1" x14ac:dyDescent="0.3">
      <c r="A2594" s="71" t="s">
        <v>13719</v>
      </c>
      <c r="B2594" s="72" t="s">
        <v>12081</v>
      </c>
      <c r="C2594" s="72" t="s">
        <v>12130</v>
      </c>
      <c r="E2594" s="71" t="s">
        <v>6481</v>
      </c>
      <c r="F2594" s="72" t="s">
        <v>5252</v>
      </c>
      <c r="G2594" s="74" t="s">
        <v>13720</v>
      </c>
      <c r="H2594" t="str">
        <f t="shared" si="200"/>
        <v>Vxx_pid_52h</v>
      </c>
      <c r="I2594" s="69" t="str">
        <f t="shared" si="201"/>
        <v>CB_SPV_CMS</v>
      </c>
      <c r="J2594" s="72" t="str">
        <f t="shared" si="202"/>
        <v>[(Nxx_lpg_cfm=Nxx_lpg_pres) and (Nxx_alco_typ_cfm&lt;&gt;Nxx_alco_typ_abst) and (Nbx_ign_cmd_eng_cfm=True)] OR [(Nxx_alco_typ_cfm=Nxx_alco_typ_abst) and (Nbx_ign_cmd_eng_cfm=True)] OR [(Nxx_lpg_cfm&lt;&gt;Nxx_lpg_pres) and (Nxx_alco_typ_cfm&lt;&gt;Nxx_alco_typ_abst) and (Nbx_ign_cmd_eng_cfm=True)]</v>
      </c>
      <c r="K2594" s="69" t="b">
        <f t="shared" si="203"/>
        <v>1</v>
      </c>
      <c r="L2594" s="69" t="b">
        <f t="shared" si="204"/>
        <v>0</v>
      </c>
    </row>
    <row r="2595" spans="1:12" ht="72.75" customHeight="1" thickBot="1" x14ac:dyDescent="0.3">
      <c r="A2595" s="73" t="s">
        <v>13721</v>
      </c>
      <c r="B2595" s="74" t="s">
        <v>6551</v>
      </c>
      <c r="C2595" s="74" t="s">
        <v>12476</v>
      </c>
      <c r="E2595" s="71" t="s">
        <v>6485</v>
      </c>
      <c r="F2595" s="72" t="s">
        <v>12389</v>
      </c>
      <c r="G2595" s="74" t="s">
        <v>12557</v>
      </c>
      <c r="H2595" t="str">
        <f t="shared" si="200"/>
        <v>Vxx_pid_53h</v>
      </c>
      <c r="I2595" s="69" t="str">
        <f t="shared" si="201"/>
        <v>IN_CBI_FUI</v>
      </c>
      <c r="J2595" s="72" t="str">
        <f t="shared" si="202"/>
        <v>[(Nxx_eva_cfm=Nxx_eva_abst) and (Nbx_ign_cmd_eng_cfm=True)] OR [(Nxx_eva_cfm&lt;&gt;Nxx_eva_abst) and (Nbx_ign_cmd_eng_cfm=True)]</v>
      </c>
      <c r="K2595" s="69" t="b">
        <f t="shared" si="203"/>
        <v>1</v>
      </c>
      <c r="L2595" s="69" t="b">
        <f t="shared" si="204"/>
        <v>0</v>
      </c>
    </row>
    <row r="2596" spans="1:12" ht="72.75" customHeight="1" thickBot="1" x14ac:dyDescent="0.3">
      <c r="A2596" s="73" t="s">
        <v>13722</v>
      </c>
      <c r="B2596" s="74" t="s">
        <v>6551</v>
      </c>
      <c r="C2596" s="74" t="s">
        <v>12476</v>
      </c>
      <c r="E2596" s="71" t="s">
        <v>6487</v>
      </c>
      <c r="F2596" s="72" t="s">
        <v>12242</v>
      </c>
      <c r="G2596" s="74" t="s">
        <v>12560</v>
      </c>
      <c r="H2596" t="str">
        <f t="shared" si="200"/>
        <v>Vxx_pid_54h</v>
      </c>
      <c r="I2596" s="69" t="str">
        <f t="shared" si="201"/>
        <v>OU_CBO_FUO</v>
      </c>
      <c r="J2596" s="72" t="str">
        <f t="shared" si="202"/>
        <v>[(Nxx_eva_cfm&lt;&gt;Nxx_eva_abst) and (Nbx_ign_cmd_eng_cfm=True)]</v>
      </c>
      <c r="K2596" s="69" t="b">
        <f t="shared" si="203"/>
        <v>1</v>
      </c>
      <c r="L2596" s="69" t="b">
        <f t="shared" si="204"/>
        <v>0</v>
      </c>
    </row>
    <row r="2597" spans="1:12" ht="72.75" customHeight="1" thickBot="1" x14ac:dyDescent="0.3">
      <c r="A2597" s="73" t="s">
        <v>13723</v>
      </c>
      <c r="B2597" s="74" t="s">
        <v>6551</v>
      </c>
      <c r="C2597" s="74" t="s">
        <v>12448</v>
      </c>
      <c r="E2597" s="71" t="s">
        <v>6490</v>
      </c>
      <c r="F2597" s="72" t="s">
        <v>12256</v>
      </c>
      <c r="G2597" s="74" t="s">
        <v>12148</v>
      </c>
      <c r="H2597" t="str">
        <f t="shared" si="200"/>
        <v>Vxx_pid_55h</v>
      </c>
      <c r="I2597" s="69" t="str">
        <f t="shared" si="201"/>
        <v>AT_CAT_CTL</v>
      </c>
      <c r="J2597" s="72" t="str">
        <f t="shared" si="202"/>
        <v>[(Nbx_ign_cmd_eng_cfm=True)]</v>
      </c>
      <c r="K2597" s="69" t="b">
        <f t="shared" si="203"/>
        <v>1</v>
      </c>
      <c r="L2597" s="69" t="b">
        <f t="shared" si="204"/>
        <v>0</v>
      </c>
    </row>
    <row r="2598" spans="1:12" ht="72.75" customHeight="1" thickBot="1" x14ac:dyDescent="0.3">
      <c r="A2598" s="71" t="s">
        <v>13724</v>
      </c>
      <c r="B2598" s="72" t="s">
        <v>12531</v>
      </c>
      <c r="C2598" s="72" t="s">
        <v>12228</v>
      </c>
      <c r="E2598" s="71" t="s">
        <v>6495</v>
      </c>
      <c r="F2598" s="72" t="s">
        <v>12256</v>
      </c>
      <c r="G2598" s="74" t="s">
        <v>12148</v>
      </c>
      <c r="H2598" t="str">
        <f t="shared" si="200"/>
        <v>Vxx_pid_56h</v>
      </c>
      <c r="I2598" s="69" t="str">
        <f t="shared" si="201"/>
        <v>AT_CAT_CTL</v>
      </c>
      <c r="J2598" s="72" t="str">
        <f t="shared" si="202"/>
        <v>[(Nbx_ign_cmd_eng_cfm=True)]</v>
      </c>
      <c r="K2598" s="69" t="b">
        <f t="shared" si="203"/>
        <v>1</v>
      </c>
      <c r="L2598" s="69" t="b">
        <f t="shared" si="204"/>
        <v>0</v>
      </c>
    </row>
    <row r="2599" spans="1:12" ht="24.75" customHeight="1" thickBot="1" x14ac:dyDescent="0.3">
      <c r="A2599" s="71" t="s">
        <v>13725</v>
      </c>
      <c r="B2599" s="72" t="s">
        <v>12531</v>
      </c>
      <c r="C2599" s="72" t="s">
        <v>12228</v>
      </c>
      <c r="E2599" s="71" t="s">
        <v>6498</v>
      </c>
      <c r="F2599" s="72" t="s">
        <v>12531</v>
      </c>
      <c r="G2599" s="72" t="s">
        <v>12228</v>
      </c>
      <c r="H2599" t="str">
        <f t="shared" si="200"/>
        <v>Vxx_pid_59h</v>
      </c>
      <c r="I2599" s="69" t="str">
        <f t="shared" si="201"/>
        <v>CB_RAP_CTL</v>
      </c>
      <c r="J2599" s="72" t="str">
        <f t="shared" si="202"/>
        <v>[(Nbx_ign_cmd_eng_cfm=False)]</v>
      </c>
      <c r="K2599" s="69" t="b">
        <f t="shared" si="203"/>
        <v>1</v>
      </c>
      <c r="L2599" s="69" t="b">
        <f t="shared" si="204"/>
        <v>1</v>
      </c>
    </row>
    <row r="2600" spans="1:12" ht="48.75" customHeight="1" thickBot="1" x14ac:dyDescent="0.3">
      <c r="A2600" s="71" t="s">
        <v>13726</v>
      </c>
      <c r="B2600" s="72" t="s">
        <v>12531</v>
      </c>
      <c r="C2600" s="72" t="s">
        <v>12228</v>
      </c>
      <c r="E2600" s="71" t="s">
        <v>6498</v>
      </c>
      <c r="F2600" s="74" t="s">
        <v>12447</v>
      </c>
      <c r="G2600" s="74" t="s">
        <v>12515</v>
      </c>
      <c r="H2600" t="str">
        <f t="shared" si="200"/>
        <v>Vxx_pid_59h</v>
      </c>
      <c r="I2600" s="69" t="str">
        <f t="shared" si="201"/>
        <v>CB_RAP_CTL</v>
      </c>
      <c r="J2600" s="72" t="str">
        <f t="shared" si="202"/>
        <v>[(Nbx_ign_cmd_eng_cfm=False)]</v>
      </c>
      <c r="K2600" s="69" t="b">
        <f t="shared" si="203"/>
        <v>0</v>
      </c>
      <c r="L2600" s="69" t="b">
        <f t="shared" si="204"/>
        <v>0</v>
      </c>
    </row>
    <row r="2601" spans="1:12" ht="72.75" customHeight="1" thickBot="1" x14ac:dyDescent="0.3">
      <c r="A2601" s="71" t="s">
        <v>13727</v>
      </c>
      <c r="B2601" s="72" t="s">
        <v>12531</v>
      </c>
      <c r="C2601" s="72" t="s">
        <v>12228</v>
      </c>
      <c r="E2601" s="71" t="s">
        <v>6499</v>
      </c>
      <c r="F2601" s="74" t="s">
        <v>6210</v>
      </c>
      <c r="G2601" s="74" t="s">
        <v>12480</v>
      </c>
      <c r="H2601" t="str">
        <f t="shared" si="200"/>
        <v>Vxx_pid_5bh</v>
      </c>
      <c r="I2601" s="69" t="str">
        <f t="shared" si="201"/>
        <v>IN_HVI_BAT</v>
      </c>
      <c r="J2601" s="72" t="str">
        <f t="shared" si="202"/>
        <v>[(Nxx_spv_ecu_cfm=Nxx_spv_ecu_abst or Nxx_ecu_typ_cfm=Nxx_hevc) and (Nxx_ecu_typ_cfm&lt;&gt;Nxx_atcu) and (Nxx_hev_cfm&lt;&gt;Nxx_hev_abst)]</v>
      </c>
      <c r="K2601" s="69" t="b">
        <f t="shared" si="203"/>
        <v>0</v>
      </c>
      <c r="L2601" s="69" t="b">
        <f t="shared" si="204"/>
        <v>0</v>
      </c>
    </row>
    <row r="2602" spans="1:12" ht="24.75" customHeight="1" thickBot="1" x14ac:dyDescent="0.3">
      <c r="A2602" s="71" t="s">
        <v>13728</v>
      </c>
      <c r="B2602" s="72" t="s">
        <v>12531</v>
      </c>
      <c r="C2602" s="72" t="s">
        <v>12228</v>
      </c>
      <c r="E2602" s="71" t="s">
        <v>6499</v>
      </c>
      <c r="F2602" s="72" t="s">
        <v>5716</v>
      </c>
      <c r="G2602" s="72" t="s">
        <v>12194</v>
      </c>
      <c r="H2602" t="str">
        <f t="shared" si="200"/>
        <v>Vxx_pid_5bh</v>
      </c>
      <c r="I2602" s="69" t="str">
        <f t="shared" si="201"/>
        <v>IN_HVI_BAT</v>
      </c>
      <c r="J2602" s="72" t="str">
        <f t="shared" si="202"/>
        <v>[(Nxx_spv_ecu_cfm=Nxx_spv_ecu_abst or Nxx_ecu_typ_cfm=Nxx_hevc) and (Nxx_ecu_typ_cfm&lt;&gt;Nxx_atcu) and (Nxx_hev_cfm&lt;&gt;Nxx_hev_abst)]</v>
      </c>
      <c r="K2602" s="69" t="b">
        <f t="shared" si="203"/>
        <v>1</v>
      </c>
      <c r="L2602" s="69" t="b">
        <f t="shared" si="204"/>
        <v>1</v>
      </c>
    </row>
    <row r="2603" spans="1:12" ht="48.75" customHeight="1" thickBot="1" x14ac:dyDescent="0.3">
      <c r="A2603" s="71" t="s">
        <v>13729</v>
      </c>
      <c r="B2603" s="72" t="s">
        <v>5241</v>
      </c>
      <c r="C2603" s="74" t="s">
        <v>12353</v>
      </c>
      <c r="E2603" s="71" t="s">
        <v>6502</v>
      </c>
      <c r="F2603" s="72" t="s">
        <v>12424</v>
      </c>
      <c r="G2603" s="72" t="s">
        <v>12287</v>
      </c>
      <c r="H2603" t="str">
        <f t="shared" si="200"/>
        <v>Vxx_pid_5ch</v>
      </c>
      <c r="I2603" s="69" t="str">
        <f t="shared" si="201"/>
        <v>IN_CLI_LUI</v>
      </c>
      <c r="J2603" s="72" t="str">
        <f t="shared" si="202"/>
        <v>[()]</v>
      </c>
      <c r="K2603" s="69" t="b">
        <f t="shared" si="203"/>
        <v>1</v>
      </c>
      <c r="L2603" s="69" t="b">
        <f t="shared" si="204"/>
        <v>1</v>
      </c>
    </row>
    <row r="2604" spans="1:12" ht="72.75" customHeight="1" thickBot="1" x14ac:dyDescent="0.3">
      <c r="A2604" s="71" t="s">
        <v>13730</v>
      </c>
      <c r="B2604" s="72" t="s">
        <v>5241</v>
      </c>
      <c r="C2604" s="74" t="s">
        <v>12353</v>
      </c>
      <c r="E2604" s="71" t="s">
        <v>6505</v>
      </c>
      <c r="F2604" s="74" t="s">
        <v>12570</v>
      </c>
      <c r="G2604" s="74" t="s">
        <v>12571</v>
      </c>
      <c r="H2604" t="str">
        <f t="shared" si="200"/>
        <v>Vxx_pid_5dh</v>
      </c>
      <c r="I2604" s="69" t="str">
        <f t="shared" si="201"/>
        <v>DG_DFT_MNG</v>
      </c>
      <c r="J2604" s="72" t="str">
        <f t="shared" si="202"/>
        <v>[(Nxx_obd_typ_cfm&lt;&gt;Nxx_obd_typ_pass) and (Nxx_ecu_typ_cfm&lt;&gt;Nxx_atcu)]</v>
      </c>
      <c r="K2604" s="69" t="b">
        <f t="shared" si="203"/>
        <v>0</v>
      </c>
      <c r="L2604" s="69" t="b">
        <f t="shared" si="204"/>
        <v>0</v>
      </c>
    </row>
    <row r="2605" spans="1:12" ht="48.75" customHeight="1" thickBot="1" x14ac:dyDescent="0.3">
      <c r="A2605" s="71" t="s">
        <v>13731</v>
      </c>
      <c r="B2605" s="72" t="s">
        <v>5241</v>
      </c>
      <c r="C2605" s="74" t="s">
        <v>12353</v>
      </c>
      <c r="E2605" s="71" t="s">
        <v>6505</v>
      </c>
      <c r="F2605" s="72" t="s">
        <v>12081</v>
      </c>
      <c r="G2605" s="72" t="s">
        <v>12130</v>
      </c>
      <c r="H2605" t="str">
        <f t="shared" si="200"/>
        <v>Vxx_pid_5dh</v>
      </c>
      <c r="I2605" s="69" t="str">
        <f t="shared" si="201"/>
        <v>DG_DFT_MNG</v>
      </c>
      <c r="J2605" s="72" t="str">
        <f t="shared" si="202"/>
        <v>[(Nxx_obd_typ_cfm&lt;&gt;Nxx_obd_typ_pass) and (Nxx_ecu_typ_cfm&lt;&gt;Nxx_atcu)]</v>
      </c>
      <c r="K2605" s="69" t="b">
        <f t="shared" si="203"/>
        <v>1</v>
      </c>
      <c r="L2605" s="69" t="b">
        <f t="shared" si="204"/>
        <v>1</v>
      </c>
    </row>
    <row r="2606" spans="1:12" ht="72.75" customHeight="1" thickBot="1" x14ac:dyDescent="0.3">
      <c r="A2606" s="71" t="s">
        <v>13732</v>
      </c>
      <c r="B2606" s="74" t="s">
        <v>5981</v>
      </c>
      <c r="C2606" s="74" t="s">
        <v>12134</v>
      </c>
      <c r="E2606" s="71" t="s">
        <v>6505</v>
      </c>
      <c r="F2606" s="74" t="s">
        <v>12573</v>
      </c>
      <c r="G2606" s="74" t="s">
        <v>12574</v>
      </c>
      <c r="H2606" t="str">
        <f t="shared" si="200"/>
        <v>Vxx_pid_5dh</v>
      </c>
      <c r="I2606" s="69" t="str">
        <f t="shared" si="201"/>
        <v>DG_DFT_MNG</v>
      </c>
      <c r="J2606" s="72" t="str">
        <f t="shared" si="202"/>
        <v>[(Nxx_obd_typ_cfm&lt;&gt;Nxx_obd_typ_pass) and (Nxx_ecu_typ_cfm&lt;&gt;Nxx_atcu)]</v>
      </c>
      <c r="K2606" s="69" t="b">
        <f t="shared" si="203"/>
        <v>0</v>
      </c>
      <c r="L2606" s="69" t="b">
        <f t="shared" si="204"/>
        <v>0</v>
      </c>
    </row>
    <row r="2607" spans="1:12" ht="48.75" thickBot="1" x14ac:dyDescent="0.3">
      <c r="A2607" s="71" t="s">
        <v>13732</v>
      </c>
      <c r="B2607" s="74" t="s">
        <v>12556</v>
      </c>
      <c r="C2607" s="74" t="s">
        <v>12228</v>
      </c>
      <c r="E2607" s="71" t="s">
        <v>6506</v>
      </c>
      <c r="F2607" s="72" t="s">
        <v>12081</v>
      </c>
      <c r="G2607" s="72" t="s">
        <v>12130</v>
      </c>
      <c r="H2607" t="str">
        <f t="shared" si="200"/>
        <v>Vxx_pid_5eh</v>
      </c>
      <c r="I2607" s="69" t="str">
        <f t="shared" si="201"/>
        <v>DG_DFT_MNG</v>
      </c>
      <c r="J2607" s="72" t="str">
        <f t="shared" si="202"/>
        <v>[(Nxx_obd_typ_cfm&lt;&gt;Nxx_obd_typ_pass) and (Nxx_ecu_typ_cfm&lt;&gt;Nxx_atcu)]</v>
      </c>
      <c r="K2607" s="69" t="b">
        <f t="shared" si="203"/>
        <v>1</v>
      </c>
      <c r="L2607" s="69" t="b">
        <f t="shared" si="204"/>
        <v>1</v>
      </c>
    </row>
    <row r="2608" spans="1:12" ht="24.75" thickBot="1" x14ac:dyDescent="0.3">
      <c r="A2608" s="71" t="s">
        <v>13732</v>
      </c>
      <c r="B2608" s="72" t="s">
        <v>12081</v>
      </c>
      <c r="C2608" s="72" t="s">
        <v>12130</v>
      </c>
      <c r="E2608" s="71" t="s">
        <v>6506</v>
      </c>
      <c r="F2608" s="74" t="s">
        <v>12242</v>
      </c>
      <c r="G2608" s="74" t="s">
        <v>12228</v>
      </c>
      <c r="H2608" t="str">
        <f t="shared" si="200"/>
        <v>Vxx_pid_5eh</v>
      </c>
      <c r="I2608" s="69" t="str">
        <f t="shared" si="201"/>
        <v>DG_DFT_MNG</v>
      </c>
      <c r="J2608" s="72" t="str">
        <f t="shared" si="202"/>
        <v>[(Nxx_obd_typ_cfm&lt;&gt;Nxx_obd_typ_pass) and (Nxx_ecu_typ_cfm&lt;&gt;Nxx_atcu)]</v>
      </c>
      <c r="K2608" s="69" t="b">
        <f t="shared" si="203"/>
        <v>0</v>
      </c>
      <c r="L2608" s="69" t="b">
        <f t="shared" si="204"/>
        <v>0</v>
      </c>
    </row>
    <row r="2609" spans="1:12" ht="60.75" thickBot="1" x14ac:dyDescent="0.3">
      <c r="A2609" s="71" t="s">
        <v>13733</v>
      </c>
      <c r="B2609" s="74" t="s">
        <v>5981</v>
      </c>
      <c r="C2609" s="74" t="s">
        <v>12134</v>
      </c>
      <c r="E2609" s="71" t="s">
        <v>6512</v>
      </c>
      <c r="F2609" s="72" t="s">
        <v>5679</v>
      </c>
      <c r="G2609" s="72" t="s">
        <v>12168</v>
      </c>
      <c r="H2609" t="str">
        <f t="shared" si="200"/>
        <v>Vxx_pid_61h</v>
      </c>
      <c r="I2609" s="69" t="str">
        <f t="shared" si="201"/>
        <v>PC_TRA_ARB</v>
      </c>
      <c r="J2609" s="72" t="str">
        <f t="shared" si="202"/>
        <v>[(Nxx_spv_ecu_cfm=Nxx_spv_ecu_abst) and (Nxx_ecu_typ_cfm=Nxx_ecm or Nxx_ecu_typ_cfm=Nxx_ptcu)]</v>
      </c>
      <c r="K2609" s="69" t="b">
        <f t="shared" si="203"/>
        <v>1</v>
      </c>
      <c r="L2609" s="69" t="b">
        <f t="shared" si="204"/>
        <v>1</v>
      </c>
    </row>
    <row r="2610" spans="1:12" ht="72.75" thickBot="1" x14ac:dyDescent="0.3">
      <c r="A2610" s="71" t="s">
        <v>13733</v>
      </c>
      <c r="B2610" s="74" t="s">
        <v>12556</v>
      </c>
      <c r="C2610" s="74" t="s">
        <v>12228</v>
      </c>
      <c r="E2610" s="71" t="s">
        <v>6515</v>
      </c>
      <c r="F2610" s="72" t="s">
        <v>5478</v>
      </c>
      <c r="G2610" s="72" t="s">
        <v>12295</v>
      </c>
      <c r="H2610" t="str">
        <f t="shared" si="200"/>
        <v>Vxx_pid_62h</v>
      </c>
      <c r="I2610" s="69" t="str">
        <f t="shared" si="201"/>
        <v>TQ_SET_FTR</v>
      </c>
      <c r="J2610" s="72" t="str">
        <f t="shared" si="202"/>
        <v>[(Nxx_ecu_typ_cfm=Nxx_ecm or Nxx_ecu_typ_cfm=Nxx_ptcu) and (Nxx_ecu_typ_cfm&lt;&gt;Nxx_atcu)]</v>
      </c>
      <c r="K2610" s="69" t="b">
        <f t="shared" si="203"/>
        <v>1</v>
      </c>
      <c r="L2610" s="69" t="b">
        <f t="shared" si="204"/>
        <v>1</v>
      </c>
    </row>
    <row r="2611" spans="1:12" ht="36.75" thickBot="1" x14ac:dyDescent="0.3">
      <c r="A2611" s="71" t="s">
        <v>13733</v>
      </c>
      <c r="B2611" s="72" t="s">
        <v>12081</v>
      </c>
      <c r="C2611" s="72" t="s">
        <v>12130</v>
      </c>
      <c r="E2611" s="71" t="s">
        <v>6518</v>
      </c>
      <c r="F2611" s="72" t="s">
        <v>12540</v>
      </c>
      <c r="G2611" s="72" t="s">
        <v>12352</v>
      </c>
      <c r="H2611" t="str">
        <f t="shared" si="200"/>
        <v>Vxx_pid_63h</v>
      </c>
      <c r="I2611" s="69" t="str">
        <f t="shared" si="201"/>
        <v>TQ_LIM_MXT</v>
      </c>
      <c r="J2611" s="72" t="str">
        <f t="shared" si="202"/>
        <v>[(Nxx_ecu_typ_cfm=Nxx_ecm or Nxx_ecu_typ_cfm=Nxx_ptcu)]</v>
      </c>
      <c r="K2611" s="69" t="b">
        <f t="shared" si="203"/>
        <v>1</v>
      </c>
      <c r="L2611" s="69" t="b">
        <f t="shared" si="204"/>
        <v>1</v>
      </c>
    </row>
    <row r="2612" spans="1:12" ht="60.75" thickBot="1" x14ac:dyDescent="0.3">
      <c r="A2612" s="71" t="s">
        <v>13734</v>
      </c>
      <c r="B2612" s="74" t="s">
        <v>5981</v>
      </c>
      <c r="C2612" s="74" t="s">
        <v>12134</v>
      </c>
      <c r="E2612" s="71" t="s">
        <v>13680</v>
      </c>
      <c r="F2612" s="72" t="s">
        <v>12540</v>
      </c>
      <c r="G2612" s="72" t="s">
        <v>12353</v>
      </c>
      <c r="H2612" t="str">
        <f t="shared" si="200"/>
        <v>Vxx_pid_64h_a</v>
      </c>
      <c r="I2612" s="69" t="str">
        <f t="shared" si="201"/>
        <v>TQ_LIM_MXT</v>
      </c>
      <c r="J2612" s="72" t="str">
        <f t="shared" si="202"/>
        <v>[(Nbx_ign_cmd_eng_cfm=False) and (Nxx_ecu_typ_cfm=Nxx_ecm or Nxx_ecu_typ_cfm=Nxx_ptcu)]</v>
      </c>
      <c r="K2612" s="69" t="b">
        <f t="shared" si="203"/>
        <v>1</v>
      </c>
      <c r="L2612" s="69" t="b">
        <f t="shared" si="204"/>
        <v>1</v>
      </c>
    </row>
    <row r="2613" spans="1:12" ht="96.75" customHeight="1" thickBot="1" x14ac:dyDescent="0.3">
      <c r="A2613" s="71" t="s">
        <v>13734</v>
      </c>
      <c r="B2613" s="72" t="s">
        <v>12081</v>
      </c>
      <c r="C2613" s="72" t="s">
        <v>12130</v>
      </c>
      <c r="E2613" s="71" t="s">
        <v>13681</v>
      </c>
      <c r="F2613" s="72" t="s">
        <v>12540</v>
      </c>
      <c r="G2613" s="72" t="s">
        <v>12353</v>
      </c>
      <c r="H2613" t="str">
        <f t="shared" si="200"/>
        <v>Vxx_pid_64h_b</v>
      </c>
      <c r="I2613" s="69" t="str">
        <f t="shared" si="201"/>
        <v>TQ_LIM_MXT</v>
      </c>
      <c r="J2613" s="72" t="str">
        <f t="shared" si="202"/>
        <v>[(Nbx_ign_cmd_eng_cfm=False) and (Nxx_ecu_typ_cfm=Nxx_ecm or Nxx_ecu_typ_cfm=Nxx_ptcu)]</v>
      </c>
      <c r="K2613" s="69" t="b">
        <f t="shared" si="203"/>
        <v>1</v>
      </c>
      <c r="L2613" s="69" t="b">
        <f t="shared" si="204"/>
        <v>1</v>
      </c>
    </row>
    <row r="2614" spans="1:12" ht="36.75" customHeight="1" thickBot="1" x14ac:dyDescent="0.3">
      <c r="A2614" s="71" t="s">
        <v>13734</v>
      </c>
      <c r="B2614" s="74" t="s">
        <v>5241</v>
      </c>
      <c r="C2614" s="74" t="s">
        <v>12353</v>
      </c>
      <c r="E2614" s="71" t="s">
        <v>13682</v>
      </c>
      <c r="F2614" s="72" t="s">
        <v>12540</v>
      </c>
      <c r="G2614" s="72" t="s">
        <v>12353</v>
      </c>
      <c r="H2614" t="str">
        <f t="shared" si="200"/>
        <v>Vxx_pid_64h_c</v>
      </c>
      <c r="I2614" s="69" t="str">
        <f t="shared" si="201"/>
        <v>TQ_LIM_MXT</v>
      </c>
      <c r="J2614" s="72" t="str">
        <f t="shared" si="202"/>
        <v>[(Nbx_ign_cmd_eng_cfm=False) and (Nxx_ecu_typ_cfm=Nxx_ecm or Nxx_ecu_typ_cfm=Nxx_ptcu)]</v>
      </c>
      <c r="K2614" s="69" t="b">
        <f t="shared" si="203"/>
        <v>1</v>
      </c>
      <c r="L2614" s="69" t="b">
        <f t="shared" si="204"/>
        <v>1</v>
      </c>
    </row>
    <row r="2615" spans="1:12" ht="96.75" customHeight="1" thickBot="1" x14ac:dyDescent="0.3">
      <c r="A2615" s="73" t="s">
        <v>13735</v>
      </c>
      <c r="B2615" s="74" t="s">
        <v>5981</v>
      </c>
      <c r="C2615" s="74" t="s">
        <v>12134</v>
      </c>
      <c r="E2615" s="71" t="s">
        <v>13684</v>
      </c>
      <c r="F2615" s="72" t="s">
        <v>12540</v>
      </c>
      <c r="G2615" s="72" t="s">
        <v>12353</v>
      </c>
      <c r="H2615" t="str">
        <f t="shared" si="200"/>
        <v>Vxx_pid_64h_d</v>
      </c>
      <c r="I2615" s="69" t="str">
        <f t="shared" si="201"/>
        <v>TQ_LIM_MXT</v>
      </c>
      <c r="J2615" s="72" t="str">
        <f t="shared" si="202"/>
        <v>[(Nbx_ign_cmd_eng_cfm=False) and (Nxx_ecu_typ_cfm=Nxx_ecm or Nxx_ecu_typ_cfm=Nxx_ptcu)]</v>
      </c>
      <c r="K2615" s="69" t="b">
        <f t="shared" si="203"/>
        <v>1</v>
      </c>
      <c r="L2615" s="69" t="b">
        <f t="shared" si="204"/>
        <v>1</v>
      </c>
    </row>
    <row r="2616" spans="1:12" ht="96.75" customHeight="1" thickBot="1" x14ac:dyDescent="0.3">
      <c r="A2616" s="73" t="s">
        <v>13735</v>
      </c>
      <c r="B2616" s="74" t="s">
        <v>12556</v>
      </c>
      <c r="C2616" s="74" t="s">
        <v>12228</v>
      </c>
      <c r="E2616" s="71" t="s">
        <v>13685</v>
      </c>
      <c r="F2616" s="72" t="s">
        <v>12540</v>
      </c>
      <c r="G2616" s="72" t="s">
        <v>12353</v>
      </c>
      <c r="H2616" t="str">
        <f t="shared" si="200"/>
        <v>Vxx_pid_64h_e</v>
      </c>
      <c r="I2616" s="69" t="str">
        <f t="shared" si="201"/>
        <v>TQ_LIM_MXT</v>
      </c>
      <c r="J2616" s="72" t="str">
        <f t="shared" si="202"/>
        <v>[(Nbx_ign_cmd_eng_cfm=False) and (Nxx_ecu_typ_cfm=Nxx_ecm or Nxx_ecu_typ_cfm=Nxx_ptcu)]</v>
      </c>
      <c r="K2616" s="69" t="b">
        <f t="shared" si="203"/>
        <v>1</v>
      </c>
      <c r="L2616" s="69" t="b">
        <f t="shared" si="204"/>
        <v>1</v>
      </c>
    </row>
    <row r="2617" spans="1:12" ht="96.75" customHeight="1" thickBot="1" x14ac:dyDescent="0.3">
      <c r="A2617" s="73" t="s">
        <v>13736</v>
      </c>
      <c r="B2617" s="74" t="s">
        <v>5981</v>
      </c>
      <c r="C2617" s="74" t="s">
        <v>12134</v>
      </c>
      <c r="E2617" s="71" t="s">
        <v>13686</v>
      </c>
      <c r="F2617" s="72" t="s">
        <v>6210</v>
      </c>
      <c r="G2617" s="72" t="s">
        <v>12129</v>
      </c>
      <c r="H2617" t="str">
        <f t="shared" si="200"/>
        <v>Vxx_pid_65h_a</v>
      </c>
      <c r="I2617" s="69" t="str">
        <f t="shared" si="201"/>
        <v>DG_DGT_ASW</v>
      </c>
      <c r="J2617" s="72" t="str">
        <f t="shared" si="202"/>
        <v>[(Nbx_el_pwt_cfm=False) and (Nxx_obd_typ_cfm=Nxx_obd_typ_pass) and (Nxx_ecu_typ_cfm&lt;&gt;Nxx_atcu)]</v>
      </c>
      <c r="K2617" s="69" t="b">
        <f t="shared" si="203"/>
        <v>1</v>
      </c>
      <c r="L2617" s="69" t="b">
        <f t="shared" si="204"/>
        <v>1</v>
      </c>
    </row>
    <row r="2618" spans="1:12" ht="96.75" customHeight="1" thickBot="1" x14ac:dyDescent="0.3">
      <c r="A2618" s="73" t="s">
        <v>13736</v>
      </c>
      <c r="B2618" s="74" t="s">
        <v>12556</v>
      </c>
      <c r="C2618" s="74" t="s">
        <v>12228</v>
      </c>
      <c r="E2618" s="71" t="s">
        <v>13687</v>
      </c>
      <c r="F2618" s="72" t="s">
        <v>6210</v>
      </c>
      <c r="G2618" s="72" t="s">
        <v>12129</v>
      </c>
      <c r="H2618" t="str">
        <f t="shared" si="200"/>
        <v>Vxx_pid_65h_b</v>
      </c>
      <c r="I2618" s="69" t="str">
        <f t="shared" si="201"/>
        <v>DG_DGT_ASW</v>
      </c>
      <c r="J2618" s="72" t="str">
        <f t="shared" si="202"/>
        <v>[(Nbx_el_pwt_cfm=False) and (Nxx_obd_typ_cfm=Nxx_obd_typ_pass) and (Nxx_ecu_typ_cfm&lt;&gt;Nxx_atcu)]</v>
      </c>
      <c r="K2618" s="69" t="b">
        <f t="shared" si="203"/>
        <v>1</v>
      </c>
      <c r="L2618" s="69" t="b">
        <f t="shared" si="204"/>
        <v>1</v>
      </c>
    </row>
    <row r="2619" spans="1:12" ht="72.75" customHeight="1" thickBot="1" x14ac:dyDescent="0.3">
      <c r="A2619" s="73" t="s">
        <v>13737</v>
      </c>
      <c r="B2619" s="74" t="s">
        <v>5981</v>
      </c>
      <c r="C2619" s="74" t="s">
        <v>12134</v>
      </c>
      <c r="E2619" s="71" t="s">
        <v>13688</v>
      </c>
      <c r="F2619" s="72" t="s">
        <v>12441</v>
      </c>
      <c r="G2619" s="72" t="s">
        <v>12442</v>
      </c>
      <c r="H2619" t="str">
        <f t="shared" si="200"/>
        <v>Vxx_pid_67h_a</v>
      </c>
      <c r="I2619" s="69" t="str">
        <f t="shared" si="201"/>
        <v>IN_CLI_COI</v>
      </c>
      <c r="J2619" s="72" t="str">
        <f t="shared" si="202"/>
        <v>[(Nbx_db_agk_cfm=False) and (Nxx_ecu_typ_cfm=Nxx_ecm or Nxx_ecu_typ_cfm=Nxx_ptcu)]</v>
      </c>
      <c r="K2619" s="69" t="b">
        <f t="shared" si="203"/>
        <v>1</v>
      </c>
      <c r="L2619" s="69" t="b">
        <f t="shared" si="204"/>
        <v>1</v>
      </c>
    </row>
    <row r="2620" spans="1:12" ht="96.75" customHeight="1" thickBot="1" x14ac:dyDescent="0.3">
      <c r="A2620" s="73" t="s">
        <v>13737</v>
      </c>
      <c r="B2620" s="74" t="s">
        <v>12556</v>
      </c>
      <c r="C2620" s="74" t="s">
        <v>12228</v>
      </c>
      <c r="E2620" s="71" t="s">
        <v>13689</v>
      </c>
      <c r="F2620" s="72" t="s">
        <v>12441</v>
      </c>
      <c r="G2620" s="72" t="s">
        <v>12442</v>
      </c>
      <c r="H2620" t="str">
        <f t="shared" si="200"/>
        <v>Vxx_pid_67h_b</v>
      </c>
      <c r="I2620" s="69" t="str">
        <f t="shared" si="201"/>
        <v>IN_CLI_COI</v>
      </c>
      <c r="J2620" s="72" t="str">
        <f t="shared" si="202"/>
        <v>[(Nbx_db_agk_cfm=False) and (Nxx_ecu_typ_cfm=Nxx_ecm or Nxx_ecu_typ_cfm=Nxx_ptcu)]</v>
      </c>
      <c r="K2620" s="69" t="b">
        <f t="shared" si="203"/>
        <v>1</v>
      </c>
      <c r="L2620" s="69" t="b">
        <f t="shared" si="204"/>
        <v>1</v>
      </c>
    </row>
    <row r="2621" spans="1:12" ht="96.75" customHeight="1" thickBot="1" x14ac:dyDescent="0.3">
      <c r="A2621" s="71" t="s">
        <v>13738</v>
      </c>
      <c r="B2621" s="72" t="s">
        <v>12345</v>
      </c>
      <c r="C2621" s="72" t="s">
        <v>12559</v>
      </c>
      <c r="E2621" s="71" t="s">
        <v>13690</v>
      </c>
      <c r="F2621" s="72" t="s">
        <v>12441</v>
      </c>
      <c r="G2621" s="72" t="s">
        <v>13691</v>
      </c>
      <c r="H2621" t="str">
        <f t="shared" si="200"/>
        <v>Vxx_pid_67h_c</v>
      </c>
      <c r="I2621" s="69" t="str">
        <f t="shared" si="201"/>
        <v>IN_CLI_COI</v>
      </c>
      <c r="J2621" s="72" t="str">
        <f t="shared" si="202"/>
        <v>[(Nxx_lt_cool_loop_cfm&lt;&gt;Nxx_lt_cool_loop_abst) and (Nxx_ecu_typ_cfm=Nxx_ecm or Nxx_ecu_typ_cfm=Nxx_ptcu)]</v>
      </c>
      <c r="K2621" s="69" t="b">
        <f t="shared" si="203"/>
        <v>1</v>
      </c>
      <c r="L2621" s="69" t="b">
        <f t="shared" si="204"/>
        <v>1</v>
      </c>
    </row>
    <row r="2622" spans="1:12" ht="228.75" customHeight="1" thickBot="1" x14ac:dyDescent="0.3">
      <c r="A2622" s="71" t="s">
        <v>13739</v>
      </c>
      <c r="B2622" s="74" t="s">
        <v>5981</v>
      </c>
      <c r="C2622" s="74" t="s">
        <v>12228</v>
      </c>
      <c r="E2622" s="71" t="s">
        <v>13692</v>
      </c>
      <c r="F2622" s="72" t="s">
        <v>5840</v>
      </c>
      <c r="G2622" s="72" t="s">
        <v>12450</v>
      </c>
      <c r="H2622" t="str">
        <f t="shared" si="200"/>
        <v>Vxx_pid_68h_a</v>
      </c>
      <c r="I2622" s="69" t="str">
        <f t="shared" si="201"/>
        <v>IN_ASI_IAT</v>
      </c>
      <c r="J2622" s="72" t="str">
        <f t="shared" si="202"/>
        <v>[(Nbx_ign_cmd_eng_cfm=False) and (Nxx_ecu_typ_cfm=Nxx_ecm or Nxx_ecu_typ_cfm=Nxx_ptcu)] OR [(Nxx_ecu_typ_cfm=Nxx_ecm or Nxx_ecu_typ_cfm=Nxx_ptcu) and (Nbx_ign_cmd_eng_cfm=True)]</v>
      </c>
      <c r="K2622" s="69" t="b">
        <f t="shared" si="203"/>
        <v>1</v>
      </c>
      <c r="L2622" s="69" t="b">
        <f t="shared" si="204"/>
        <v>1</v>
      </c>
    </row>
    <row r="2623" spans="1:12" ht="96.75" customHeight="1" thickBot="1" x14ac:dyDescent="0.3">
      <c r="A2623" s="71" t="s">
        <v>13740</v>
      </c>
      <c r="B2623" s="72" t="s">
        <v>12345</v>
      </c>
      <c r="C2623" s="72" t="s">
        <v>12559</v>
      </c>
      <c r="E2623" s="71" t="s">
        <v>13693</v>
      </c>
      <c r="F2623" s="72" t="s">
        <v>5840</v>
      </c>
      <c r="G2623" s="72" t="s">
        <v>12450</v>
      </c>
      <c r="H2623" t="str">
        <f t="shared" si="200"/>
        <v>Vxx_pid_68h_b</v>
      </c>
      <c r="I2623" s="69" t="str">
        <f t="shared" si="201"/>
        <v>IN_ASI_IAT</v>
      </c>
      <c r="J2623" s="72" t="str">
        <f t="shared" si="202"/>
        <v>[(Nbx_ign_cmd_eng_cfm=False) and (Nxx_ecu_typ_cfm=Nxx_ecm or Nxx_ecu_typ_cfm=Nxx_ptcu)] OR [(Nxx_ecu_typ_cfm=Nxx_ecm or Nxx_ecu_typ_cfm=Nxx_ptcu) and (Nbx_ign_cmd_eng_cfm=True)]</v>
      </c>
      <c r="K2623" s="69" t="b">
        <f t="shared" si="203"/>
        <v>1</v>
      </c>
      <c r="L2623" s="69" t="b">
        <f t="shared" si="204"/>
        <v>1</v>
      </c>
    </row>
    <row r="2624" spans="1:12" ht="72.75" customHeight="1" thickBot="1" x14ac:dyDescent="0.3">
      <c r="A2624" s="71" t="s">
        <v>13741</v>
      </c>
      <c r="B2624" s="72" t="s">
        <v>12345</v>
      </c>
      <c r="C2624" s="72" t="s">
        <v>12559</v>
      </c>
      <c r="E2624" s="71" t="s">
        <v>13694</v>
      </c>
      <c r="F2624" s="72" t="s">
        <v>5840</v>
      </c>
      <c r="G2624" s="72" t="s">
        <v>12450</v>
      </c>
      <c r="H2624" t="str">
        <f t="shared" si="200"/>
        <v>Vxx_pid_68h_c</v>
      </c>
      <c r="I2624" s="69" t="str">
        <f t="shared" si="201"/>
        <v>IN_ASI_IAT</v>
      </c>
      <c r="J2624" s="72" t="str">
        <f t="shared" si="202"/>
        <v>[(Nbx_ign_cmd_eng_cfm=False) and (Nxx_ecu_typ_cfm=Nxx_ecm or Nxx_ecu_typ_cfm=Nxx_ptcu)] OR [(Nxx_ecu_typ_cfm=Nxx_ecm or Nxx_ecu_typ_cfm=Nxx_ptcu) and (Nbx_ign_cmd_eng_cfm=True)]</v>
      </c>
      <c r="K2624" s="69" t="b">
        <f t="shared" si="203"/>
        <v>1</v>
      </c>
      <c r="L2624" s="69" t="b">
        <f t="shared" si="204"/>
        <v>1</v>
      </c>
    </row>
    <row r="2625" spans="1:12" ht="96.75" customHeight="1" thickBot="1" x14ac:dyDescent="0.3">
      <c r="A2625" s="71" t="s">
        <v>13742</v>
      </c>
      <c r="B2625" s="72" t="s">
        <v>12345</v>
      </c>
      <c r="C2625" s="72" t="s">
        <v>12559</v>
      </c>
      <c r="E2625" s="71" t="s">
        <v>13695</v>
      </c>
      <c r="F2625" s="72" t="s">
        <v>5840</v>
      </c>
      <c r="G2625" s="72" t="s">
        <v>12450</v>
      </c>
      <c r="H2625" t="str">
        <f t="shared" si="200"/>
        <v>Vxx_pid_68h_d</v>
      </c>
      <c r="I2625" s="69" t="str">
        <f t="shared" si="201"/>
        <v>IN_ASI_IAT</v>
      </c>
      <c r="J2625" s="72" t="str">
        <f t="shared" si="202"/>
        <v>[(Nbx_ign_cmd_eng_cfm=False) and (Nxx_ecu_typ_cfm=Nxx_ecm or Nxx_ecu_typ_cfm=Nxx_ptcu)] OR [(Nxx_ecu_typ_cfm=Nxx_ecm or Nxx_ecu_typ_cfm=Nxx_ptcu) and (Nbx_ign_cmd_eng_cfm=True)]</v>
      </c>
      <c r="K2625" s="69" t="b">
        <f t="shared" si="203"/>
        <v>1</v>
      </c>
      <c r="L2625" s="69" t="b">
        <f t="shared" si="204"/>
        <v>1</v>
      </c>
    </row>
    <row r="2626" spans="1:12" ht="48.75" customHeight="1" thickBot="1" x14ac:dyDescent="0.3">
      <c r="A2626" s="71" t="s">
        <v>13743</v>
      </c>
      <c r="B2626" s="72" t="s">
        <v>12345</v>
      </c>
      <c r="C2626" s="72" t="s">
        <v>12559</v>
      </c>
      <c r="E2626" s="71" t="s">
        <v>13696</v>
      </c>
      <c r="F2626" s="72" t="s">
        <v>5840</v>
      </c>
      <c r="G2626" s="72" t="s">
        <v>12450</v>
      </c>
      <c r="H2626" t="str">
        <f t="shared" ref="H2626:H2689" si="205">VLOOKUP(E2626,A:C,1,FALSE)</f>
        <v>Vxx_pid_68h_e</v>
      </c>
      <c r="I2626" s="69" t="str">
        <f t="shared" ref="I2626:I2689" si="206">VLOOKUP(E2626,A:C,2,FALSE)</f>
        <v>IN_ASI_IAT</v>
      </c>
      <c r="J2626" s="72" t="str">
        <f t="shared" ref="J2626:J2689" si="207">VLOOKUP(E2626,A:C,3,FALSE)</f>
        <v>[(Nbx_ign_cmd_eng_cfm=False) and (Nxx_ecu_typ_cfm=Nxx_ecm or Nxx_ecu_typ_cfm=Nxx_ptcu)] OR [(Nxx_ecu_typ_cfm=Nxx_ecm or Nxx_ecu_typ_cfm=Nxx_ptcu) and (Nbx_ign_cmd_eng_cfm=True)]</v>
      </c>
      <c r="K2626" s="69" t="b">
        <f t="shared" ref="K2626:K2689" si="208">VLOOKUP(E2626,A:C,2,FALSE)=F2626</f>
        <v>1</v>
      </c>
      <c r="L2626" s="69" t="b">
        <f t="shared" ref="L2626:L2689" si="209">VLOOKUP(E2626,A:C,3,FALSE)=G2626</f>
        <v>1</v>
      </c>
    </row>
    <row r="2627" spans="1:12" ht="36.75" customHeight="1" thickBot="1" x14ac:dyDescent="0.3">
      <c r="A2627" s="71" t="s">
        <v>13744</v>
      </c>
      <c r="B2627" s="74" t="s">
        <v>5981</v>
      </c>
      <c r="C2627" s="74" t="s">
        <v>12134</v>
      </c>
      <c r="E2627" s="71" t="s">
        <v>13697</v>
      </c>
      <c r="F2627" s="72" t="s">
        <v>5840</v>
      </c>
      <c r="G2627" s="72" t="s">
        <v>12450</v>
      </c>
      <c r="H2627" t="str">
        <f t="shared" si="205"/>
        <v>Vxx_pid_68h_f</v>
      </c>
      <c r="I2627" s="69" t="str">
        <f t="shared" si="206"/>
        <v>IN_ASI_IAT</v>
      </c>
      <c r="J2627" s="72" t="str">
        <f t="shared" si="207"/>
        <v>[(Nbx_ign_cmd_eng_cfm=False) and (Nxx_ecu_typ_cfm=Nxx_ecm or Nxx_ecu_typ_cfm=Nxx_ptcu)] OR [(Nxx_ecu_typ_cfm=Nxx_ecm or Nxx_ecu_typ_cfm=Nxx_ptcu) and (Nbx_ign_cmd_eng_cfm=True)]</v>
      </c>
      <c r="K2627" s="69" t="b">
        <f t="shared" si="208"/>
        <v>1</v>
      </c>
      <c r="L2627" s="69" t="b">
        <f t="shared" si="209"/>
        <v>1</v>
      </c>
    </row>
    <row r="2628" spans="1:12" ht="48.75" customHeight="1" thickBot="1" x14ac:dyDescent="0.3">
      <c r="A2628" s="71" t="s">
        <v>13744</v>
      </c>
      <c r="B2628" s="72" t="s">
        <v>12345</v>
      </c>
      <c r="C2628" s="74" t="s">
        <v>12559</v>
      </c>
      <c r="E2628" s="71" t="s">
        <v>13698</v>
      </c>
      <c r="F2628" s="72" t="s">
        <v>5840</v>
      </c>
      <c r="G2628" s="72" t="s">
        <v>12450</v>
      </c>
      <c r="H2628" t="str">
        <f t="shared" si="205"/>
        <v>Vxx_pid_68h_g</v>
      </c>
      <c r="I2628" s="69" t="str">
        <f t="shared" si="206"/>
        <v>IN_ASI_IAT</v>
      </c>
      <c r="J2628" s="72" t="str">
        <f t="shared" si="207"/>
        <v>[(Nbx_ign_cmd_eng_cfm=False) and (Nxx_ecu_typ_cfm=Nxx_ecm or Nxx_ecu_typ_cfm=Nxx_ptcu)] OR [(Nxx_ecu_typ_cfm=Nxx_ecm or Nxx_ecu_typ_cfm=Nxx_ptcu) and (Nbx_ign_cmd_eng_cfm=True)]</v>
      </c>
      <c r="K2628" s="69" t="b">
        <f t="shared" si="208"/>
        <v>1</v>
      </c>
      <c r="L2628" s="69" t="b">
        <f t="shared" si="209"/>
        <v>1</v>
      </c>
    </row>
    <row r="2629" spans="1:12" ht="48.75" customHeight="1" thickBot="1" x14ac:dyDescent="0.3">
      <c r="A2629" s="71" t="s">
        <v>13745</v>
      </c>
      <c r="B2629" s="74" t="s">
        <v>5981</v>
      </c>
      <c r="C2629" s="74" t="s">
        <v>13138</v>
      </c>
      <c r="E2629" s="71" t="s">
        <v>13700</v>
      </c>
      <c r="F2629" s="72" t="s">
        <v>12268</v>
      </c>
      <c r="G2629" s="72" t="s">
        <v>12228</v>
      </c>
      <c r="H2629" t="str">
        <f t="shared" si="205"/>
        <v>Vxx_pid_69h_a</v>
      </c>
      <c r="I2629" s="69" t="str">
        <f t="shared" si="206"/>
        <v>AS_EGR_CTL</v>
      </c>
      <c r="J2629" s="72" t="str">
        <f t="shared" si="207"/>
        <v>[(Nbx_ign_cmd_eng_cfm=False)]</v>
      </c>
      <c r="K2629" s="69" t="b">
        <f t="shared" si="208"/>
        <v>1</v>
      </c>
      <c r="L2629" s="69" t="b">
        <f t="shared" si="209"/>
        <v>1</v>
      </c>
    </row>
    <row r="2630" spans="1:12" ht="60.75" customHeight="1" thickBot="1" x14ac:dyDescent="0.3">
      <c r="A2630" s="71" t="s">
        <v>13746</v>
      </c>
      <c r="B2630" s="72" t="s">
        <v>12345</v>
      </c>
      <c r="C2630" s="74" t="s">
        <v>13747</v>
      </c>
      <c r="E2630" s="71" t="s">
        <v>13700</v>
      </c>
      <c r="F2630" s="74" t="s">
        <v>12081</v>
      </c>
      <c r="G2630" s="74" t="s">
        <v>12130</v>
      </c>
      <c r="H2630" t="str">
        <f t="shared" si="205"/>
        <v>Vxx_pid_69h_a</v>
      </c>
      <c r="I2630" s="69" t="str">
        <f t="shared" si="206"/>
        <v>AS_EGR_CTL</v>
      </c>
      <c r="J2630" s="72" t="str">
        <f t="shared" si="207"/>
        <v>[(Nbx_ign_cmd_eng_cfm=False)]</v>
      </c>
      <c r="K2630" s="69" t="b">
        <f t="shared" si="208"/>
        <v>0</v>
      </c>
      <c r="L2630" s="69" t="b">
        <f t="shared" si="209"/>
        <v>0</v>
      </c>
    </row>
    <row r="2631" spans="1:12" ht="60.75" customHeight="1" thickBot="1" x14ac:dyDescent="0.3">
      <c r="A2631" s="71" t="s">
        <v>13748</v>
      </c>
      <c r="B2631" s="74" t="s">
        <v>5981</v>
      </c>
      <c r="C2631" s="74" t="s">
        <v>13138</v>
      </c>
      <c r="E2631" s="71" t="s">
        <v>13702</v>
      </c>
      <c r="F2631" s="72" t="s">
        <v>12268</v>
      </c>
      <c r="G2631" s="72" t="s">
        <v>12228</v>
      </c>
      <c r="H2631" t="str">
        <f t="shared" si="205"/>
        <v>Vxx_pid_69h_b</v>
      </c>
      <c r="I2631" s="69" t="str">
        <f t="shared" si="206"/>
        <v>AS_EGR_CTL</v>
      </c>
      <c r="J2631" s="72" t="str">
        <f t="shared" si="207"/>
        <v>[(Nbx_ign_cmd_eng_cfm=False)]</v>
      </c>
      <c r="K2631" s="69" t="b">
        <f t="shared" si="208"/>
        <v>1</v>
      </c>
      <c r="L2631" s="69" t="b">
        <f t="shared" si="209"/>
        <v>1</v>
      </c>
    </row>
    <row r="2632" spans="1:12" ht="60.75" customHeight="1" thickBot="1" x14ac:dyDescent="0.3">
      <c r="A2632" s="71" t="s">
        <v>13749</v>
      </c>
      <c r="B2632" s="74" t="s">
        <v>5981</v>
      </c>
      <c r="C2632" s="74" t="s">
        <v>12134</v>
      </c>
      <c r="E2632" s="71" t="s">
        <v>13703</v>
      </c>
      <c r="F2632" s="72" t="s">
        <v>12081</v>
      </c>
      <c r="G2632" s="72" t="s">
        <v>12130</v>
      </c>
      <c r="H2632" t="str">
        <f t="shared" si="205"/>
        <v>Vxx_pid_69h_c</v>
      </c>
      <c r="I2632" s="69" t="str">
        <f t="shared" si="206"/>
        <v>DG_DFT_MNG</v>
      </c>
      <c r="J2632" s="72" t="str">
        <f t="shared" si="207"/>
        <v>[(Nxx_obd_typ_cfm&lt;&gt;Nxx_obd_typ_pass) and (Nxx_ecu_typ_cfm&lt;&gt;Nxx_atcu)]</v>
      </c>
      <c r="K2632" s="69" t="b">
        <f t="shared" si="208"/>
        <v>1</v>
      </c>
      <c r="L2632" s="69" t="b">
        <f t="shared" si="209"/>
        <v>1</v>
      </c>
    </row>
    <row r="2633" spans="1:12" ht="48.75" customHeight="1" thickBot="1" x14ac:dyDescent="0.3">
      <c r="A2633" s="71" t="s">
        <v>13749</v>
      </c>
      <c r="B2633" s="72" t="s">
        <v>12345</v>
      </c>
      <c r="C2633" s="74" t="s">
        <v>12559</v>
      </c>
      <c r="E2633" s="71" t="s">
        <v>13704</v>
      </c>
      <c r="F2633" s="72" t="s">
        <v>12268</v>
      </c>
      <c r="G2633" s="72" t="s">
        <v>12384</v>
      </c>
      <c r="H2633" t="str">
        <f t="shared" si="205"/>
        <v>Vxx_pid_69h_e</v>
      </c>
      <c r="I2633" s="69" t="str">
        <f t="shared" si="206"/>
        <v>AS_EGR_CTL</v>
      </c>
      <c r="J2633" s="72" t="str">
        <f t="shared" si="207"/>
        <v>[(Nxx_egr_typ_cfm=Nxx_hp_lp_egr or Nxx_egr_typ_cfm=Nxx_egr_cho) and (Nbx_ign_cmd_eng_cfm=False)]</v>
      </c>
      <c r="K2633" s="69" t="b">
        <f t="shared" si="208"/>
        <v>1</v>
      </c>
      <c r="L2633" s="69" t="b">
        <f t="shared" si="209"/>
        <v>1</v>
      </c>
    </row>
    <row r="2634" spans="1:12" ht="132.75" customHeight="1" thickBot="1" x14ac:dyDescent="0.3">
      <c r="A2634" s="71" t="s">
        <v>13750</v>
      </c>
      <c r="B2634" s="72" t="s">
        <v>12081</v>
      </c>
      <c r="C2634" s="72" t="s">
        <v>12130</v>
      </c>
      <c r="E2634" s="71" t="s">
        <v>13705</v>
      </c>
      <c r="F2634" s="72" t="s">
        <v>12081</v>
      </c>
      <c r="G2634" s="72" t="s">
        <v>12130</v>
      </c>
      <c r="H2634" t="str">
        <f t="shared" si="205"/>
        <v>Vxx_pid_6ah_a</v>
      </c>
      <c r="I2634" s="69" t="str">
        <f t="shared" si="206"/>
        <v>DG_DFT_MNG</v>
      </c>
      <c r="J2634" s="72" t="str">
        <f t="shared" si="207"/>
        <v>[(Nxx_obd_typ_cfm&lt;&gt;Nxx_obd_typ_pass) and (Nxx_ecu_typ_cfm&lt;&gt;Nxx_atcu)]</v>
      </c>
      <c r="K2634" s="69" t="b">
        <f t="shared" si="208"/>
        <v>1</v>
      </c>
      <c r="L2634" s="69" t="b">
        <f t="shared" si="209"/>
        <v>1</v>
      </c>
    </row>
    <row r="2635" spans="1:12" ht="48.75" customHeight="1" thickBot="1" x14ac:dyDescent="0.3">
      <c r="A2635" s="71" t="s">
        <v>13750</v>
      </c>
      <c r="B2635" s="74" t="s">
        <v>12563</v>
      </c>
      <c r="C2635" s="74" t="s">
        <v>12228</v>
      </c>
      <c r="E2635" s="71" t="s">
        <v>13706</v>
      </c>
      <c r="F2635" s="72" t="s">
        <v>12081</v>
      </c>
      <c r="G2635" s="72" t="s">
        <v>12130</v>
      </c>
      <c r="H2635" t="str">
        <f t="shared" si="205"/>
        <v>Vxx_pid_6ah_b</v>
      </c>
      <c r="I2635" s="69" t="str">
        <f t="shared" si="206"/>
        <v>DG_DFT_MNG</v>
      </c>
      <c r="J2635" s="72" t="str">
        <f t="shared" si="207"/>
        <v>[(Nxx_obd_typ_cfm&lt;&gt;Nxx_obd_typ_pass) and (Nxx_ecu_typ_cfm&lt;&gt;Nxx_atcu)]</v>
      </c>
      <c r="K2635" s="69" t="b">
        <f t="shared" si="208"/>
        <v>1</v>
      </c>
      <c r="L2635" s="69" t="b">
        <f t="shared" si="209"/>
        <v>1</v>
      </c>
    </row>
    <row r="2636" spans="1:12" ht="132.75" customHeight="1" thickBot="1" x14ac:dyDescent="0.3">
      <c r="A2636" s="71" t="s">
        <v>13751</v>
      </c>
      <c r="B2636" s="72" t="s">
        <v>12081</v>
      </c>
      <c r="C2636" s="72" t="s">
        <v>12130</v>
      </c>
      <c r="E2636" s="71" t="s">
        <v>13707</v>
      </c>
      <c r="F2636" s="72" t="s">
        <v>12081</v>
      </c>
      <c r="G2636" s="72" t="s">
        <v>12130</v>
      </c>
      <c r="H2636" t="str">
        <f t="shared" si="205"/>
        <v>Vxx_pid_6ah_c</v>
      </c>
      <c r="I2636" s="69" t="str">
        <f t="shared" si="206"/>
        <v>DG_DFT_MNG</v>
      </c>
      <c r="J2636" s="72" t="str">
        <f t="shared" si="207"/>
        <v>[(Nxx_obd_typ_cfm&lt;&gt;Nxx_obd_typ_pass) and (Nxx_ecu_typ_cfm&lt;&gt;Nxx_atcu)]</v>
      </c>
      <c r="K2636" s="69" t="b">
        <f t="shared" si="208"/>
        <v>1</v>
      </c>
      <c r="L2636" s="69" t="b">
        <f t="shared" si="209"/>
        <v>1</v>
      </c>
    </row>
    <row r="2637" spans="1:12" ht="48.75" customHeight="1" thickBot="1" x14ac:dyDescent="0.3">
      <c r="A2637" s="71" t="s">
        <v>13751</v>
      </c>
      <c r="B2637" s="74" t="s">
        <v>12563</v>
      </c>
      <c r="C2637" s="74" t="s">
        <v>12228</v>
      </c>
      <c r="E2637" s="71" t="s">
        <v>13708</v>
      </c>
      <c r="F2637" s="72" t="s">
        <v>12081</v>
      </c>
      <c r="G2637" s="72" t="s">
        <v>12130</v>
      </c>
      <c r="H2637" t="str">
        <f t="shared" si="205"/>
        <v>Vxx_pid_6bh_a</v>
      </c>
      <c r="I2637" s="69" t="str">
        <f t="shared" si="206"/>
        <v>DG_DFT_MNG</v>
      </c>
      <c r="J2637" s="72" t="str">
        <f t="shared" si="207"/>
        <v>[(Nxx_obd_typ_cfm&lt;&gt;Nxx_obd_typ_pass) and (Nxx_ecu_typ_cfm&lt;&gt;Nxx_atcu)]</v>
      </c>
      <c r="K2637" s="69" t="b">
        <f t="shared" si="208"/>
        <v>1</v>
      </c>
      <c r="L2637" s="69" t="b">
        <f t="shared" si="209"/>
        <v>1</v>
      </c>
    </row>
    <row r="2638" spans="1:12" ht="132.75" customHeight="1" thickBot="1" x14ac:dyDescent="0.3">
      <c r="A2638" s="71" t="s">
        <v>13752</v>
      </c>
      <c r="B2638" s="72" t="s">
        <v>12345</v>
      </c>
      <c r="C2638" s="72" t="s">
        <v>12565</v>
      </c>
      <c r="E2638" s="71" t="s">
        <v>13708</v>
      </c>
      <c r="F2638" s="74" t="s">
        <v>5370</v>
      </c>
      <c r="G2638" s="74" t="s">
        <v>12549</v>
      </c>
      <c r="H2638" t="str">
        <f t="shared" si="205"/>
        <v>Vxx_pid_6bh_a</v>
      </c>
      <c r="I2638" s="69" t="str">
        <f t="shared" si="206"/>
        <v>DG_DFT_MNG</v>
      </c>
      <c r="J2638" s="72" t="str">
        <f t="shared" si="207"/>
        <v>[(Nxx_obd_typ_cfm&lt;&gt;Nxx_obd_typ_pass) and (Nxx_ecu_typ_cfm&lt;&gt;Nxx_atcu)]</v>
      </c>
      <c r="K2638" s="69" t="b">
        <f t="shared" si="208"/>
        <v>0</v>
      </c>
      <c r="L2638" s="69" t="b">
        <f t="shared" si="209"/>
        <v>0</v>
      </c>
    </row>
    <row r="2639" spans="1:12" ht="48.75" customHeight="1" thickBot="1" x14ac:dyDescent="0.3">
      <c r="A2639" s="71" t="s">
        <v>13753</v>
      </c>
      <c r="B2639" s="72" t="s">
        <v>12345</v>
      </c>
      <c r="C2639" s="72" t="s">
        <v>12565</v>
      </c>
      <c r="E2639" s="71" t="s">
        <v>13709</v>
      </c>
      <c r="F2639" s="72" t="s">
        <v>12081</v>
      </c>
      <c r="G2639" s="72" t="s">
        <v>12130</v>
      </c>
      <c r="H2639" t="str">
        <f t="shared" si="205"/>
        <v>Vxx_pid_6bh_b</v>
      </c>
      <c r="I2639" s="69" t="str">
        <f t="shared" si="206"/>
        <v>DG_DFT_MNG</v>
      </c>
      <c r="J2639" s="72" t="str">
        <f t="shared" si="207"/>
        <v>[(Nxx_obd_typ_cfm&lt;&gt;Nxx_obd_typ_pass) and (Nxx_ecu_typ_cfm&lt;&gt;Nxx_atcu)]</v>
      </c>
      <c r="K2639" s="69" t="b">
        <f t="shared" si="208"/>
        <v>1</v>
      </c>
      <c r="L2639" s="69" t="b">
        <f t="shared" si="209"/>
        <v>1</v>
      </c>
    </row>
    <row r="2640" spans="1:12" ht="132.75" customHeight="1" thickBot="1" x14ac:dyDescent="0.3">
      <c r="A2640" s="71" t="s">
        <v>13754</v>
      </c>
      <c r="B2640" s="72" t="s">
        <v>12345</v>
      </c>
      <c r="C2640" s="72" t="s">
        <v>12565</v>
      </c>
      <c r="E2640" s="71" t="s">
        <v>13710</v>
      </c>
      <c r="F2640" s="72" t="s">
        <v>12081</v>
      </c>
      <c r="G2640" s="72" t="s">
        <v>12130</v>
      </c>
      <c r="H2640" t="str">
        <f t="shared" si="205"/>
        <v>Vxx_pid_6bh_c</v>
      </c>
      <c r="I2640" s="69" t="str">
        <f t="shared" si="206"/>
        <v>DG_DFT_MNG</v>
      </c>
      <c r="J2640" s="72" t="str">
        <f t="shared" si="207"/>
        <v>[(Nxx_obd_typ_cfm&lt;&gt;Nxx_obd_typ_pass) and (Nxx_ecu_typ_cfm&lt;&gt;Nxx_atcu)]</v>
      </c>
      <c r="K2640" s="69" t="b">
        <f t="shared" si="208"/>
        <v>1</v>
      </c>
      <c r="L2640" s="69" t="b">
        <f t="shared" si="209"/>
        <v>1</v>
      </c>
    </row>
    <row r="2641" spans="1:12" ht="72.75" customHeight="1" thickBot="1" x14ac:dyDescent="0.3">
      <c r="A2641" s="71" t="s">
        <v>13755</v>
      </c>
      <c r="B2641" s="72" t="s">
        <v>12081</v>
      </c>
      <c r="C2641" s="72" t="s">
        <v>12130</v>
      </c>
      <c r="E2641" s="71" t="s">
        <v>13710</v>
      </c>
      <c r="F2641" s="74" t="s">
        <v>5370</v>
      </c>
      <c r="G2641" s="74" t="s">
        <v>12549</v>
      </c>
      <c r="H2641" t="str">
        <f t="shared" si="205"/>
        <v>Vxx_pid_6bh_c</v>
      </c>
      <c r="I2641" s="69" t="str">
        <f t="shared" si="206"/>
        <v>DG_DFT_MNG</v>
      </c>
      <c r="J2641" s="72" t="str">
        <f t="shared" si="207"/>
        <v>[(Nxx_obd_typ_cfm&lt;&gt;Nxx_obd_typ_pass) and (Nxx_ecu_typ_cfm&lt;&gt;Nxx_atcu)]</v>
      </c>
      <c r="K2641" s="69" t="b">
        <f t="shared" si="208"/>
        <v>0</v>
      </c>
      <c r="L2641" s="69" t="b">
        <f t="shared" si="209"/>
        <v>0</v>
      </c>
    </row>
    <row r="2642" spans="1:12" ht="72.75" customHeight="1" thickBot="1" x14ac:dyDescent="0.3">
      <c r="A2642" s="71" t="s">
        <v>13755</v>
      </c>
      <c r="B2642" s="74" t="s">
        <v>5840</v>
      </c>
      <c r="C2642" s="74" t="s">
        <v>12567</v>
      </c>
      <c r="E2642" s="71" t="s">
        <v>13711</v>
      </c>
      <c r="F2642" s="72" t="s">
        <v>12299</v>
      </c>
      <c r="G2642" s="74" t="s">
        <v>12148</v>
      </c>
      <c r="H2642" t="str">
        <f t="shared" si="205"/>
        <v>Vxx_pid_6ch_a</v>
      </c>
      <c r="I2642" s="69" t="str">
        <f t="shared" si="206"/>
        <v>OU_ASO_ITO</v>
      </c>
      <c r="J2642" s="72" t="str">
        <f t="shared" si="207"/>
        <v>[(Nbx_ign_cmd_eng_cfm=True)]</v>
      </c>
      <c r="K2642" s="69" t="b">
        <f t="shared" si="208"/>
        <v>1</v>
      </c>
      <c r="L2642" s="69" t="b">
        <f t="shared" si="209"/>
        <v>0</v>
      </c>
    </row>
    <row r="2643" spans="1:12" ht="72.75" customHeight="1" thickBot="1" x14ac:dyDescent="0.3">
      <c r="A2643" s="71" t="s">
        <v>13756</v>
      </c>
      <c r="B2643" s="72" t="s">
        <v>12081</v>
      </c>
      <c r="C2643" s="72" t="s">
        <v>12130</v>
      </c>
      <c r="E2643" s="71" t="s">
        <v>13712</v>
      </c>
      <c r="F2643" s="72" t="s">
        <v>12518</v>
      </c>
      <c r="G2643" s="74" t="s">
        <v>12148</v>
      </c>
      <c r="H2643" t="str">
        <f t="shared" si="205"/>
        <v>Vxx_pid_6ch_b</v>
      </c>
      <c r="I2643" s="69" t="str">
        <f t="shared" si="206"/>
        <v>AS_MAF_CTL</v>
      </c>
      <c r="J2643" s="72" t="str">
        <f t="shared" si="207"/>
        <v>[(Nbx_ign_cmd_eng_cfm=True)]</v>
      </c>
      <c r="K2643" s="69" t="b">
        <f t="shared" si="208"/>
        <v>1</v>
      </c>
      <c r="L2643" s="69" t="b">
        <f t="shared" si="209"/>
        <v>0</v>
      </c>
    </row>
    <row r="2644" spans="1:12" ht="72.75" customHeight="1" thickBot="1" x14ac:dyDescent="0.3">
      <c r="A2644" s="71" t="s">
        <v>13756</v>
      </c>
      <c r="B2644" s="74" t="s">
        <v>5840</v>
      </c>
      <c r="C2644" s="74" t="s">
        <v>12567</v>
      </c>
      <c r="E2644" s="71" t="s">
        <v>13713</v>
      </c>
      <c r="F2644" s="72" t="s">
        <v>12299</v>
      </c>
      <c r="G2644" s="74" t="s">
        <v>12148</v>
      </c>
      <c r="H2644" t="str">
        <f t="shared" si="205"/>
        <v>Vxx_pid_6ch_c</v>
      </c>
      <c r="I2644" s="69" t="str">
        <f t="shared" si="206"/>
        <v>OU_ASO_ITO</v>
      </c>
      <c r="J2644" s="72" t="str">
        <f t="shared" si="207"/>
        <v>[(Nbx_ign_cmd_eng_cfm=True)]</v>
      </c>
      <c r="K2644" s="69" t="b">
        <f t="shared" si="208"/>
        <v>1</v>
      </c>
      <c r="L2644" s="69" t="b">
        <f t="shared" si="209"/>
        <v>0</v>
      </c>
    </row>
    <row r="2645" spans="1:12" ht="72.75" customHeight="1" thickBot="1" x14ac:dyDescent="0.3">
      <c r="A2645" s="71" t="s">
        <v>13757</v>
      </c>
      <c r="B2645" s="72" t="s">
        <v>12081</v>
      </c>
      <c r="C2645" s="72" t="s">
        <v>12130</v>
      </c>
      <c r="E2645" s="71" t="s">
        <v>13714</v>
      </c>
      <c r="F2645" s="72" t="s">
        <v>12518</v>
      </c>
      <c r="G2645" s="74" t="s">
        <v>12148</v>
      </c>
      <c r="H2645" t="str">
        <f t="shared" si="205"/>
        <v>Vxx_pid_6ch_d</v>
      </c>
      <c r="I2645" s="69" t="str">
        <f t="shared" si="206"/>
        <v>AS_MAF_CTL</v>
      </c>
      <c r="J2645" s="72" t="str">
        <f t="shared" si="207"/>
        <v>[(Nbx_ign_cmd_eng_cfm=True)]</v>
      </c>
      <c r="K2645" s="69" t="b">
        <f t="shared" si="208"/>
        <v>1</v>
      </c>
      <c r="L2645" s="69" t="b">
        <f t="shared" si="209"/>
        <v>0</v>
      </c>
    </row>
    <row r="2646" spans="1:12" ht="48.75" customHeight="1" thickBot="1" x14ac:dyDescent="0.3">
      <c r="A2646" s="71" t="s">
        <v>13757</v>
      </c>
      <c r="B2646" s="74" t="s">
        <v>5840</v>
      </c>
      <c r="C2646" s="74" t="s">
        <v>12567</v>
      </c>
      <c r="E2646" s="71" t="s">
        <v>13715</v>
      </c>
      <c r="F2646" s="72" t="s">
        <v>12518</v>
      </c>
      <c r="G2646" s="74" t="s">
        <v>12148</v>
      </c>
      <c r="H2646" t="str">
        <f t="shared" si="205"/>
        <v>Vxx_pid_6ch_e</v>
      </c>
      <c r="I2646" s="69" t="str">
        <f t="shared" si="206"/>
        <v>AS_MAF_CTL</v>
      </c>
      <c r="J2646" s="72" t="str">
        <f t="shared" si="207"/>
        <v>[(Nbx_ign_cmd_eng_cfm=True)]</v>
      </c>
      <c r="K2646" s="69" t="b">
        <f t="shared" si="208"/>
        <v>1</v>
      </c>
      <c r="L2646" s="69" t="b">
        <f t="shared" si="209"/>
        <v>0</v>
      </c>
    </row>
    <row r="2647" spans="1:12" ht="72.75" customHeight="1" thickBot="1" x14ac:dyDescent="0.3">
      <c r="A2647" s="71" t="s">
        <v>13758</v>
      </c>
      <c r="B2647" s="72" t="s">
        <v>12081</v>
      </c>
      <c r="C2647" s="72" t="s">
        <v>12130</v>
      </c>
      <c r="E2647" s="71" t="s">
        <v>13716</v>
      </c>
      <c r="F2647" s="72" t="s">
        <v>6551</v>
      </c>
      <c r="G2647" s="74" t="s">
        <v>12515</v>
      </c>
      <c r="H2647" t="str">
        <f t="shared" si="205"/>
        <v>Vxx_pid_6dh_a</v>
      </c>
      <c r="I2647" s="69" t="str">
        <f t="shared" si="206"/>
        <v>CB_RAP_SPT</v>
      </c>
      <c r="J2647" s="72" t="str">
        <f t="shared" si="207"/>
        <v>[(Nbx_gdi_cfm=False) and (Nbx_ign_cmd_eng_cfm=True)] OR [(Nbx_gdi_cfm=True) and (Nbx_ign_cmd_eng_cfm=True)]</v>
      </c>
      <c r="K2647" s="69" t="b">
        <f t="shared" si="208"/>
        <v>1</v>
      </c>
      <c r="L2647" s="69" t="b">
        <f t="shared" si="209"/>
        <v>0</v>
      </c>
    </row>
    <row r="2648" spans="1:12" ht="48.75" customHeight="1" thickBot="1" x14ac:dyDescent="0.3">
      <c r="A2648" s="71" t="s">
        <v>13758</v>
      </c>
      <c r="B2648" s="74" t="s">
        <v>5840</v>
      </c>
      <c r="C2648" s="74" t="s">
        <v>12567</v>
      </c>
      <c r="E2648" s="71" t="s">
        <v>13716</v>
      </c>
      <c r="F2648" s="74" t="s">
        <v>12081</v>
      </c>
      <c r="G2648" s="74" t="s">
        <v>12130</v>
      </c>
      <c r="H2648" t="str">
        <f t="shared" si="205"/>
        <v>Vxx_pid_6dh_a</v>
      </c>
      <c r="I2648" s="69" t="str">
        <f t="shared" si="206"/>
        <v>CB_RAP_SPT</v>
      </c>
      <c r="J2648" s="72" t="str">
        <f t="shared" si="207"/>
        <v>[(Nbx_gdi_cfm=False) and (Nbx_ign_cmd_eng_cfm=True)] OR [(Nbx_gdi_cfm=True) and (Nbx_ign_cmd_eng_cfm=True)]</v>
      </c>
      <c r="K2648" s="69" t="b">
        <f t="shared" si="208"/>
        <v>0</v>
      </c>
      <c r="L2648" s="69" t="b">
        <f t="shared" si="209"/>
        <v>0</v>
      </c>
    </row>
    <row r="2649" spans="1:12" ht="72.75" customHeight="1" thickBot="1" x14ac:dyDescent="0.3">
      <c r="A2649" s="71" t="s">
        <v>13759</v>
      </c>
      <c r="B2649" s="74" t="s">
        <v>12345</v>
      </c>
      <c r="C2649" s="74" t="s">
        <v>12569</v>
      </c>
      <c r="E2649" s="71" t="s">
        <v>13717</v>
      </c>
      <c r="F2649" s="72" t="s">
        <v>6551</v>
      </c>
      <c r="G2649" s="74" t="s">
        <v>12485</v>
      </c>
      <c r="H2649" t="str">
        <f t="shared" si="205"/>
        <v>Vxx_pid_6dh_bc</v>
      </c>
      <c r="I2649" s="69" t="str">
        <f t="shared" si="206"/>
        <v>CB_RAP_SPT</v>
      </c>
      <c r="J2649" s="72" t="str">
        <f t="shared" si="207"/>
        <v>[(Nbx_gdi_cfm=False) and (Nbx_ign_cmd_eng_cfm=True)] OR [(Nbx_gdi_cfm=True) and (Nbx_ign_cmd_eng_cfm=True)]</v>
      </c>
      <c r="K2649" s="69" t="b">
        <f t="shared" si="208"/>
        <v>1</v>
      </c>
      <c r="L2649" s="69" t="b">
        <f t="shared" si="209"/>
        <v>0</v>
      </c>
    </row>
    <row r="2650" spans="1:12" ht="48.75" customHeight="1" thickBot="1" x14ac:dyDescent="0.3">
      <c r="A2650" s="71" t="s">
        <v>13760</v>
      </c>
      <c r="B2650" s="74" t="s">
        <v>12345</v>
      </c>
      <c r="C2650" s="74" t="s">
        <v>12569</v>
      </c>
      <c r="E2650" s="71" t="s">
        <v>13717</v>
      </c>
      <c r="F2650" s="74" t="s">
        <v>12081</v>
      </c>
      <c r="G2650" s="74" t="s">
        <v>12130</v>
      </c>
      <c r="H2650" t="str">
        <f t="shared" si="205"/>
        <v>Vxx_pid_6dh_bc</v>
      </c>
      <c r="I2650" s="69" t="str">
        <f t="shared" si="206"/>
        <v>CB_RAP_SPT</v>
      </c>
      <c r="J2650" s="72" t="str">
        <f t="shared" si="207"/>
        <v>[(Nbx_gdi_cfm=False) and (Nbx_ign_cmd_eng_cfm=True)] OR [(Nbx_gdi_cfm=True) and (Nbx_ign_cmd_eng_cfm=True)]</v>
      </c>
      <c r="K2650" s="69" t="b">
        <f t="shared" si="208"/>
        <v>0</v>
      </c>
      <c r="L2650" s="69" t="b">
        <f t="shared" si="209"/>
        <v>0</v>
      </c>
    </row>
    <row r="2651" spans="1:12" ht="48.75" customHeight="1" thickBot="1" x14ac:dyDescent="0.3">
      <c r="A2651" s="71" t="s">
        <v>13761</v>
      </c>
      <c r="B2651" s="74" t="s">
        <v>12345</v>
      </c>
      <c r="C2651" s="74" t="s">
        <v>12569</v>
      </c>
      <c r="E2651" s="71" t="s">
        <v>13718</v>
      </c>
      <c r="F2651" s="72" t="s">
        <v>6551</v>
      </c>
      <c r="G2651" s="74" t="s">
        <v>12515</v>
      </c>
      <c r="H2651" t="str">
        <f t="shared" si="205"/>
        <v>Vxx_pid_6dh_de</v>
      </c>
      <c r="I2651" s="69" t="str">
        <f t="shared" si="206"/>
        <v>CB_RAP_SPT</v>
      </c>
      <c r="J2651" s="72" t="str">
        <f t="shared" si="207"/>
        <v>[(Nbx_gdi_cfm=False) and (Nbx_ign_cmd_eng_cfm=True)] OR [(Nbx_gdi_cfm=True) and (Nbx_ign_cmd_eng_cfm=True)]</v>
      </c>
      <c r="K2651" s="69" t="b">
        <f t="shared" si="208"/>
        <v>1</v>
      </c>
      <c r="L2651" s="69" t="b">
        <f t="shared" si="209"/>
        <v>0</v>
      </c>
    </row>
    <row r="2652" spans="1:12" ht="48.75" customHeight="1" thickBot="1" x14ac:dyDescent="0.3">
      <c r="A2652" s="71" t="s">
        <v>13762</v>
      </c>
      <c r="B2652" s="74" t="s">
        <v>12345</v>
      </c>
      <c r="C2652" s="74" t="s">
        <v>12569</v>
      </c>
      <c r="E2652" s="71" t="s">
        <v>13718</v>
      </c>
      <c r="F2652" s="74" t="s">
        <v>12081</v>
      </c>
      <c r="G2652" s="74" t="s">
        <v>12130</v>
      </c>
      <c r="H2652" t="str">
        <f t="shared" si="205"/>
        <v>Vxx_pid_6dh_de</v>
      </c>
      <c r="I2652" s="69" t="str">
        <f t="shared" si="206"/>
        <v>CB_RAP_SPT</v>
      </c>
      <c r="J2652" s="72" t="str">
        <f t="shared" si="207"/>
        <v>[(Nbx_gdi_cfm=False) and (Nbx_ign_cmd_eng_cfm=True)] OR [(Nbx_gdi_cfm=True) and (Nbx_ign_cmd_eng_cfm=True)]</v>
      </c>
      <c r="K2652" s="69" t="b">
        <f t="shared" si="208"/>
        <v>0</v>
      </c>
      <c r="L2652" s="69" t="b">
        <f t="shared" si="209"/>
        <v>0</v>
      </c>
    </row>
    <row r="2653" spans="1:12" ht="48.75" customHeight="1" thickBot="1" x14ac:dyDescent="0.3">
      <c r="A2653" s="71" t="s">
        <v>13763</v>
      </c>
      <c r="B2653" s="74" t="s">
        <v>12345</v>
      </c>
      <c r="C2653" s="74" t="s">
        <v>12569</v>
      </c>
      <c r="E2653" s="71" t="s">
        <v>13719</v>
      </c>
      <c r="F2653" s="72" t="s">
        <v>6551</v>
      </c>
      <c r="G2653" s="74" t="s">
        <v>12515</v>
      </c>
      <c r="H2653" t="str">
        <f t="shared" si="205"/>
        <v>Vxx_pid_6dh_f</v>
      </c>
      <c r="I2653" s="69" t="str">
        <f t="shared" si="206"/>
        <v>CB_RAP_SPT</v>
      </c>
      <c r="J2653" s="72" t="str">
        <f t="shared" si="207"/>
        <v>[(Nbx_gdi_cfm=True) and (Nbx_ign_cmd_eng_cfm=True)] OR [(Nbx_gdi_cfm=False) and (Nbx_ign_cmd_eng_cfm=True)]</v>
      </c>
      <c r="K2653" s="69" t="b">
        <f t="shared" si="208"/>
        <v>1</v>
      </c>
      <c r="L2653" s="69" t="b">
        <f t="shared" si="209"/>
        <v>0</v>
      </c>
    </row>
    <row r="2654" spans="1:12" ht="240.75" customHeight="1" thickBot="1" x14ac:dyDescent="0.3">
      <c r="A2654" s="71" t="s">
        <v>13764</v>
      </c>
      <c r="B2654" s="72" t="s">
        <v>12081</v>
      </c>
      <c r="C2654" s="72" t="s">
        <v>12130</v>
      </c>
      <c r="E2654" s="71" t="s">
        <v>13719</v>
      </c>
      <c r="F2654" s="74" t="s">
        <v>12081</v>
      </c>
      <c r="G2654" s="74" t="s">
        <v>12130</v>
      </c>
      <c r="H2654" t="str">
        <f t="shared" si="205"/>
        <v>Vxx_pid_6dh_f</v>
      </c>
      <c r="I2654" s="69" t="str">
        <f t="shared" si="206"/>
        <v>CB_RAP_SPT</v>
      </c>
      <c r="J2654" s="72" t="str">
        <f t="shared" si="207"/>
        <v>[(Nbx_gdi_cfm=True) and (Nbx_ign_cmd_eng_cfm=True)] OR [(Nbx_gdi_cfm=False) and (Nbx_ign_cmd_eng_cfm=True)]</v>
      </c>
      <c r="K2654" s="69" t="b">
        <f t="shared" si="208"/>
        <v>0</v>
      </c>
      <c r="L2654" s="69" t="b">
        <f t="shared" si="209"/>
        <v>0</v>
      </c>
    </row>
    <row r="2655" spans="1:12" ht="72.75" customHeight="1" thickBot="1" x14ac:dyDescent="0.3">
      <c r="A2655" s="71" t="s">
        <v>13764</v>
      </c>
      <c r="B2655" s="74" t="s">
        <v>5840</v>
      </c>
      <c r="C2655" s="74" t="s">
        <v>12353</v>
      </c>
      <c r="E2655" s="71" t="s">
        <v>13721</v>
      </c>
      <c r="F2655" s="72" t="s">
        <v>6551</v>
      </c>
      <c r="G2655" s="74" t="s">
        <v>12515</v>
      </c>
      <c r="H2655" t="str">
        <f t="shared" si="205"/>
        <v>Vxx_pid_6dh_gh</v>
      </c>
      <c r="I2655" s="69" t="str">
        <f t="shared" si="206"/>
        <v>CB_RAP_SPT</v>
      </c>
      <c r="J2655" s="72" t="str">
        <f t="shared" si="207"/>
        <v>[(Nbx_gdi_cfm=True) and (Nbx_ign_cmd_eng_cfm=True)] OR [(Nbx_gdi_cfm=False) and (Nbx_ign_cmd_eng_cfm=True)]</v>
      </c>
      <c r="K2655" s="69" t="b">
        <f t="shared" si="208"/>
        <v>1</v>
      </c>
      <c r="L2655" s="69" t="b">
        <f t="shared" si="209"/>
        <v>0</v>
      </c>
    </row>
    <row r="2656" spans="1:12" ht="180.75" customHeight="1" thickBot="1" x14ac:dyDescent="0.3">
      <c r="A2656" s="71" t="s">
        <v>13765</v>
      </c>
      <c r="B2656" s="72" t="s">
        <v>12081</v>
      </c>
      <c r="C2656" s="72" t="s">
        <v>12130</v>
      </c>
      <c r="E2656" s="71" t="s">
        <v>13722</v>
      </c>
      <c r="F2656" s="72" t="s">
        <v>6551</v>
      </c>
      <c r="G2656" s="74" t="s">
        <v>12515</v>
      </c>
      <c r="H2656" t="str">
        <f t="shared" si="205"/>
        <v>Vxx_pid_6dh_ij</v>
      </c>
      <c r="I2656" s="69" t="str">
        <f t="shared" si="206"/>
        <v>CB_RAP_SPT</v>
      </c>
      <c r="J2656" s="72" t="str">
        <f t="shared" si="207"/>
        <v>[(Nbx_gdi_cfm=True) and (Nbx_ign_cmd_eng_cfm=True)] OR [(Nbx_gdi_cfm=False) and (Nbx_ign_cmd_eng_cfm=True)]</v>
      </c>
      <c r="K2656" s="69" t="b">
        <f t="shared" si="208"/>
        <v>1</v>
      </c>
      <c r="L2656" s="69" t="b">
        <f t="shared" si="209"/>
        <v>0</v>
      </c>
    </row>
    <row r="2657" spans="1:12" ht="72.75" customHeight="1" thickBot="1" x14ac:dyDescent="0.3">
      <c r="A2657" s="71" t="s">
        <v>13765</v>
      </c>
      <c r="B2657" s="74" t="s">
        <v>5840</v>
      </c>
      <c r="C2657" s="74" t="s">
        <v>12353</v>
      </c>
      <c r="E2657" s="71" t="s">
        <v>13723</v>
      </c>
      <c r="F2657" s="72" t="s">
        <v>6551</v>
      </c>
      <c r="G2657" s="74" t="s">
        <v>12515</v>
      </c>
      <c r="H2657" t="str">
        <f t="shared" si="205"/>
        <v>Vxx_pid_6dh_k</v>
      </c>
      <c r="I2657" s="69" t="str">
        <f t="shared" si="206"/>
        <v>CB_RAP_SPT</v>
      </c>
      <c r="J2657" s="72" t="str">
        <f t="shared" si="207"/>
        <v>[(Nbx_gdi_cfm=False) and (Nbx_ign_cmd_eng_cfm=True)] OR [(Nbx_gdi_cfm=True) and (Nbx_ign_cmd_eng_cfm=True)]</v>
      </c>
      <c r="K2657" s="69" t="b">
        <f t="shared" si="208"/>
        <v>1</v>
      </c>
      <c r="L2657" s="69" t="b">
        <f t="shared" si="209"/>
        <v>0</v>
      </c>
    </row>
    <row r="2658" spans="1:12" ht="48.75" customHeight="1" thickBot="1" x14ac:dyDescent="0.3">
      <c r="A2658" s="71" t="s">
        <v>13766</v>
      </c>
      <c r="B2658" s="74" t="s">
        <v>5931</v>
      </c>
      <c r="C2658" s="74" t="s">
        <v>12372</v>
      </c>
      <c r="E2658" s="71" t="s">
        <v>13724</v>
      </c>
      <c r="F2658" s="72" t="s">
        <v>12531</v>
      </c>
      <c r="G2658" s="72" t="s">
        <v>12228</v>
      </c>
      <c r="H2658" t="str">
        <f t="shared" si="205"/>
        <v>Vxx_pid_6eh_a</v>
      </c>
      <c r="I2658" s="69" t="str">
        <f t="shared" si="206"/>
        <v>CB_RAP_CTL</v>
      </c>
      <c r="J2658" s="72" t="str">
        <f t="shared" si="207"/>
        <v>[(Nbx_ign_cmd_eng_cfm=False)]</v>
      </c>
      <c r="K2658" s="69" t="b">
        <f t="shared" si="208"/>
        <v>1</v>
      </c>
      <c r="L2658" s="69" t="b">
        <f t="shared" si="209"/>
        <v>1</v>
      </c>
    </row>
    <row r="2659" spans="1:12" ht="48.75" customHeight="1" thickBot="1" x14ac:dyDescent="0.3">
      <c r="A2659" s="71" t="s">
        <v>13766</v>
      </c>
      <c r="B2659" s="72" t="s">
        <v>12576</v>
      </c>
      <c r="C2659" s="72" t="s">
        <v>12577</v>
      </c>
      <c r="E2659" s="71" t="s">
        <v>13725</v>
      </c>
      <c r="F2659" s="72" t="s">
        <v>12531</v>
      </c>
      <c r="G2659" s="72" t="s">
        <v>12228</v>
      </c>
      <c r="H2659" t="str">
        <f t="shared" si="205"/>
        <v>Vxx_pid_6eh_bc</v>
      </c>
      <c r="I2659" s="69" t="str">
        <f t="shared" si="206"/>
        <v>CB_RAP_CTL</v>
      </c>
      <c r="J2659" s="72" t="str">
        <f t="shared" si="207"/>
        <v>[(Nbx_ign_cmd_eng_cfm=False)]</v>
      </c>
      <c r="K2659" s="69" t="b">
        <f t="shared" si="208"/>
        <v>1</v>
      </c>
      <c r="L2659" s="69" t="b">
        <f t="shared" si="209"/>
        <v>1</v>
      </c>
    </row>
    <row r="2660" spans="1:12" ht="48.75" customHeight="1" thickBot="1" x14ac:dyDescent="0.3">
      <c r="A2660" s="71" t="s">
        <v>13767</v>
      </c>
      <c r="B2660" s="74" t="s">
        <v>5931</v>
      </c>
      <c r="C2660" s="74" t="s">
        <v>12372</v>
      </c>
      <c r="E2660" s="71" t="s">
        <v>13726</v>
      </c>
      <c r="F2660" s="72" t="s">
        <v>12531</v>
      </c>
      <c r="G2660" s="72" t="s">
        <v>12228</v>
      </c>
      <c r="H2660" t="str">
        <f t="shared" si="205"/>
        <v>Vxx_pid_6eh_de</v>
      </c>
      <c r="I2660" s="69" t="str">
        <f t="shared" si="206"/>
        <v>CB_RAP_CTL</v>
      </c>
      <c r="J2660" s="72" t="str">
        <f t="shared" si="207"/>
        <v>[(Nbx_ign_cmd_eng_cfm=False)]</v>
      </c>
      <c r="K2660" s="69" t="b">
        <f t="shared" si="208"/>
        <v>1</v>
      </c>
      <c r="L2660" s="69" t="b">
        <f t="shared" si="209"/>
        <v>1</v>
      </c>
    </row>
    <row r="2661" spans="1:12" ht="48.75" customHeight="1" thickBot="1" x14ac:dyDescent="0.3">
      <c r="A2661" s="71" t="s">
        <v>13767</v>
      </c>
      <c r="B2661" s="72" t="s">
        <v>12576</v>
      </c>
      <c r="C2661" s="72" t="s">
        <v>12577</v>
      </c>
      <c r="E2661" s="71" t="s">
        <v>13727</v>
      </c>
      <c r="F2661" s="72" t="s">
        <v>12531</v>
      </c>
      <c r="G2661" s="72" t="s">
        <v>12228</v>
      </c>
      <c r="H2661" t="str">
        <f t="shared" si="205"/>
        <v>Vxx_pid_6eh_fg</v>
      </c>
      <c r="I2661" s="69" t="str">
        <f t="shared" si="206"/>
        <v>CB_RAP_CTL</v>
      </c>
      <c r="J2661" s="72" t="str">
        <f t="shared" si="207"/>
        <v>[(Nbx_ign_cmd_eng_cfm=False)]</v>
      </c>
      <c r="K2661" s="69" t="b">
        <f t="shared" si="208"/>
        <v>1</v>
      </c>
      <c r="L2661" s="69" t="b">
        <f t="shared" si="209"/>
        <v>1</v>
      </c>
    </row>
    <row r="2662" spans="1:12" ht="409.6" customHeight="1" thickBot="1" x14ac:dyDescent="0.3">
      <c r="A2662" s="71" t="s">
        <v>13768</v>
      </c>
      <c r="B2662" s="72" t="s">
        <v>5931</v>
      </c>
      <c r="C2662" s="74" t="s">
        <v>13769</v>
      </c>
      <c r="E2662" s="71" t="s">
        <v>13728</v>
      </c>
      <c r="F2662" s="72" t="s">
        <v>12531</v>
      </c>
      <c r="G2662" s="72" t="s">
        <v>12228</v>
      </c>
      <c r="H2662" t="str">
        <f t="shared" si="205"/>
        <v>Vxx_pid_6eh_hi</v>
      </c>
      <c r="I2662" s="69" t="str">
        <f t="shared" si="206"/>
        <v>CB_RAP_CTL</v>
      </c>
      <c r="J2662" s="72" t="str">
        <f t="shared" si="207"/>
        <v>[(Nbx_ign_cmd_eng_cfm=False)]</v>
      </c>
      <c r="K2662" s="69" t="b">
        <f t="shared" si="208"/>
        <v>1</v>
      </c>
      <c r="L2662" s="69" t="b">
        <f t="shared" si="209"/>
        <v>1</v>
      </c>
    </row>
    <row r="2663" spans="1:12" ht="409.6" customHeight="1" thickBot="1" x14ac:dyDescent="0.3">
      <c r="A2663" s="71" t="s">
        <v>13770</v>
      </c>
      <c r="B2663" s="74" t="s">
        <v>13628</v>
      </c>
      <c r="C2663" s="74" t="s">
        <v>12469</v>
      </c>
      <c r="E2663" s="71" t="s">
        <v>13729</v>
      </c>
      <c r="F2663" s="72" t="s">
        <v>5241</v>
      </c>
      <c r="G2663" s="72" t="s">
        <v>12353</v>
      </c>
      <c r="H2663" t="str">
        <f t="shared" si="205"/>
        <v>Vxx_pid_6fh_a</v>
      </c>
      <c r="I2663" s="69" t="str">
        <f t="shared" si="206"/>
        <v>IN_ASI_IAP</v>
      </c>
      <c r="J2663" s="72" t="str">
        <f t="shared" si="207"/>
        <v>[(Nbx_ign_cmd_eng_cfm=False) and (Nxx_ecu_typ_cfm=Nxx_ecm or Nxx_ecu_typ_cfm=Nxx_ptcu)]</v>
      </c>
      <c r="K2663" s="69" t="b">
        <f t="shared" si="208"/>
        <v>1</v>
      </c>
      <c r="L2663" s="69" t="b">
        <f t="shared" si="209"/>
        <v>1</v>
      </c>
    </row>
    <row r="2664" spans="1:12" ht="409.6" customHeight="1" thickBot="1" x14ac:dyDescent="0.3">
      <c r="A2664" s="71" t="s">
        <v>13770</v>
      </c>
      <c r="B2664" s="72" t="s">
        <v>5451</v>
      </c>
      <c r="C2664" s="74" t="s">
        <v>13771</v>
      </c>
      <c r="E2664" s="71" t="s">
        <v>13730</v>
      </c>
      <c r="F2664" s="72" t="s">
        <v>5241</v>
      </c>
      <c r="G2664" s="72" t="s">
        <v>12353</v>
      </c>
      <c r="H2664" t="str">
        <f t="shared" si="205"/>
        <v>Vxx_pid_6fh_b</v>
      </c>
      <c r="I2664" s="69" t="str">
        <f t="shared" si="206"/>
        <v>IN_ASI_IAP</v>
      </c>
      <c r="J2664" s="72" t="str">
        <f t="shared" si="207"/>
        <v>[(Nbx_ign_cmd_eng_cfm=False) and (Nxx_ecu_typ_cfm=Nxx_ecm or Nxx_ecu_typ_cfm=Nxx_ptcu)]</v>
      </c>
      <c r="K2664" s="69" t="b">
        <f t="shared" si="208"/>
        <v>1</v>
      </c>
      <c r="L2664" s="69" t="b">
        <f t="shared" si="209"/>
        <v>1</v>
      </c>
    </row>
    <row r="2665" spans="1:12" ht="409.6" customHeight="1" thickBot="1" x14ac:dyDescent="0.3">
      <c r="A2665" s="71" t="s">
        <v>13772</v>
      </c>
      <c r="B2665" s="72" t="s">
        <v>12500</v>
      </c>
      <c r="C2665" s="72" t="s">
        <v>13773</v>
      </c>
      <c r="E2665" s="71" t="s">
        <v>13731</v>
      </c>
      <c r="F2665" s="72" t="s">
        <v>5241</v>
      </c>
      <c r="G2665" s="72" t="s">
        <v>12353</v>
      </c>
      <c r="H2665" t="str">
        <f t="shared" si="205"/>
        <v>Vxx_pid_6fh_c</v>
      </c>
      <c r="I2665" s="69" t="str">
        <f t="shared" si="206"/>
        <v>IN_ASI_IAP</v>
      </c>
      <c r="J2665" s="72" t="str">
        <f t="shared" si="207"/>
        <v>[(Nbx_ign_cmd_eng_cfm=False) and (Nxx_ecu_typ_cfm=Nxx_ecm or Nxx_ecu_typ_cfm=Nxx_ptcu)]</v>
      </c>
      <c r="K2665" s="69" t="b">
        <f t="shared" si="208"/>
        <v>1</v>
      </c>
      <c r="L2665" s="69" t="b">
        <f t="shared" si="209"/>
        <v>1</v>
      </c>
    </row>
    <row r="2666" spans="1:12" ht="409.6" customHeight="1" thickBot="1" x14ac:dyDescent="0.3">
      <c r="A2666" s="71" t="s">
        <v>13774</v>
      </c>
      <c r="B2666" s="72" t="s">
        <v>12081</v>
      </c>
      <c r="C2666" s="72" t="s">
        <v>12130</v>
      </c>
      <c r="E2666" s="71" t="s">
        <v>13732</v>
      </c>
      <c r="F2666" s="72" t="s">
        <v>5981</v>
      </c>
      <c r="G2666" s="74" t="s">
        <v>12162</v>
      </c>
      <c r="H2666" t="str">
        <f t="shared" si="205"/>
        <v>Vxx_pid_70h_a</v>
      </c>
      <c r="I2666" s="69" t="str">
        <f t="shared" si="206"/>
        <v>AS_BST_CTL</v>
      </c>
      <c r="J2666" s="72" t="str">
        <f t="shared" si="207"/>
        <v>[(Nxx_tcr_typ_cfm=Nxx_wg_pres or Nxx_tcr_typ_cfm=Nxx_wg_abst_pres_cho) and (Nbx_ign_cmd_eng_cfm=True)]</v>
      </c>
      <c r="K2666" s="69" t="b">
        <f t="shared" si="208"/>
        <v>1</v>
      </c>
      <c r="L2666" s="69" t="b">
        <f t="shared" si="209"/>
        <v>0</v>
      </c>
    </row>
    <row r="2667" spans="1:12" ht="409.6" customHeight="1" thickBot="1" x14ac:dyDescent="0.3">
      <c r="A2667" s="71" t="s">
        <v>13775</v>
      </c>
      <c r="B2667" s="72" t="s">
        <v>12081</v>
      </c>
      <c r="C2667" s="72" t="s">
        <v>12130</v>
      </c>
      <c r="E2667" s="71" t="s">
        <v>13732</v>
      </c>
      <c r="F2667" s="74" t="s">
        <v>12556</v>
      </c>
      <c r="G2667" s="74" t="s">
        <v>12228</v>
      </c>
      <c r="H2667" t="str">
        <f t="shared" si="205"/>
        <v>Vxx_pid_70h_a</v>
      </c>
      <c r="I2667" s="69" t="str">
        <f t="shared" si="206"/>
        <v>AS_BST_CTL</v>
      </c>
      <c r="J2667" s="72" t="str">
        <f t="shared" si="207"/>
        <v>[(Nxx_tcr_typ_cfm=Nxx_wg_pres or Nxx_tcr_typ_cfm=Nxx_wg_abst_pres_cho) and (Nbx_ign_cmd_eng_cfm=True)]</v>
      </c>
      <c r="K2667" s="69" t="b">
        <f t="shared" si="208"/>
        <v>0</v>
      </c>
      <c r="L2667" s="69" t="b">
        <f t="shared" si="209"/>
        <v>0</v>
      </c>
    </row>
    <row r="2668" spans="1:12" ht="409.6" customHeight="1" thickBot="1" x14ac:dyDescent="0.3">
      <c r="A2668" s="71" t="s">
        <v>13776</v>
      </c>
      <c r="B2668" s="72" t="s">
        <v>12081</v>
      </c>
      <c r="C2668" s="72" t="s">
        <v>12130</v>
      </c>
      <c r="E2668" s="71" t="s">
        <v>13732</v>
      </c>
      <c r="F2668" s="74" t="s">
        <v>12081</v>
      </c>
      <c r="G2668" s="74" t="s">
        <v>12130</v>
      </c>
      <c r="H2668" t="str">
        <f t="shared" si="205"/>
        <v>Vxx_pid_70h_a</v>
      </c>
      <c r="I2668" s="69" t="str">
        <f t="shared" si="206"/>
        <v>AS_BST_CTL</v>
      </c>
      <c r="J2668" s="72" t="str">
        <f t="shared" si="207"/>
        <v>[(Nxx_tcr_typ_cfm=Nxx_wg_pres or Nxx_tcr_typ_cfm=Nxx_wg_abst_pres_cho) and (Nbx_ign_cmd_eng_cfm=True)]</v>
      </c>
      <c r="K2668" s="69" t="b">
        <f t="shared" si="208"/>
        <v>0</v>
      </c>
      <c r="L2668" s="69" t="b">
        <f t="shared" si="209"/>
        <v>0</v>
      </c>
    </row>
    <row r="2669" spans="1:12" ht="409.6" customHeight="1" thickBot="1" x14ac:dyDescent="0.3">
      <c r="A2669" s="71" t="s">
        <v>13777</v>
      </c>
      <c r="B2669" s="72" t="s">
        <v>12081</v>
      </c>
      <c r="C2669" s="72" t="s">
        <v>12130</v>
      </c>
      <c r="E2669" s="71" t="s">
        <v>13733</v>
      </c>
      <c r="F2669" s="72" t="s">
        <v>5981</v>
      </c>
      <c r="G2669" s="74" t="s">
        <v>12162</v>
      </c>
      <c r="H2669" t="str">
        <f t="shared" si="205"/>
        <v>Vxx_pid_70h_bc</v>
      </c>
      <c r="I2669" s="69" t="str">
        <f t="shared" si="206"/>
        <v>AS_BST_CTL</v>
      </c>
      <c r="J2669" s="72" t="str">
        <f t="shared" si="207"/>
        <v>[(Nxx_tcr_typ_cfm=Nxx_wg_pres or Nxx_tcr_typ_cfm=Nxx_wg_abst_pres_cho) and (Nbx_ign_cmd_eng_cfm=True)]</v>
      </c>
      <c r="K2669" s="69" t="b">
        <f t="shared" si="208"/>
        <v>1</v>
      </c>
      <c r="L2669" s="69" t="b">
        <f t="shared" si="209"/>
        <v>0</v>
      </c>
    </row>
    <row r="2670" spans="1:12" ht="409.6" customHeight="1" thickBot="1" x14ac:dyDescent="0.3">
      <c r="A2670" s="71" t="s">
        <v>13778</v>
      </c>
      <c r="B2670" s="72" t="s">
        <v>12137</v>
      </c>
      <c r="C2670" s="72" t="s">
        <v>12639</v>
      </c>
      <c r="E2670" s="71" t="s">
        <v>13733</v>
      </c>
      <c r="F2670" s="74" t="s">
        <v>12556</v>
      </c>
      <c r="G2670" s="74" t="s">
        <v>12228</v>
      </c>
      <c r="H2670" t="str">
        <f t="shared" si="205"/>
        <v>Vxx_pid_70h_bc</v>
      </c>
      <c r="I2670" s="69" t="str">
        <f t="shared" si="206"/>
        <v>AS_BST_CTL</v>
      </c>
      <c r="J2670" s="72" t="str">
        <f t="shared" si="207"/>
        <v>[(Nxx_tcr_typ_cfm=Nxx_wg_pres or Nxx_tcr_typ_cfm=Nxx_wg_abst_pres_cho) and (Nbx_ign_cmd_eng_cfm=True)]</v>
      </c>
      <c r="K2670" s="69" t="b">
        <f t="shared" si="208"/>
        <v>0</v>
      </c>
      <c r="L2670" s="69" t="b">
        <f t="shared" si="209"/>
        <v>0</v>
      </c>
    </row>
    <row r="2671" spans="1:12" ht="409.6" customHeight="1" thickBot="1" x14ac:dyDescent="0.3">
      <c r="A2671" s="71" t="s">
        <v>13779</v>
      </c>
      <c r="B2671" s="72" t="s">
        <v>12137</v>
      </c>
      <c r="C2671" s="74" t="s">
        <v>12639</v>
      </c>
      <c r="E2671" s="71" t="s">
        <v>13733</v>
      </c>
      <c r="F2671" s="74" t="s">
        <v>12081</v>
      </c>
      <c r="G2671" s="74" t="s">
        <v>12130</v>
      </c>
      <c r="H2671" t="str">
        <f t="shared" si="205"/>
        <v>Vxx_pid_70h_bc</v>
      </c>
      <c r="I2671" s="69" t="str">
        <f t="shared" si="206"/>
        <v>AS_BST_CTL</v>
      </c>
      <c r="J2671" s="72" t="str">
        <f t="shared" si="207"/>
        <v>[(Nxx_tcr_typ_cfm=Nxx_wg_pres or Nxx_tcr_typ_cfm=Nxx_wg_abst_pres_cho) and (Nbx_ign_cmd_eng_cfm=True)]</v>
      </c>
      <c r="K2671" s="69" t="b">
        <f t="shared" si="208"/>
        <v>0</v>
      </c>
      <c r="L2671" s="69" t="b">
        <f t="shared" si="209"/>
        <v>0</v>
      </c>
    </row>
    <row r="2672" spans="1:12" ht="204.75" customHeight="1" thickBot="1" x14ac:dyDescent="0.3">
      <c r="A2672" s="71" t="s">
        <v>13780</v>
      </c>
      <c r="B2672" s="72" t="s">
        <v>12137</v>
      </c>
      <c r="C2672" s="74" t="s">
        <v>12639</v>
      </c>
      <c r="E2672" s="71" t="s">
        <v>13734</v>
      </c>
      <c r="F2672" s="72" t="s">
        <v>5981</v>
      </c>
      <c r="G2672" s="74" t="s">
        <v>12162</v>
      </c>
      <c r="H2672" t="str">
        <f t="shared" si="205"/>
        <v>Vxx_pid_70h_de</v>
      </c>
      <c r="I2672" s="69" t="str">
        <f t="shared" si="206"/>
        <v>AS_BST_CTL</v>
      </c>
      <c r="J2672" s="72" t="str">
        <f t="shared" si="207"/>
        <v>[(Nxx_tcr_typ_cfm=Nxx_wg_pres or Nxx_tcr_typ_cfm=Nxx_wg_abst_pres_cho) and (Nbx_ign_cmd_eng_cfm=True)]</v>
      </c>
      <c r="K2672" s="69" t="b">
        <f t="shared" si="208"/>
        <v>1</v>
      </c>
      <c r="L2672" s="69" t="b">
        <f t="shared" si="209"/>
        <v>0</v>
      </c>
    </row>
    <row r="2673" spans="1:12" ht="204.75" customHeight="1" thickBot="1" x14ac:dyDescent="0.3">
      <c r="A2673" s="71" t="s">
        <v>13781</v>
      </c>
      <c r="B2673" s="72" t="s">
        <v>12137</v>
      </c>
      <c r="C2673" s="74" t="s">
        <v>12581</v>
      </c>
      <c r="E2673" s="71" t="s">
        <v>13734</v>
      </c>
      <c r="F2673" s="74" t="s">
        <v>12081</v>
      </c>
      <c r="G2673" s="74" t="s">
        <v>12130</v>
      </c>
      <c r="H2673" t="str">
        <f t="shared" si="205"/>
        <v>Vxx_pid_70h_de</v>
      </c>
      <c r="I2673" s="69" t="str">
        <f t="shared" si="206"/>
        <v>AS_BST_CTL</v>
      </c>
      <c r="J2673" s="72" t="str">
        <f t="shared" si="207"/>
        <v>[(Nxx_tcr_typ_cfm=Nxx_wg_pres or Nxx_tcr_typ_cfm=Nxx_wg_abst_pres_cho) and (Nbx_ign_cmd_eng_cfm=True)]</v>
      </c>
      <c r="K2673" s="69" t="b">
        <f t="shared" si="208"/>
        <v>0</v>
      </c>
      <c r="L2673" s="69" t="b">
        <f t="shared" si="209"/>
        <v>0</v>
      </c>
    </row>
    <row r="2674" spans="1:12" ht="204.75" customHeight="1" thickBot="1" x14ac:dyDescent="0.3">
      <c r="A2674" s="71" t="s">
        <v>13782</v>
      </c>
      <c r="B2674" s="72" t="s">
        <v>12137</v>
      </c>
      <c r="C2674" s="74" t="s">
        <v>12619</v>
      </c>
      <c r="E2674" s="71" t="s">
        <v>13734</v>
      </c>
      <c r="F2674" s="74" t="s">
        <v>5241</v>
      </c>
      <c r="G2674" s="74" t="s">
        <v>12353</v>
      </c>
      <c r="H2674" t="str">
        <f t="shared" si="205"/>
        <v>Vxx_pid_70h_de</v>
      </c>
      <c r="I2674" s="69" t="str">
        <f t="shared" si="206"/>
        <v>AS_BST_CTL</v>
      </c>
      <c r="J2674" s="72" t="str">
        <f t="shared" si="207"/>
        <v>[(Nxx_tcr_typ_cfm=Nxx_wg_pres or Nxx_tcr_typ_cfm=Nxx_wg_abst_pres_cho) and (Nbx_ign_cmd_eng_cfm=True)]</v>
      </c>
      <c r="K2674" s="69" t="b">
        <f t="shared" si="208"/>
        <v>0</v>
      </c>
      <c r="L2674" s="69" t="b">
        <f t="shared" si="209"/>
        <v>0</v>
      </c>
    </row>
    <row r="2675" spans="1:12" ht="409.6" customHeight="1" thickBot="1" x14ac:dyDescent="0.3">
      <c r="A2675" s="71" t="s">
        <v>13783</v>
      </c>
      <c r="B2675" s="72" t="s">
        <v>12137</v>
      </c>
      <c r="C2675" s="74" t="s">
        <v>12609</v>
      </c>
      <c r="E2675" s="71" t="s">
        <v>13735</v>
      </c>
      <c r="F2675" s="72" t="s">
        <v>5981</v>
      </c>
      <c r="G2675" s="74" t="s">
        <v>12162</v>
      </c>
      <c r="H2675" t="str">
        <f t="shared" si="205"/>
        <v>Vxx_pid_70h_fg</v>
      </c>
      <c r="I2675" s="69" t="str">
        <f t="shared" si="206"/>
        <v>AS_BST_CTL</v>
      </c>
      <c r="J2675" s="72" t="str">
        <f t="shared" si="207"/>
        <v>[(Nxx_tcr_typ_cfm=Nxx_wg_pres or Nxx_tcr_typ_cfm=Nxx_wg_abst_pres_cho) and (Nbx_ign_cmd_eng_cfm=True)]</v>
      </c>
      <c r="K2675" s="69" t="b">
        <f t="shared" si="208"/>
        <v>1</v>
      </c>
      <c r="L2675" s="69" t="b">
        <f t="shared" si="209"/>
        <v>0</v>
      </c>
    </row>
    <row r="2676" spans="1:12" ht="409.6" customHeight="1" thickBot="1" x14ac:dyDescent="0.3">
      <c r="A2676" s="71" t="s">
        <v>13784</v>
      </c>
      <c r="B2676" s="72" t="s">
        <v>12137</v>
      </c>
      <c r="C2676" s="74" t="s">
        <v>12612</v>
      </c>
      <c r="E2676" s="71" t="s">
        <v>13735</v>
      </c>
      <c r="F2676" s="74" t="s">
        <v>12556</v>
      </c>
      <c r="G2676" s="74" t="s">
        <v>12228</v>
      </c>
      <c r="H2676" t="str">
        <f t="shared" si="205"/>
        <v>Vxx_pid_70h_fg</v>
      </c>
      <c r="I2676" s="69" t="str">
        <f t="shared" si="206"/>
        <v>AS_BST_CTL</v>
      </c>
      <c r="J2676" s="72" t="str">
        <f t="shared" si="207"/>
        <v>[(Nxx_tcr_typ_cfm=Nxx_wg_pres or Nxx_tcr_typ_cfm=Nxx_wg_abst_pres_cho) and (Nbx_ign_cmd_eng_cfm=True)]</v>
      </c>
      <c r="K2676" s="69" t="b">
        <f t="shared" si="208"/>
        <v>0</v>
      </c>
      <c r="L2676" s="69" t="b">
        <f t="shared" si="209"/>
        <v>0</v>
      </c>
    </row>
    <row r="2677" spans="1:12" ht="409.6" customHeight="1" thickBot="1" x14ac:dyDescent="0.3">
      <c r="A2677" s="71" t="s">
        <v>13785</v>
      </c>
      <c r="B2677" s="72" t="s">
        <v>12137</v>
      </c>
      <c r="C2677" s="74" t="s">
        <v>12612</v>
      </c>
      <c r="E2677" s="71" t="s">
        <v>13736</v>
      </c>
      <c r="F2677" s="72" t="s">
        <v>5981</v>
      </c>
      <c r="G2677" s="74" t="s">
        <v>12162</v>
      </c>
      <c r="H2677" t="str">
        <f t="shared" si="205"/>
        <v>Vxx_pid_70h_hi</v>
      </c>
      <c r="I2677" s="69" t="str">
        <f t="shared" si="206"/>
        <v>AS_BST_CTL</v>
      </c>
      <c r="J2677" s="72" t="str">
        <f t="shared" si="207"/>
        <v>[(Nxx_tcr_typ_cfm=Nxx_wg_pres or Nxx_tcr_typ_cfm=Nxx_wg_abst_pres_cho) and (Nbx_ign_cmd_eng_cfm=True)]</v>
      </c>
      <c r="K2677" s="69" t="b">
        <f t="shared" si="208"/>
        <v>1</v>
      </c>
      <c r="L2677" s="69" t="b">
        <f t="shared" si="209"/>
        <v>0</v>
      </c>
    </row>
    <row r="2678" spans="1:12" ht="409.6" customHeight="1" thickBot="1" x14ac:dyDescent="0.3">
      <c r="A2678" s="71" t="s">
        <v>13786</v>
      </c>
      <c r="B2678" s="72" t="s">
        <v>12137</v>
      </c>
      <c r="C2678" s="72" t="s">
        <v>12581</v>
      </c>
      <c r="E2678" s="71" t="s">
        <v>13736</v>
      </c>
      <c r="F2678" s="74" t="s">
        <v>12556</v>
      </c>
      <c r="G2678" s="74" t="s">
        <v>12228</v>
      </c>
      <c r="H2678" t="str">
        <f t="shared" si="205"/>
        <v>Vxx_pid_70h_hi</v>
      </c>
      <c r="I2678" s="69" t="str">
        <f t="shared" si="206"/>
        <v>AS_BST_CTL</v>
      </c>
      <c r="J2678" s="72" t="str">
        <f t="shared" si="207"/>
        <v>[(Nxx_tcr_typ_cfm=Nxx_wg_pres or Nxx_tcr_typ_cfm=Nxx_wg_abst_pres_cho) and (Nbx_ign_cmd_eng_cfm=True)]</v>
      </c>
      <c r="K2678" s="69" t="b">
        <f t="shared" si="208"/>
        <v>0</v>
      </c>
      <c r="L2678" s="69" t="b">
        <f t="shared" si="209"/>
        <v>0</v>
      </c>
    </row>
    <row r="2679" spans="1:12" ht="409.6" customHeight="1" thickBot="1" x14ac:dyDescent="0.3">
      <c r="A2679" s="71" t="s">
        <v>13787</v>
      </c>
      <c r="B2679" s="72" t="s">
        <v>12137</v>
      </c>
      <c r="C2679" s="74" t="s">
        <v>12602</v>
      </c>
      <c r="E2679" s="71" t="s">
        <v>13737</v>
      </c>
      <c r="F2679" s="72" t="s">
        <v>5981</v>
      </c>
      <c r="G2679" s="74" t="s">
        <v>12162</v>
      </c>
      <c r="H2679" t="str">
        <f t="shared" si="205"/>
        <v>Vxx_pid_70h_j</v>
      </c>
      <c r="I2679" s="69" t="str">
        <f t="shared" si="206"/>
        <v>AS_BST_CTL</v>
      </c>
      <c r="J2679" s="72" t="str">
        <f t="shared" si="207"/>
        <v>[(Nxx_tcr_typ_cfm=Nxx_wg_pres or Nxx_tcr_typ_cfm=Nxx_wg_abst_pres_cho) and (Nbx_ign_cmd_eng_cfm=True)]</v>
      </c>
      <c r="K2679" s="69" t="b">
        <f t="shared" si="208"/>
        <v>1</v>
      </c>
      <c r="L2679" s="69" t="b">
        <f t="shared" si="209"/>
        <v>0</v>
      </c>
    </row>
    <row r="2680" spans="1:12" ht="409.6" customHeight="1" thickBot="1" x14ac:dyDescent="0.3">
      <c r="A2680" s="71" t="s">
        <v>13788</v>
      </c>
      <c r="B2680" s="72" t="s">
        <v>5241</v>
      </c>
      <c r="C2680" s="72" t="s">
        <v>12584</v>
      </c>
      <c r="E2680" s="71" t="s">
        <v>13737</v>
      </c>
      <c r="F2680" s="74" t="s">
        <v>12556</v>
      </c>
      <c r="G2680" s="74" t="s">
        <v>12228</v>
      </c>
      <c r="H2680" t="str">
        <f t="shared" si="205"/>
        <v>Vxx_pid_70h_j</v>
      </c>
      <c r="I2680" s="69" t="str">
        <f t="shared" si="206"/>
        <v>AS_BST_CTL</v>
      </c>
      <c r="J2680" s="72" t="str">
        <f t="shared" si="207"/>
        <v>[(Nxx_tcr_typ_cfm=Nxx_wg_pres or Nxx_tcr_typ_cfm=Nxx_wg_abst_pres_cho) and (Nbx_ign_cmd_eng_cfm=True)]</v>
      </c>
      <c r="K2680" s="69" t="b">
        <f t="shared" si="208"/>
        <v>0</v>
      </c>
      <c r="L2680" s="69" t="b">
        <f t="shared" si="209"/>
        <v>0</v>
      </c>
    </row>
    <row r="2681" spans="1:12" ht="409.6" customHeight="1" thickBot="1" x14ac:dyDescent="0.3">
      <c r="A2681" s="71" t="s">
        <v>13789</v>
      </c>
      <c r="B2681" s="72" t="s">
        <v>5241</v>
      </c>
      <c r="C2681" s="72" t="s">
        <v>12584</v>
      </c>
      <c r="E2681" s="71" t="s">
        <v>13738</v>
      </c>
      <c r="F2681" s="72" t="s">
        <v>12345</v>
      </c>
      <c r="G2681" s="72" t="s">
        <v>12559</v>
      </c>
      <c r="H2681" t="str">
        <f t="shared" si="205"/>
        <v>Vxx_pid_71h_a</v>
      </c>
      <c r="I2681" s="69" t="str">
        <f t="shared" si="206"/>
        <v>IN_ASI_TCI</v>
      </c>
      <c r="J2681" s="72" t="str">
        <f t="shared" si="207"/>
        <v>[(Nxx_hpt_byp_pos_sens_cfm=Nxx_hpt_byp_pos_sens_pres or Nxx_lpt_act_elec_cfm&lt;&gt;Nxx_lpt_act_elec_abst) and (Nbx_ign_cmd_eng_cfm=False)]</v>
      </c>
      <c r="K2681" s="69" t="b">
        <f t="shared" si="208"/>
        <v>1</v>
      </c>
      <c r="L2681" s="69" t="b">
        <f t="shared" si="209"/>
        <v>1</v>
      </c>
    </row>
    <row r="2682" spans="1:12" ht="409.6" customHeight="1" thickBot="1" x14ac:dyDescent="0.3">
      <c r="A2682" s="71" t="s">
        <v>13790</v>
      </c>
      <c r="B2682" s="72" t="s">
        <v>5241</v>
      </c>
      <c r="C2682" s="72" t="s">
        <v>12584</v>
      </c>
      <c r="E2682" s="71" t="s">
        <v>13739</v>
      </c>
      <c r="F2682" s="72" t="s">
        <v>5981</v>
      </c>
      <c r="G2682" s="72" t="s">
        <v>12228</v>
      </c>
      <c r="H2682" t="str">
        <f t="shared" si="205"/>
        <v>Vxx_pid_71h_b</v>
      </c>
      <c r="I2682" s="69" t="str">
        <f t="shared" si="206"/>
        <v>AS_BST_CTL</v>
      </c>
      <c r="J2682" s="72" t="str">
        <f t="shared" si="207"/>
        <v>[(Nbx_ign_cmd_eng_cfm=False)]</v>
      </c>
      <c r="K2682" s="69" t="b">
        <f t="shared" si="208"/>
        <v>1</v>
      </c>
      <c r="L2682" s="69" t="b">
        <f t="shared" si="209"/>
        <v>1</v>
      </c>
    </row>
    <row r="2683" spans="1:12" ht="48.75" customHeight="1" thickBot="1" x14ac:dyDescent="0.3">
      <c r="A2683" s="71" t="s">
        <v>13791</v>
      </c>
      <c r="B2683" s="72" t="s">
        <v>12137</v>
      </c>
      <c r="C2683" s="74" t="s">
        <v>12639</v>
      </c>
      <c r="E2683" s="71" t="s">
        <v>13740</v>
      </c>
      <c r="F2683" s="72" t="s">
        <v>12345</v>
      </c>
      <c r="G2683" s="72" t="s">
        <v>12559</v>
      </c>
      <c r="H2683" t="str">
        <f t="shared" si="205"/>
        <v>Vxx_pid_71h_c</v>
      </c>
      <c r="I2683" s="69" t="str">
        <f t="shared" si="206"/>
        <v>IN_ASI_TCI</v>
      </c>
      <c r="J2683" s="72" t="str">
        <f t="shared" si="207"/>
        <v>[(Nxx_hpt_byp_pos_sens_cfm=Nxx_hpt_byp_pos_sens_pres or Nxx_lpt_act_elec_cfm&lt;&gt;Nxx_lpt_act_elec_abst) and (Nbx_ign_cmd_eng_cfm=False)]</v>
      </c>
      <c r="K2683" s="69" t="b">
        <f t="shared" si="208"/>
        <v>1</v>
      </c>
      <c r="L2683" s="69" t="b">
        <f t="shared" si="209"/>
        <v>1</v>
      </c>
    </row>
    <row r="2684" spans="1:12" ht="24.75" customHeight="1" thickBot="1" x14ac:dyDescent="0.3">
      <c r="A2684" s="71" t="s">
        <v>13792</v>
      </c>
      <c r="B2684" s="72" t="s">
        <v>12137</v>
      </c>
      <c r="C2684" s="72" t="s">
        <v>12581</v>
      </c>
      <c r="E2684" s="71" t="s">
        <v>13741</v>
      </c>
      <c r="F2684" s="72" t="s">
        <v>12345</v>
      </c>
      <c r="G2684" s="72" t="s">
        <v>12559</v>
      </c>
      <c r="H2684" t="str">
        <f t="shared" si="205"/>
        <v>Vxx_pid_71h_d</v>
      </c>
      <c r="I2684" s="69" t="str">
        <f t="shared" si="206"/>
        <v>IN_ASI_TCI</v>
      </c>
      <c r="J2684" s="72" t="str">
        <f t="shared" si="207"/>
        <v>[(Nxx_hpt_byp_pos_sens_cfm=Nxx_hpt_byp_pos_sens_pres or Nxx_lpt_act_elec_cfm&lt;&gt;Nxx_lpt_act_elec_abst) and (Nbx_ign_cmd_eng_cfm=False)]</v>
      </c>
      <c r="K2684" s="69" t="b">
        <f t="shared" si="208"/>
        <v>1</v>
      </c>
      <c r="L2684" s="69" t="b">
        <f t="shared" si="209"/>
        <v>1</v>
      </c>
    </row>
    <row r="2685" spans="1:12" ht="24.75" customHeight="1" thickBot="1" x14ac:dyDescent="0.3">
      <c r="A2685" s="71" t="s">
        <v>13793</v>
      </c>
      <c r="B2685" s="72" t="s">
        <v>12137</v>
      </c>
      <c r="C2685" s="74" t="s">
        <v>12639</v>
      </c>
      <c r="E2685" s="71" t="s">
        <v>13742</v>
      </c>
      <c r="F2685" s="72" t="s">
        <v>12345</v>
      </c>
      <c r="G2685" s="72" t="s">
        <v>12559</v>
      </c>
      <c r="H2685" t="str">
        <f t="shared" si="205"/>
        <v>Vxx_pid_71h_e</v>
      </c>
      <c r="I2685" s="69" t="str">
        <f t="shared" si="206"/>
        <v>IN_ASI_TCI</v>
      </c>
      <c r="J2685" s="72" t="str">
        <f t="shared" si="207"/>
        <v>[(Nxx_hpt_byp_pos_sens_cfm=Nxx_hpt_byp_pos_sens_pres or Nxx_lpt_act_elec_cfm&lt;&gt;Nxx_lpt_act_elec_abst) and (Nbx_ign_cmd_eng_cfm=False)]</v>
      </c>
      <c r="K2685" s="69" t="b">
        <f t="shared" si="208"/>
        <v>1</v>
      </c>
      <c r="L2685" s="69" t="b">
        <f t="shared" si="209"/>
        <v>1</v>
      </c>
    </row>
    <row r="2686" spans="1:12" ht="84.75" customHeight="1" thickBot="1" x14ac:dyDescent="0.3">
      <c r="A2686" s="71" t="s">
        <v>13794</v>
      </c>
      <c r="B2686" s="72" t="s">
        <v>12137</v>
      </c>
      <c r="C2686" s="74" t="s">
        <v>12602</v>
      </c>
      <c r="E2686" s="71" t="s">
        <v>13743</v>
      </c>
      <c r="F2686" s="72" t="s">
        <v>12345</v>
      </c>
      <c r="G2686" s="72" t="s">
        <v>12559</v>
      </c>
      <c r="H2686" t="str">
        <f t="shared" si="205"/>
        <v>Vxx_pid_71h_f</v>
      </c>
      <c r="I2686" s="69" t="str">
        <f t="shared" si="206"/>
        <v>IN_ASI_TCI</v>
      </c>
      <c r="J2686" s="72" t="str">
        <f t="shared" si="207"/>
        <v>[(Nxx_hpt_byp_pos_sens_cfm=Nxx_hpt_byp_pos_sens_pres or Nxx_lpt_act_elec_cfm&lt;&gt;Nxx_lpt_act_elec_abst) and (Nbx_ign_cmd_eng_cfm=False)]</v>
      </c>
      <c r="K2686" s="69" t="b">
        <f t="shared" si="208"/>
        <v>1</v>
      </c>
      <c r="L2686" s="69" t="b">
        <f t="shared" si="209"/>
        <v>1</v>
      </c>
    </row>
    <row r="2687" spans="1:12" ht="24.75" customHeight="1" thickBot="1" x14ac:dyDescent="0.3">
      <c r="A2687" s="71" t="s">
        <v>13795</v>
      </c>
      <c r="B2687" s="72" t="s">
        <v>12137</v>
      </c>
      <c r="C2687" s="74" t="s">
        <v>12609</v>
      </c>
      <c r="E2687" s="71" t="s">
        <v>13744</v>
      </c>
      <c r="F2687" s="72" t="s">
        <v>5981</v>
      </c>
      <c r="G2687" s="74" t="s">
        <v>12162</v>
      </c>
      <c r="H2687" t="str">
        <f t="shared" si="205"/>
        <v>Vxx_pid_72h_a</v>
      </c>
      <c r="I2687" s="69" t="str">
        <f t="shared" si="206"/>
        <v>AS_BST_CTL</v>
      </c>
      <c r="J2687" s="72" t="str">
        <f t="shared" si="207"/>
        <v>[(Nxx_tcr_typ_cfm=Nxx_wg_pres or Nxx_tcr_typ_cfm=Nxx_wg_abst_pres_cho) and (Nbx_ign_cmd_eng_cfm=True)]</v>
      </c>
      <c r="K2687" s="69" t="b">
        <f t="shared" si="208"/>
        <v>1</v>
      </c>
      <c r="L2687" s="69" t="b">
        <f t="shared" si="209"/>
        <v>0</v>
      </c>
    </row>
    <row r="2688" spans="1:12" ht="48.75" customHeight="1" thickBot="1" x14ac:dyDescent="0.3">
      <c r="A2688" s="71" t="s">
        <v>13796</v>
      </c>
      <c r="B2688" s="72" t="s">
        <v>12137</v>
      </c>
      <c r="C2688" s="74" t="s">
        <v>12612</v>
      </c>
      <c r="E2688" s="71" t="s">
        <v>13744</v>
      </c>
      <c r="F2688" s="74" t="s">
        <v>12345</v>
      </c>
      <c r="G2688" s="74" t="s">
        <v>12559</v>
      </c>
      <c r="H2688" t="str">
        <f t="shared" si="205"/>
        <v>Vxx_pid_72h_a</v>
      </c>
      <c r="I2688" s="69" t="str">
        <f t="shared" si="206"/>
        <v>AS_BST_CTL</v>
      </c>
      <c r="J2688" s="72" t="str">
        <f t="shared" si="207"/>
        <v>[(Nxx_tcr_typ_cfm=Nxx_wg_pres or Nxx_tcr_typ_cfm=Nxx_wg_abst_pres_cho) and (Nbx_ign_cmd_eng_cfm=True)]</v>
      </c>
      <c r="K2688" s="69" t="b">
        <f t="shared" si="208"/>
        <v>0</v>
      </c>
      <c r="L2688" s="69" t="b">
        <f t="shared" si="209"/>
        <v>0</v>
      </c>
    </row>
    <row r="2689" spans="1:12" ht="48.75" customHeight="1" thickBot="1" x14ac:dyDescent="0.3">
      <c r="A2689" s="71" t="s">
        <v>13797</v>
      </c>
      <c r="B2689" s="72" t="s">
        <v>12137</v>
      </c>
      <c r="C2689" s="74" t="s">
        <v>12602</v>
      </c>
      <c r="E2689" s="71" t="s">
        <v>13745</v>
      </c>
      <c r="F2689" s="72" t="s">
        <v>5981</v>
      </c>
      <c r="G2689" s="74" t="s">
        <v>13155</v>
      </c>
      <c r="H2689" t="str">
        <f t="shared" si="205"/>
        <v>Vxx_pid_72h_b</v>
      </c>
      <c r="I2689" s="69" t="str">
        <f t="shared" si="206"/>
        <v>AS_BST_CTL</v>
      </c>
      <c r="J2689" s="72" t="str">
        <f t="shared" si="207"/>
        <v>[(Nbx_ign_cmd_eng_cfm=False)] OR [(Nxx_tcr_typ_cfm=Nxx_wg_pres or Nxx_tcr_typ_cfm=Nxx_wg_abst_pres_cho) and (Nbx_ign_cmd_eng_cfm=True)]</v>
      </c>
      <c r="K2689" s="69" t="b">
        <f t="shared" si="208"/>
        <v>1</v>
      </c>
      <c r="L2689" s="69" t="b">
        <f t="shared" si="209"/>
        <v>0</v>
      </c>
    </row>
    <row r="2690" spans="1:12" ht="312.75" customHeight="1" thickBot="1" x14ac:dyDescent="0.3">
      <c r="A2690" s="71" t="s">
        <v>13798</v>
      </c>
      <c r="B2690" s="72" t="s">
        <v>12137</v>
      </c>
      <c r="C2690" s="74" t="s">
        <v>12581</v>
      </c>
      <c r="E2690" s="71" t="s">
        <v>13746</v>
      </c>
      <c r="F2690" s="72" t="s">
        <v>12345</v>
      </c>
      <c r="G2690" s="74" t="s">
        <v>13799</v>
      </c>
      <c r="H2690" t="str">
        <f t="shared" ref="H2690:H2753" si="210">VLOOKUP(E2690,A:C,1,FALSE)</f>
        <v>Vxx_pid_72h_c</v>
      </c>
      <c r="I2690" s="69" t="str">
        <f t="shared" ref="I2690:I2753" si="211">VLOOKUP(E2690,A:C,2,FALSE)</f>
        <v>IN_ASI_TCI</v>
      </c>
      <c r="J2690" s="72" t="str">
        <f t="shared" ref="J2690:J2753" si="212">VLOOKUP(E2690,A:C,3,FALSE)</f>
        <v>[(Nxx_hpt_byp_pos_sens_cfm=Nxx_hpt_byp_pos_sens_pres or Nxx_lpt_act_elec_cfm&lt;&gt;Nxx_lpt_act_elec_abst) and (Nbx_ign_cmd_eng_cfm=False)] OR [(Nxx_wg_cmd_cfm=Nxx_wg_cmd_pres or Nxx_wg_cmd_cfm=Nxx_wg_cmd_abst_pres_cho) and (Nxx_tcr_typ_cfm=Nxx_wg_pres or Nxx_tcr_typ_cfm=Nxx_wg_abst_pres_cho) and (Nbx_ign_cmd_eng_cfm=True)]</v>
      </c>
      <c r="K2690" s="69" t="b">
        <f t="shared" ref="K2690:K2753" si="213">VLOOKUP(E2690,A:C,2,FALSE)=F2690</f>
        <v>1</v>
      </c>
      <c r="L2690" s="69" t="b">
        <f t="shared" ref="L2690:L2753" si="214">VLOOKUP(E2690,A:C,3,FALSE)=G2690</f>
        <v>0</v>
      </c>
    </row>
    <row r="2691" spans="1:12" ht="72.75" customHeight="1" thickBot="1" x14ac:dyDescent="0.3">
      <c r="A2691" s="71" t="s">
        <v>13800</v>
      </c>
      <c r="B2691" s="72" t="s">
        <v>12587</v>
      </c>
      <c r="C2691" s="72" t="s">
        <v>12228</v>
      </c>
      <c r="E2691" s="71" t="s">
        <v>13748</v>
      </c>
      <c r="F2691" s="72" t="s">
        <v>5981</v>
      </c>
      <c r="G2691" s="74" t="s">
        <v>13155</v>
      </c>
      <c r="H2691" t="str">
        <f t="shared" si="210"/>
        <v>Vxx_pid_72h_d</v>
      </c>
      <c r="I2691" s="69" t="str">
        <f t="shared" si="211"/>
        <v>AS_BST_CTL</v>
      </c>
      <c r="J2691" s="72" t="str">
        <f t="shared" si="212"/>
        <v>[(Nbx_ign_cmd_eng_cfm=False)] OR [(Nxx_tcr_typ_cfm=Nxx_wg_pres or Nxx_tcr_typ_cfm=Nxx_wg_abst_pres_cho) and (Nbx_ign_cmd_eng_cfm=True)]</v>
      </c>
      <c r="K2691" s="69" t="b">
        <f t="shared" si="213"/>
        <v>1</v>
      </c>
      <c r="L2691" s="69" t="b">
        <f t="shared" si="214"/>
        <v>0</v>
      </c>
    </row>
    <row r="2692" spans="1:12" ht="108.75" customHeight="1" thickBot="1" x14ac:dyDescent="0.3">
      <c r="A2692" s="71" t="s">
        <v>13801</v>
      </c>
      <c r="B2692" s="72" t="s">
        <v>12587</v>
      </c>
      <c r="C2692" s="72" t="s">
        <v>12228</v>
      </c>
      <c r="E2692" s="71" t="s">
        <v>13749</v>
      </c>
      <c r="F2692" s="72" t="s">
        <v>5981</v>
      </c>
      <c r="G2692" s="74" t="s">
        <v>12162</v>
      </c>
      <c r="H2692" t="str">
        <f t="shared" si="210"/>
        <v>Vxx_pid_72h_e</v>
      </c>
      <c r="I2692" s="69" t="str">
        <f t="shared" si="211"/>
        <v>AS_BST_CTL</v>
      </c>
      <c r="J2692" s="72" t="str">
        <f t="shared" si="212"/>
        <v>[(Nxx_tcr_typ_cfm=Nxx_wg_pres or Nxx_tcr_typ_cfm=Nxx_wg_abst_pres_cho) and (Nbx_ign_cmd_eng_cfm=True)]</v>
      </c>
      <c r="K2692" s="69" t="b">
        <f t="shared" si="213"/>
        <v>1</v>
      </c>
      <c r="L2692" s="69" t="b">
        <f t="shared" si="214"/>
        <v>0</v>
      </c>
    </row>
    <row r="2693" spans="1:12" ht="108.75" customHeight="1" thickBot="1" x14ac:dyDescent="0.3">
      <c r="A2693" s="71" t="s">
        <v>13802</v>
      </c>
      <c r="B2693" s="72" t="s">
        <v>12587</v>
      </c>
      <c r="C2693" s="72" t="s">
        <v>12228</v>
      </c>
      <c r="E2693" s="71" t="s">
        <v>13749</v>
      </c>
      <c r="F2693" s="74" t="s">
        <v>12345</v>
      </c>
      <c r="G2693" s="74" t="s">
        <v>12559</v>
      </c>
      <c r="H2693" t="str">
        <f t="shared" si="210"/>
        <v>Vxx_pid_72h_e</v>
      </c>
      <c r="I2693" s="69" t="str">
        <f t="shared" si="211"/>
        <v>AS_BST_CTL</v>
      </c>
      <c r="J2693" s="72" t="str">
        <f t="shared" si="212"/>
        <v>[(Nxx_tcr_typ_cfm=Nxx_wg_pres or Nxx_tcr_typ_cfm=Nxx_wg_abst_pres_cho) and (Nbx_ign_cmd_eng_cfm=True)]</v>
      </c>
      <c r="K2693" s="69" t="b">
        <f t="shared" si="213"/>
        <v>0</v>
      </c>
      <c r="L2693" s="69" t="b">
        <f t="shared" si="214"/>
        <v>0</v>
      </c>
    </row>
    <row r="2694" spans="1:12" ht="108.75" customHeight="1" thickBot="1" x14ac:dyDescent="0.3">
      <c r="A2694" s="71" t="s">
        <v>13803</v>
      </c>
      <c r="B2694" s="72" t="s">
        <v>12587</v>
      </c>
      <c r="C2694" s="72" t="s">
        <v>12228</v>
      </c>
      <c r="E2694" s="71" t="s">
        <v>13750</v>
      </c>
      <c r="F2694" s="72" t="s">
        <v>12081</v>
      </c>
      <c r="G2694" s="72" t="s">
        <v>12130</v>
      </c>
      <c r="H2694" t="str">
        <f t="shared" si="210"/>
        <v>Vxx_pid_73h_a</v>
      </c>
      <c r="I2694" s="69" t="str">
        <f t="shared" si="211"/>
        <v>DG_DFT_MNG</v>
      </c>
      <c r="J2694" s="72" t="str">
        <f t="shared" si="212"/>
        <v>[(Nxx_obd_typ_cfm&lt;&gt;Nxx_obd_typ_pass) and (Nxx_ecu_typ_cfm&lt;&gt;Nxx_atcu)]</v>
      </c>
      <c r="K2694" s="69" t="b">
        <f t="shared" si="213"/>
        <v>1</v>
      </c>
      <c r="L2694" s="69" t="b">
        <f t="shared" si="214"/>
        <v>1</v>
      </c>
    </row>
    <row r="2695" spans="1:12" ht="108.75" customHeight="1" thickBot="1" x14ac:dyDescent="0.3">
      <c r="A2695" s="71" t="s">
        <v>13804</v>
      </c>
      <c r="B2695" s="72" t="s">
        <v>12587</v>
      </c>
      <c r="C2695" s="72" t="s">
        <v>12228</v>
      </c>
      <c r="E2695" s="71" t="s">
        <v>13750</v>
      </c>
      <c r="F2695" s="74" t="s">
        <v>12563</v>
      </c>
      <c r="G2695" s="74" t="s">
        <v>12228</v>
      </c>
      <c r="H2695" t="str">
        <f t="shared" si="210"/>
        <v>Vxx_pid_73h_a</v>
      </c>
      <c r="I2695" s="69" t="str">
        <f t="shared" si="211"/>
        <v>DG_DFT_MNG</v>
      </c>
      <c r="J2695" s="72" t="str">
        <f t="shared" si="212"/>
        <v>[(Nxx_obd_typ_cfm&lt;&gt;Nxx_obd_typ_pass) and (Nxx_ecu_typ_cfm&lt;&gt;Nxx_atcu)]</v>
      </c>
      <c r="K2695" s="69" t="b">
        <f t="shared" si="213"/>
        <v>0</v>
      </c>
      <c r="L2695" s="69" t="b">
        <f t="shared" si="214"/>
        <v>0</v>
      </c>
    </row>
    <row r="2696" spans="1:12" ht="108.75" customHeight="1" thickBot="1" x14ac:dyDescent="0.3">
      <c r="A2696" s="71" t="s">
        <v>13805</v>
      </c>
      <c r="B2696" s="72" t="s">
        <v>12081</v>
      </c>
      <c r="C2696" s="72" t="s">
        <v>12130</v>
      </c>
      <c r="E2696" s="71" t="s">
        <v>13751</v>
      </c>
      <c r="F2696" s="72" t="s">
        <v>12081</v>
      </c>
      <c r="G2696" s="72" t="s">
        <v>12130</v>
      </c>
      <c r="H2696" t="str">
        <f t="shared" si="210"/>
        <v>Vxx_pid_73h_bc</v>
      </c>
      <c r="I2696" s="69" t="str">
        <f t="shared" si="211"/>
        <v>DG_DFT_MNG</v>
      </c>
      <c r="J2696" s="72" t="str">
        <f t="shared" si="212"/>
        <v>[(Nxx_obd_typ_cfm&lt;&gt;Nxx_obd_typ_pass) and (Nxx_ecu_typ_cfm&lt;&gt;Nxx_atcu)]</v>
      </c>
      <c r="K2696" s="69" t="b">
        <f t="shared" si="213"/>
        <v>1</v>
      </c>
      <c r="L2696" s="69" t="b">
        <f t="shared" si="214"/>
        <v>1</v>
      </c>
    </row>
    <row r="2697" spans="1:12" ht="48.75" customHeight="1" thickBot="1" x14ac:dyDescent="0.3">
      <c r="A2697" s="71" t="s">
        <v>13806</v>
      </c>
      <c r="B2697" s="72" t="s">
        <v>12081</v>
      </c>
      <c r="C2697" s="72" t="s">
        <v>12130</v>
      </c>
      <c r="E2697" s="71" t="s">
        <v>13751</v>
      </c>
      <c r="F2697" s="74" t="s">
        <v>12563</v>
      </c>
      <c r="G2697" s="74" t="s">
        <v>12228</v>
      </c>
      <c r="H2697" t="str">
        <f t="shared" si="210"/>
        <v>Vxx_pid_73h_bc</v>
      </c>
      <c r="I2697" s="69" t="str">
        <f t="shared" si="211"/>
        <v>DG_DFT_MNG</v>
      </c>
      <c r="J2697" s="72" t="str">
        <f t="shared" si="212"/>
        <v>[(Nxx_obd_typ_cfm&lt;&gt;Nxx_obd_typ_pass) and (Nxx_ecu_typ_cfm&lt;&gt;Nxx_atcu)]</v>
      </c>
      <c r="K2697" s="69" t="b">
        <f t="shared" si="213"/>
        <v>0</v>
      </c>
      <c r="L2697" s="69" t="b">
        <f t="shared" si="214"/>
        <v>0</v>
      </c>
    </row>
    <row r="2698" spans="1:12" ht="48.75" customHeight="1" thickBot="1" x14ac:dyDescent="0.3">
      <c r="A2698" s="71" t="s">
        <v>13807</v>
      </c>
      <c r="B2698" s="72" t="s">
        <v>12081</v>
      </c>
      <c r="C2698" s="72" t="s">
        <v>12130</v>
      </c>
      <c r="E2698" s="71" t="s">
        <v>13752</v>
      </c>
      <c r="F2698" s="72" t="s">
        <v>12345</v>
      </c>
      <c r="G2698" s="72" t="s">
        <v>12565</v>
      </c>
      <c r="H2698" t="str">
        <f t="shared" si="210"/>
        <v>Vxx_pid_74h_a</v>
      </c>
      <c r="I2698" s="69" t="str">
        <f t="shared" si="211"/>
        <v>IN_ASI_TCI</v>
      </c>
      <c r="J2698" s="72" t="str">
        <f t="shared" si="212"/>
        <v>[(Nxx_vnt_spd_sens_cfm&lt;&gt;Nxx_vnt_spd_sens_abst) and (Nbx_ign_cmd_eng_cfm=False)]</v>
      </c>
      <c r="K2698" s="69" t="b">
        <f t="shared" si="213"/>
        <v>1</v>
      </c>
      <c r="L2698" s="69" t="b">
        <f t="shared" si="214"/>
        <v>1</v>
      </c>
    </row>
    <row r="2699" spans="1:12" ht="48.75" customHeight="1" thickBot="1" x14ac:dyDescent="0.3">
      <c r="A2699" s="71" t="s">
        <v>6587</v>
      </c>
      <c r="B2699" s="72" t="s">
        <v>12590</v>
      </c>
      <c r="C2699" s="72" t="s">
        <v>12295</v>
      </c>
      <c r="E2699" s="71" t="s">
        <v>13753</v>
      </c>
      <c r="F2699" s="72" t="s">
        <v>12345</v>
      </c>
      <c r="G2699" s="72" t="s">
        <v>12565</v>
      </c>
      <c r="H2699" t="str">
        <f t="shared" si="210"/>
        <v>Vxx_pid_74h_bc</v>
      </c>
      <c r="I2699" s="69" t="str">
        <f t="shared" si="211"/>
        <v>IN_ASI_TCI</v>
      </c>
      <c r="J2699" s="72" t="str">
        <f t="shared" si="212"/>
        <v>[(Nxx_vnt_spd_sens_cfm&lt;&gt;Nxx_vnt_spd_sens_abst) and (Nbx_ign_cmd_eng_cfm=False)]</v>
      </c>
      <c r="K2699" s="69" t="b">
        <f t="shared" si="213"/>
        <v>1</v>
      </c>
      <c r="L2699" s="69" t="b">
        <f t="shared" si="214"/>
        <v>1</v>
      </c>
    </row>
    <row r="2700" spans="1:12" ht="192.75" customHeight="1" thickBot="1" x14ac:dyDescent="0.3">
      <c r="A2700" s="71" t="s">
        <v>13808</v>
      </c>
      <c r="B2700" s="72" t="s">
        <v>5328</v>
      </c>
      <c r="C2700" s="74" t="s">
        <v>12592</v>
      </c>
      <c r="E2700" s="71" t="s">
        <v>13754</v>
      </c>
      <c r="F2700" s="72" t="s">
        <v>12345</v>
      </c>
      <c r="G2700" s="72" t="s">
        <v>12565</v>
      </c>
      <c r="H2700" t="str">
        <f t="shared" si="210"/>
        <v>Vxx_pid_74h_de</v>
      </c>
      <c r="I2700" s="69" t="str">
        <f t="shared" si="211"/>
        <v>IN_ASI_TCI</v>
      </c>
      <c r="J2700" s="72" t="str">
        <f t="shared" si="212"/>
        <v>[(Nxx_vnt_spd_sens_cfm&lt;&gt;Nxx_vnt_spd_sens_abst) and (Nbx_ign_cmd_eng_cfm=False)]</v>
      </c>
      <c r="K2700" s="69" t="b">
        <f t="shared" si="213"/>
        <v>1</v>
      </c>
      <c r="L2700" s="69" t="b">
        <f t="shared" si="214"/>
        <v>1</v>
      </c>
    </row>
    <row r="2701" spans="1:12" ht="60.75" customHeight="1" thickBot="1" x14ac:dyDescent="0.3">
      <c r="A2701" s="71" t="s">
        <v>13809</v>
      </c>
      <c r="B2701" s="72" t="s">
        <v>5328</v>
      </c>
      <c r="C2701" s="74" t="s">
        <v>12592</v>
      </c>
      <c r="E2701" s="71" t="s">
        <v>13755</v>
      </c>
      <c r="F2701" s="72" t="s">
        <v>12081</v>
      </c>
      <c r="G2701" s="72" t="s">
        <v>12130</v>
      </c>
      <c r="H2701" t="str">
        <f t="shared" si="210"/>
        <v>Vxx_pid_75h_a</v>
      </c>
      <c r="I2701" s="69" t="str">
        <f t="shared" si="211"/>
        <v>DG_DFT_MNG</v>
      </c>
      <c r="J2701" s="72" t="str">
        <f t="shared" si="212"/>
        <v>[(Nxx_obd_typ_cfm&lt;&gt;Nxx_obd_typ_pass) and (Nxx_ecu_typ_cfm&lt;&gt;Nxx_atcu)]</v>
      </c>
      <c r="K2701" s="69" t="b">
        <f t="shared" si="213"/>
        <v>1</v>
      </c>
      <c r="L2701" s="69" t="b">
        <f t="shared" si="214"/>
        <v>1</v>
      </c>
    </row>
    <row r="2702" spans="1:12" ht="60.75" customHeight="1" thickBot="1" x14ac:dyDescent="0.3">
      <c r="A2702" s="71" t="s">
        <v>13810</v>
      </c>
      <c r="B2702" s="72" t="s">
        <v>5328</v>
      </c>
      <c r="C2702" s="72" t="s">
        <v>12861</v>
      </c>
      <c r="E2702" s="71" t="s">
        <v>13755</v>
      </c>
      <c r="F2702" s="74" t="s">
        <v>5840</v>
      </c>
      <c r="G2702" s="74" t="s">
        <v>12614</v>
      </c>
      <c r="H2702" t="str">
        <f t="shared" si="210"/>
        <v>Vxx_pid_75h_a</v>
      </c>
      <c r="I2702" s="69" t="str">
        <f t="shared" si="211"/>
        <v>DG_DFT_MNG</v>
      </c>
      <c r="J2702" s="72" t="str">
        <f t="shared" si="212"/>
        <v>[(Nxx_obd_typ_cfm&lt;&gt;Nxx_obd_typ_pass) and (Nxx_ecu_typ_cfm&lt;&gt;Nxx_atcu)]</v>
      </c>
      <c r="K2702" s="69" t="b">
        <f t="shared" si="213"/>
        <v>0</v>
      </c>
      <c r="L2702" s="69" t="b">
        <f t="shared" si="214"/>
        <v>0</v>
      </c>
    </row>
    <row r="2703" spans="1:12" ht="48.75" customHeight="1" thickBot="1" x14ac:dyDescent="0.3">
      <c r="A2703" s="71" t="s">
        <v>13811</v>
      </c>
      <c r="B2703" s="72" t="s">
        <v>5328</v>
      </c>
      <c r="C2703" s="72" t="s">
        <v>12861</v>
      </c>
      <c r="E2703" s="71" t="s">
        <v>13756</v>
      </c>
      <c r="F2703" s="72" t="s">
        <v>12081</v>
      </c>
      <c r="G2703" s="72" t="s">
        <v>12130</v>
      </c>
      <c r="H2703" t="str">
        <f t="shared" si="210"/>
        <v>Vxx_pid_75h_b</v>
      </c>
      <c r="I2703" s="69" t="str">
        <f t="shared" si="211"/>
        <v>DG_DFT_MNG</v>
      </c>
      <c r="J2703" s="72" t="str">
        <f t="shared" si="212"/>
        <v>[(Nxx_obd_typ_cfm&lt;&gt;Nxx_obd_typ_pass) and (Nxx_ecu_typ_cfm&lt;&gt;Nxx_atcu)]</v>
      </c>
      <c r="K2703" s="69" t="b">
        <f t="shared" si="213"/>
        <v>1</v>
      </c>
      <c r="L2703" s="69" t="b">
        <f t="shared" si="214"/>
        <v>1</v>
      </c>
    </row>
    <row r="2704" spans="1:12" ht="409.6" customHeight="1" thickBot="1" x14ac:dyDescent="0.3">
      <c r="A2704" s="71" t="s">
        <v>13812</v>
      </c>
      <c r="B2704" s="72" t="s">
        <v>5328</v>
      </c>
      <c r="C2704" s="72" t="s">
        <v>12861</v>
      </c>
      <c r="E2704" s="71" t="s">
        <v>13756</v>
      </c>
      <c r="F2704" s="74" t="s">
        <v>5840</v>
      </c>
      <c r="G2704" s="74" t="s">
        <v>12614</v>
      </c>
      <c r="H2704" t="str">
        <f t="shared" si="210"/>
        <v>Vxx_pid_75h_b</v>
      </c>
      <c r="I2704" s="69" t="str">
        <f t="shared" si="211"/>
        <v>DG_DFT_MNG</v>
      </c>
      <c r="J2704" s="72" t="str">
        <f t="shared" si="212"/>
        <v>[(Nxx_obd_typ_cfm&lt;&gt;Nxx_obd_typ_pass) and (Nxx_ecu_typ_cfm&lt;&gt;Nxx_atcu)]</v>
      </c>
      <c r="K2704" s="69" t="b">
        <f t="shared" si="213"/>
        <v>0</v>
      </c>
      <c r="L2704" s="69" t="b">
        <f t="shared" si="214"/>
        <v>0</v>
      </c>
    </row>
    <row r="2705" spans="1:12" ht="409.6" customHeight="1" thickBot="1" x14ac:dyDescent="0.3">
      <c r="A2705" s="71" t="s">
        <v>13813</v>
      </c>
      <c r="B2705" s="72" t="s">
        <v>12081</v>
      </c>
      <c r="C2705" s="72" t="s">
        <v>12130</v>
      </c>
      <c r="E2705" s="71" t="s">
        <v>13757</v>
      </c>
      <c r="F2705" s="72" t="s">
        <v>12081</v>
      </c>
      <c r="G2705" s="72" t="s">
        <v>12130</v>
      </c>
      <c r="H2705" t="str">
        <f t="shared" si="210"/>
        <v>Vxx_pid_75h_de</v>
      </c>
      <c r="I2705" s="69" t="str">
        <f t="shared" si="211"/>
        <v>DG_DFT_MNG</v>
      </c>
      <c r="J2705" s="72" t="str">
        <f t="shared" si="212"/>
        <v>[(Nxx_obd_typ_cfm&lt;&gt;Nxx_obd_typ_pass) and (Nxx_ecu_typ_cfm&lt;&gt;Nxx_atcu)]</v>
      </c>
      <c r="K2705" s="69" t="b">
        <f t="shared" si="213"/>
        <v>1</v>
      </c>
      <c r="L2705" s="69" t="b">
        <f t="shared" si="214"/>
        <v>1</v>
      </c>
    </row>
    <row r="2706" spans="1:12" ht="409.6" customHeight="1" thickBot="1" x14ac:dyDescent="0.3">
      <c r="A2706" s="71" t="s">
        <v>13814</v>
      </c>
      <c r="B2706" s="72" t="s">
        <v>12081</v>
      </c>
      <c r="C2706" s="72" t="s">
        <v>12130</v>
      </c>
      <c r="E2706" s="71" t="s">
        <v>13757</v>
      </c>
      <c r="F2706" s="74" t="s">
        <v>5840</v>
      </c>
      <c r="G2706" s="74" t="s">
        <v>12614</v>
      </c>
      <c r="H2706" t="str">
        <f t="shared" si="210"/>
        <v>Vxx_pid_75h_de</v>
      </c>
      <c r="I2706" s="69" t="str">
        <f t="shared" si="211"/>
        <v>DG_DFT_MNG</v>
      </c>
      <c r="J2706" s="72" t="str">
        <f t="shared" si="212"/>
        <v>[(Nxx_obd_typ_cfm&lt;&gt;Nxx_obd_typ_pass) and (Nxx_ecu_typ_cfm&lt;&gt;Nxx_atcu)]</v>
      </c>
      <c r="K2706" s="69" t="b">
        <f t="shared" si="213"/>
        <v>0</v>
      </c>
      <c r="L2706" s="69" t="b">
        <f t="shared" si="214"/>
        <v>0</v>
      </c>
    </row>
    <row r="2707" spans="1:12" ht="409.6" customHeight="1" thickBot="1" x14ac:dyDescent="0.3">
      <c r="A2707" s="71" t="s">
        <v>13815</v>
      </c>
      <c r="B2707" s="72" t="s">
        <v>12081</v>
      </c>
      <c r="C2707" s="72" t="s">
        <v>12130</v>
      </c>
      <c r="E2707" s="71" t="s">
        <v>13758</v>
      </c>
      <c r="F2707" s="72" t="s">
        <v>12081</v>
      </c>
      <c r="G2707" s="72" t="s">
        <v>12130</v>
      </c>
      <c r="H2707" t="str">
        <f t="shared" si="210"/>
        <v>Vxx_pid_75h_fg</v>
      </c>
      <c r="I2707" s="69" t="str">
        <f t="shared" si="211"/>
        <v>DG_DFT_MNG</v>
      </c>
      <c r="J2707" s="72" t="str">
        <f t="shared" si="212"/>
        <v>[(Nxx_obd_typ_cfm&lt;&gt;Nxx_obd_typ_pass) and (Nxx_ecu_typ_cfm&lt;&gt;Nxx_atcu)]</v>
      </c>
      <c r="K2707" s="69" t="b">
        <f t="shared" si="213"/>
        <v>1</v>
      </c>
      <c r="L2707" s="69" t="b">
        <f t="shared" si="214"/>
        <v>1</v>
      </c>
    </row>
    <row r="2708" spans="1:12" ht="409.6" customHeight="1" thickBot="1" x14ac:dyDescent="0.3">
      <c r="A2708" s="71" t="s">
        <v>13816</v>
      </c>
      <c r="B2708" s="72" t="s">
        <v>12081</v>
      </c>
      <c r="C2708" s="72" t="s">
        <v>12130</v>
      </c>
      <c r="E2708" s="71" t="s">
        <v>13758</v>
      </c>
      <c r="F2708" s="74" t="s">
        <v>5840</v>
      </c>
      <c r="G2708" s="74" t="s">
        <v>12614</v>
      </c>
      <c r="H2708" t="str">
        <f t="shared" si="210"/>
        <v>Vxx_pid_75h_fg</v>
      </c>
      <c r="I2708" s="69" t="str">
        <f t="shared" si="211"/>
        <v>DG_DFT_MNG</v>
      </c>
      <c r="J2708" s="72" t="str">
        <f t="shared" si="212"/>
        <v>[(Nxx_obd_typ_cfm&lt;&gt;Nxx_obd_typ_pass) and (Nxx_ecu_typ_cfm&lt;&gt;Nxx_atcu)]</v>
      </c>
      <c r="K2708" s="69" t="b">
        <f t="shared" si="213"/>
        <v>0</v>
      </c>
      <c r="L2708" s="69" t="b">
        <f t="shared" si="214"/>
        <v>0</v>
      </c>
    </row>
    <row r="2709" spans="1:12" ht="409.6" customHeight="1" thickBot="1" x14ac:dyDescent="0.3">
      <c r="A2709" s="71" t="s">
        <v>13817</v>
      </c>
      <c r="B2709" s="72" t="s">
        <v>12081</v>
      </c>
      <c r="C2709" s="72" t="s">
        <v>12130</v>
      </c>
      <c r="E2709" s="71" t="s">
        <v>13759</v>
      </c>
      <c r="F2709" s="72" t="s">
        <v>12345</v>
      </c>
      <c r="G2709" s="72" t="s">
        <v>12569</v>
      </c>
      <c r="H2709" t="str">
        <f t="shared" si="210"/>
        <v>Vxx_pid_76h_a</v>
      </c>
      <c r="I2709" s="69" t="str">
        <f t="shared" si="211"/>
        <v>IN_ASI_TCI</v>
      </c>
      <c r="J2709" s="72" t="str">
        <f t="shared" si="212"/>
        <v>[(Nxx_hp_lp_tcr_cfm&lt;&gt;Nxx_lp_tcr or Nxx_mdl_tcr_lp_cfm&lt;&gt;Nxx_mdl_tcr_lp_abst) and (Nbx_ign_cmd_eng_cfm=False)]</v>
      </c>
      <c r="K2709" s="69" t="b">
        <f t="shared" si="213"/>
        <v>1</v>
      </c>
      <c r="L2709" s="69" t="b">
        <f t="shared" si="214"/>
        <v>1</v>
      </c>
    </row>
    <row r="2710" spans="1:12" ht="409.6" customHeight="1" thickBot="1" x14ac:dyDescent="0.3">
      <c r="A2710" s="71" t="s">
        <v>13818</v>
      </c>
      <c r="B2710" s="72" t="s">
        <v>12081</v>
      </c>
      <c r="C2710" s="72" t="s">
        <v>12130</v>
      </c>
      <c r="E2710" s="71" t="s">
        <v>13760</v>
      </c>
      <c r="F2710" s="72" t="s">
        <v>12345</v>
      </c>
      <c r="G2710" s="72" t="s">
        <v>12569</v>
      </c>
      <c r="H2710" t="str">
        <f t="shared" si="210"/>
        <v>Vxx_pid_76h_b</v>
      </c>
      <c r="I2710" s="69" t="str">
        <f t="shared" si="211"/>
        <v>IN_ASI_TCI</v>
      </c>
      <c r="J2710" s="72" t="str">
        <f t="shared" si="212"/>
        <v>[(Nxx_hp_lp_tcr_cfm&lt;&gt;Nxx_lp_tcr or Nxx_mdl_tcr_lp_cfm&lt;&gt;Nxx_mdl_tcr_lp_abst) and (Nbx_ign_cmd_eng_cfm=False)]</v>
      </c>
      <c r="K2710" s="69" t="b">
        <f t="shared" si="213"/>
        <v>1</v>
      </c>
      <c r="L2710" s="69" t="b">
        <f t="shared" si="214"/>
        <v>1</v>
      </c>
    </row>
    <row r="2711" spans="1:12" ht="72.75" thickBot="1" x14ac:dyDescent="0.3">
      <c r="A2711" s="71" t="s">
        <v>13819</v>
      </c>
      <c r="B2711" s="72" t="s">
        <v>12081</v>
      </c>
      <c r="C2711" s="72" t="s">
        <v>12130</v>
      </c>
      <c r="E2711" s="71" t="s">
        <v>13761</v>
      </c>
      <c r="F2711" s="72" t="s">
        <v>12345</v>
      </c>
      <c r="G2711" s="72" t="s">
        <v>12569</v>
      </c>
      <c r="H2711" t="str">
        <f t="shared" si="210"/>
        <v>Vxx_pid_76h_c</v>
      </c>
      <c r="I2711" s="69" t="str">
        <f t="shared" si="211"/>
        <v>IN_ASI_TCI</v>
      </c>
      <c r="J2711" s="72" t="str">
        <f t="shared" si="212"/>
        <v>[(Nxx_hp_lp_tcr_cfm&lt;&gt;Nxx_lp_tcr or Nxx_mdl_tcr_lp_cfm&lt;&gt;Nxx_mdl_tcr_lp_abst) and (Nbx_ign_cmd_eng_cfm=False)]</v>
      </c>
      <c r="K2711" s="69" t="b">
        <f t="shared" si="213"/>
        <v>1</v>
      </c>
      <c r="L2711" s="69" t="b">
        <f t="shared" si="214"/>
        <v>1</v>
      </c>
    </row>
    <row r="2712" spans="1:12" ht="216.75" thickBot="1" x14ac:dyDescent="0.3">
      <c r="A2712" s="71" t="s">
        <v>13820</v>
      </c>
      <c r="B2712" s="72" t="s">
        <v>12137</v>
      </c>
      <c r="C2712" s="74" t="s">
        <v>12289</v>
      </c>
      <c r="E2712" s="71" t="s">
        <v>13762</v>
      </c>
      <c r="F2712" s="72" t="s">
        <v>12345</v>
      </c>
      <c r="G2712" s="72" t="s">
        <v>12569</v>
      </c>
      <c r="H2712" t="str">
        <f t="shared" si="210"/>
        <v>Vxx_pid_76h_de</v>
      </c>
      <c r="I2712" s="69" t="str">
        <f t="shared" si="211"/>
        <v>IN_ASI_TCI</v>
      </c>
      <c r="J2712" s="72" t="str">
        <f t="shared" si="212"/>
        <v>[(Nxx_hp_lp_tcr_cfm&lt;&gt;Nxx_lp_tcr or Nxx_mdl_tcr_lp_cfm&lt;&gt;Nxx_mdl_tcr_lp_abst) and (Nbx_ign_cmd_eng_cfm=False)]</v>
      </c>
      <c r="K2712" s="69" t="b">
        <f t="shared" si="213"/>
        <v>1</v>
      </c>
      <c r="L2712" s="69" t="b">
        <f t="shared" si="214"/>
        <v>1</v>
      </c>
    </row>
    <row r="2713" spans="1:12" ht="216.75" thickBot="1" x14ac:dyDescent="0.3">
      <c r="A2713" s="71" t="s">
        <v>13821</v>
      </c>
      <c r="B2713" s="72" t="s">
        <v>12137</v>
      </c>
      <c r="C2713" s="74" t="s">
        <v>13822</v>
      </c>
      <c r="E2713" s="71" t="s">
        <v>13763</v>
      </c>
      <c r="F2713" s="72" t="s">
        <v>12345</v>
      </c>
      <c r="G2713" s="72" t="s">
        <v>12569</v>
      </c>
      <c r="H2713" t="str">
        <f t="shared" si="210"/>
        <v>Vxx_pid_76h_fg</v>
      </c>
      <c r="I2713" s="69" t="str">
        <f t="shared" si="211"/>
        <v>IN_ASI_TCI</v>
      </c>
      <c r="J2713" s="72" t="str">
        <f t="shared" si="212"/>
        <v>[(Nxx_hp_lp_tcr_cfm&lt;&gt;Nxx_lp_tcr or Nxx_mdl_tcr_lp_cfm&lt;&gt;Nxx_mdl_tcr_lp_abst) and (Nbx_ign_cmd_eng_cfm=False)]</v>
      </c>
      <c r="K2713" s="69" t="b">
        <f t="shared" si="213"/>
        <v>1</v>
      </c>
      <c r="L2713" s="69" t="b">
        <f t="shared" si="214"/>
        <v>1</v>
      </c>
    </row>
    <row r="2714" spans="1:12" ht="216.75" thickBot="1" x14ac:dyDescent="0.3">
      <c r="A2714" s="71" t="s">
        <v>13823</v>
      </c>
      <c r="B2714" s="72" t="s">
        <v>12137</v>
      </c>
      <c r="C2714" s="72" t="s">
        <v>13824</v>
      </c>
      <c r="E2714" s="71" t="s">
        <v>13764</v>
      </c>
      <c r="F2714" s="72" t="s">
        <v>12081</v>
      </c>
      <c r="G2714" s="72" t="s">
        <v>12130</v>
      </c>
      <c r="H2714" t="str">
        <f t="shared" si="210"/>
        <v>Vxx_pid_77h_a</v>
      </c>
      <c r="I2714" s="69" t="str">
        <f t="shared" si="211"/>
        <v>DG_DFT_MNG</v>
      </c>
      <c r="J2714" s="72" t="str">
        <f t="shared" si="212"/>
        <v>[(Nxx_obd_typ_cfm&lt;&gt;Nxx_obd_typ_pass) and (Nxx_ecu_typ_cfm&lt;&gt;Nxx_atcu)]</v>
      </c>
      <c r="K2714" s="69" t="b">
        <f t="shared" si="213"/>
        <v>1</v>
      </c>
      <c r="L2714" s="69" t="b">
        <f t="shared" si="214"/>
        <v>1</v>
      </c>
    </row>
    <row r="2715" spans="1:12" ht="216.75" thickBot="1" x14ac:dyDescent="0.3">
      <c r="A2715" s="71" t="s">
        <v>13825</v>
      </c>
      <c r="B2715" s="72" t="s">
        <v>12137</v>
      </c>
      <c r="C2715" s="74" t="s">
        <v>13824</v>
      </c>
      <c r="E2715" s="71" t="s">
        <v>13764</v>
      </c>
      <c r="F2715" s="74" t="s">
        <v>5840</v>
      </c>
      <c r="G2715" s="74" t="s">
        <v>12450</v>
      </c>
      <c r="H2715" t="str">
        <f t="shared" si="210"/>
        <v>Vxx_pid_77h_a</v>
      </c>
      <c r="I2715" s="69" t="str">
        <f t="shared" si="211"/>
        <v>DG_DFT_MNG</v>
      </c>
      <c r="J2715" s="72" t="str">
        <f t="shared" si="212"/>
        <v>[(Nxx_obd_typ_cfm&lt;&gt;Nxx_obd_typ_pass) and (Nxx_ecu_typ_cfm&lt;&gt;Nxx_atcu)]</v>
      </c>
      <c r="K2715" s="69" t="b">
        <f t="shared" si="213"/>
        <v>0</v>
      </c>
      <c r="L2715" s="69" t="b">
        <f t="shared" si="214"/>
        <v>0</v>
      </c>
    </row>
    <row r="2716" spans="1:12" ht="96.75" customHeight="1" thickBot="1" x14ac:dyDescent="0.3">
      <c r="A2716" s="71" t="s">
        <v>13826</v>
      </c>
      <c r="B2716" s="72" t="s">
        <v>12137</v>
      </c>
      <c r="C2716" s="74" t="s">
        <v>13824</v>
      </c>
      <c r="E2716" s="71" t="s">
        <v>13765</v>
      </c>
      <c r="F2716" s="72" t="s">
        <v>12081</v>
      </c>
      <c r="G2716" s="72" t="s">
        <v>12130</v>
      </c>
      <c r="H2716" t="str">
        <f t="shared" si="210"/>
        <v>Vxx_pid_77h_c</v>
      </c>
      <c r="I2716" s="69" t="str">
        <f t="shared" si="211"/>
        <v>DG_DFT_MNG</v>
      </c>
      <c r="J2716" s="72" t="str">
        <f t="shared" si="212"/>
        <v>[(Nxx_obd_typ_cfm&lt;&gt;Nxx_obd_typ_pass) and (Nxx_ecu_typ_cfm&lt;&gt;Nxx_atcu)]</v>
      </c>
      <c r="K2716" s="69" t="b">
        <f t="shared" si="213"/>
        <v>1</v>
      </c>
      <c r="L2716" s="69" t="b">
        <f t="shared" si="214"/>
        <v>1</v>
      </c>
    </row>
    <row r="2717" spans="1:12" ht="96.75" customHeight="1" thickBot="1" x14ac:dyDescent="0.3">
      <c r="A2717" s="71" t="s">
        <v>13827</v>
      </c>
      <c r="B2717" s="72" t="s">
        <v>12137</v>
      </c>
      <c r="C2717" s="74" t="s">
        <v>12324</v>
      </c>
      <c r="E2717" s="71" t="s">
        <v>13765</v>
      </c>
      <c r="F2717" s="74" t="s">
        <v>5840</v>
      </c>
      <c r="G2717" s="74" t="s">
        <v>12450</v>
      </c>
      <c r="H2717" t="str">
        <f t="shared" si="210"/>
        <v>Vxx_pid_77h_c</v>
      </c>
      <c r="I2717" s="69" t="str">
        <f t="shared" si="211"/>
        <v>DG_DFT_MNG</v>
      </c>
      <c r="J2717" s="72" t="str">
        <f t="shared" si="212"/>
        <v>[(Nxx_obd_typ_cfm&lt;&gt;Nxx_obd_typ_pass) and (Nxx_ecu_typ_cfm&lt;&gt;Nxx_atcu)]</v>
      </c>
      <c r="K2717" s="69" t="b">
        <f t="shared" si="213"/>
        <v>0</v>
      </c>
      <c r="L2717" s="69" t="b">
        <f t="shared" si="214"/>
        <v>0</v>
      </c>
    </row>
    <row r="2718" spans="1:12" ht="96.75" customHeight="1" thickBot="1" x14ac:dyDescent="0.3">
      <c r="A2718" s="71" t="s">
        <v>13828</v>
      </c>
      <c r="B2718" s="72" t="s">
        <v>12137</v>
      </c>
      <c r="C2718" s="72" t="s">
        <v>12289</v>
      </c>
      <c r="E2718" s="71" t="s">
        <v>13766</v>
      </c>
      <c r="F2718" s="72" t="s">
        <v>5931</v>
      </c>
      <c r="G2718" s="72" t="s">
        <v>12372</v>
      </c>
      <c r="H2718" t="str">
        <f t="shared" si="210"/>
        <v>Vxx_pid_78h_a</v>
      </c>
      <c r="I2718" s="69" t="str">
        <f t="shared" si="211"/>
        <v>IN_ATI_TBO</v>
      </c>
      <c r="J2718" s="72" t="str">
        <f t="shared" si="212"/>
        <v>[(Nbx_ign_cmd_eng_cfm=True and Nbx_lbdw_pres_cfm=True)]</v>
      </c>
      <c r="K2718" s="69" t="b">
        <f t="shared" si="213"/>
        <v>1</v>
      </c>
      <c r="L2718" s="69" t="b">
        <f t="shared" si="214"/>
        <v>1</v>
      </c>
    </row>
    <row r="2719" spans="1:12" ht="96.75" customHeight="1" thickBot="1" x14ac:dyDescent="0.3">
      <c r="A2719" s="73" t="s">
        <v>13829</v>
      </c>
      <c r="B2719" s="74" t="s">
        <v>6588</v>
      </c>
      <c r="C2719" s="74" t="s">
        <v>12652</v>
      </c>
      <c r="E2719" s="71" t="s">
        <v>13766</v>
      </c>
      <c r="F2719" s="74" t="s">
        <v>12576</v>
      </c>
      <c r="G2719" s="74" t="s">
        <v>12577</v>
      </c>
      <c r="H2719" t="str">
        <f t="shared" si="210"/>
        <v>Vxx_pid_78h_a</v>
      </c>
      <c r="I2719" s="69" t="str">
        <f t="shared" si="211"/>
        <v>IN_ATI_TBO</v>
      </c>
      <c r="J2719" s="72" t="str">
        <f t="shared" si="212"/>
        <v>[(Nbx_ign_cmd_eng_cfm=True and Nbx_lbdw_pres_cfm=True)]</v>
      </c>
      <c r="K2719" s="69" t="b">
        <f t="shared" si="213"/>
        <v>0</v>
      </c>
      <c r="L2719" s="69" t="b">
        <f t="shared" si="214"/>
        <v>0</v>
      </c>
    </row>
    <row r="2720" spans="1:12" ht="409.6" customHeight="1" thickBot="1" x14ac:dyDescent="0.3">
      <c r="A2720" s="73" t="s">
        <v>13830</v>
      </c>
      <c r="B2720" s="74" t="s">
        <v>6588</v>
      </c>
      <c r="C2720" s="74" t="s">
        <v>12652</v>
      </c>
      <c r="E2720" s="71" t="s">
        <v>13767</v>
      </c>
      <c r="F2720" s="72" t="s">
        <v>5931</v>
      </c>
      <c r="G2720" s="72" t="s">
        <v>12372</v>
      </c>
      <c r="H2720" t="str">
        <f t="shared" si="210"/>
        <v>Vxx_pid_78h_bc</v>
      </c>
      <c r="I2720" s="69" t="str">
        <f t="shared" si="211"/>
        <v>IN_ATI_TBO</v>
      </c>
      <c r="J2720" s="72" t="str">
        <f t="shared" si="212"/>
        <v>[(Nbx_ign_cmd_eng_cfm=True and Nbx_lbdw_pres_cfm=True)]</v>
      </c>
      <c r="K2720" s="69" t="b">
        <f t="shared" si="213"/>
        <v>1</v>
      </c>
      <c r="L2720" s="69" t="b">
        <f t="shared" si="214"/>
        <v>1</v>
      </c>
    </row>
    <row r="2721" spans="1:12" ht="409.6" customHeight="1" thickBot="1" x14ac:dyDescent="0.3">
      <c r="A2721" s="73" t="s">
        <v>13831</v>
      </c>
      <c r="B2721" s="74" t="s">
        <v>6588</v>
      </c>
      <c r="C2721" s="74" t="s">
        <v>12651</v>
      </c>
      <c r="E2721" s="71" t="s">
        <v>13767</v>
      </c>
      <c r="F2721" s="74" t="s">
        <v>12576</v>
      </c>
      <c r="G2721" s="74" t="s">
        <v>12577</v>
      </c>
      <c r="H2721" t="str">
        <f t="shared" si="210"/>
        <v>Vxx_pid_78h_bc</v>
      </c>
      <c r="I2721" s="69" t="str">
        <f t="shared" si="211"/>
        <v>IN_ATI_TBO</v>
      </c>
      <c r="J2721" s="72" t="str">
        <f t="shared" si="212"/>
        <v>[(Nbx_ign_cmd_eng_cfm=True and Nbx_lbdw_pres_cfm=True)]</v>
      </c>
      <c r="K2721" s="69" t="b">
        <f t="shared" si="213"/>
        <v>0</v>
      </c>
      <c r="L2721" s="69" t="b">
        <f t="shared" si="214"/>
        <v>0</v>
      </c>
    </row>
    <row r="2722" spans="1:12" ht="409.6" customHeight="1" thickBot="1" x14ac:dyDescent="0.3">
      <c r="A2722" s="73" t="s">
        <v>13832</v>
      </c>
      <c r="B2722" s="74" t="s">
        <v>6588</v>
      </c>
      <c r="C2722" s="74" t="s">
        <v>12652</v>
      </c>
      <c r="E2722" s="71" t="s">
        <v>13768</v>
      </c>
      <c r="F2722" s="72" t="s">
        <v>5931</v>
      </c>
      <c r="G2722" s="74" t="s">
        <v>13833</v>
      </c>
      <c r="H2722" t="str">
        <f t="shared" si="210"/>
        <v>Vxx_pid_78h_de</v>
      </c>
      <c r="I2722" s="69" t="str">
        <f t="shared" si="211"/>
        <v>IN_ATI_TBO</v>
      </c>
      <c r="J2722" s="72" t="str">
        <f t="shared" si="212"/>
        <v>[(Nbx_tbo1_info_pres_cfm=True) and (Nbx_tbo1_sens_pres_cfm=False) and (Nbx_tbo1_info_pres_cfm=True) and (Nbx_pft_pres_cfm=True) and (Nbx_ign_cmd_eng_cfm=False)] OR [(Nbx_db_agk_cfm=False) and (Nbx_tbo1_sens_pres_cfm=True) and (Nbx_tbo1_info_pres_cfm=True) and (Nbx_pft_pres_cfm=True) and (Nbx_ign_cmd_eng_cfm=False)]</v>
      </c>
      <c r="K2722" s="69" t="b">
        <f t="shared" si="213"/>
        <v>1</v>
      </c>
      <c r="L2722" s="69" t="b">
        <f t="shared" si="214"/>
        <v>0</v>
      </c>
    </row>
    <row r="2723" spans="1:12" ht="409.6" customHeight="1" thickBot="1" x14ac:dyDescent="0.3">
      <c r="A2723" s="73" t="s">
        <v>13834</v>
      </c>
      <c r="B2723" s="74" t="s">
        <v>6588</v>
      </c>
      <c r="C2723" s="74" t="s">
        <v>12652</v>
      </c>
      <c r="E2723" s="71" t="s">
        <v>13768</v>
      </c>
      <c r="F2723" s="74" t="s">
        <v>12500</v>
      </c>
      <c r="G2723" s="74" t="s">
        <v>12764</v>
      </c>
      <c r="H2723" t="str">
        <f t="shared" si="210"/>
        <v>Vxx_pid_78h_de</v>
      </c>
      <c r="I2723" s="69" t="str">
        <f t="shared" si="211"/>
        <v>IN_ATI_TBO</v>
      </c>
      <c r="J2723" s="72" t="str">
        <f t="shared" si="212"/>
        <v>[(Nbx_tbo1_info_pres_cfm=True) and (Nbx_tbo1_sens_pres_cfm=False) and (Nbx_tbo1_info_pres_cfm=True) and (Nbx_pft_pres_cfm=True) and (Nbx_ign_cmd_eng_cfm=False)] OR [(Nbx_db_agk_cfm=False) and (Nbx_tbo1_sens_pres_cfm=True) and (Nbx_tbo1_info_pres_cfm=True) and (Nbx_pft_pres_cfm=True) and (Nbx_ign_cmd_eng_cfm=False)]</v>
      </c>
      <c r="K2723" s="69" t="b">
        <f t="shared" si="213"/>
        <v>0</v>
      </c>
      <c r="L2723" s="69" t="b">
        <f t="shared" si="214"/>
        <v>0</v>
      </c>
    </row>
    <row r="2724" spans="1:12" ht="60.75" customHeight="1" thickBot="1" x14ac:dyDescent="0.3">
      <c r="A2724" s="71" t="s">
        <v>13835</v>
      </c>
      <c r="B2724" s="72" t="s">
        <v>5716</v>
      </c>
      <c r="C2724" s="72" t="s">
        <v>12194</v>
      </c>
      <c r="E2724" s="71" t="s">
        <v>13770</v>
      </c>
      <c r="F2724" s="72" t="s">
        <v>13628</v>
      </c>
      <c r="G2724" s="72" t="s">
        <v>12469</v>
      </c>
      <c r="H2724" t="str">
        <f t="shared" si="210"/>
        <v>Vxx_pid_78h_fg</v>
      </c>
      <c r="I2724" s="69" t="str">
        <f t="shared" si="211"/>
        <v>IN_ATI_TDF</v>
      </c>
      <c r="J2724" s="72" t="str">
        <f t="shared" si="212"/>
        <v>[(Nbx_ign_cmd_eng_cfm=True and Nxx_pft_pres_cfm&lt;&gt;Nxx_pft_abst)]</v>
      </c>
      <c r="K2724" s="69" t="b">
        <f t="shared" si="213"/>
        <v>1</v>
      </c>
      <c r="L2724" s="69" t="b">
        <f t="shared" si="214"/>
        <v>1</v>
      </c>
    </row>
    <row r="2725" spans="1:12" ht="60.75" customHeight="1" thickBot="1" x14ac:dyDescent="0.3">
      <c r="A2725" s="71" t="s">
        <v>13836</v>
      </c>
      <c r="B2725" s="72" t="s">
        <v>5716</v>
      </c>
      <c r="C2725" s="72" t="s">
        <v>12194</v>
      </c>
      <c r="E2725" s="71" t="s">
        <v>13770</v>
      </c>
      <c r="F2725" s="74" t="s">
        <v>5451</v>
      </c>
      <c r="G2725" s="74" t="s">
        <v>13837</v>
      </c>
      <c r="H2725" t="str">
        <f t="shared" si="210"/>
        <v>Vxx_pid_78h_fg</v>
      </c>
      <c r="I2725" s="69" t="str">
        <f t="shared" si="211"/>
        <v>IN_ATI_TDF</v>
      </c>
      <c r="J2725" s="72" t="str">
        <f t="shared" si="212"/>
        <v>[(Nbx_ign_cmd_eng_cfm=True and Nxx_pft_pres_cfm&lt;&gt;Nxx_pft_abst)]</v>
      </c>
      <c r="K2725" s="69" t="b">
        <f t="shared" si="213"/>
        <v>0</v>
      </c>
      <c r="L2725" s="69" t="b">
        <f t="shared" si="214"/>
        <v>0</v>
      </c>
    </row>
    <row r="2726" spans="1:12" ht="60.75" customHeight="1" thickBot="1" x14ac:dyDescent="0.3">
      <c r="A2726" s="71" t="s">
        <v>13838</v>
      </c>
      <c r="B2726" s="72" t="s">
        <v>5716</v>
      </c>
      <c r="C2726" s="72" t="s">
        <v>12194</v>
      </c>
      <c r="E2726" s="71" t="s">
        <v>13772</v>
      </c>
      <c r="F2726" s="72" t="s">
        <v>12500</v>
      </c>
      <c r="G2726" s="72" t="s">
        <v>13773</v>
      </c>
      <c r="H2726" t="str">
        <f t="shared" si="210"/>
        <v>Vxx_pid_78h_hi</v>
      </c>
      <c r="I2726" s="69" t="str">
        <f t="shared" si="211"/>
        <v>IN_ATI_TUF</v>
      </c>
      <c r="J2726" s="72" t="str">
        <f t="shared" si="212"/>
        <v>[(Nbx_pft_pres_cfm=True and Nbx_pft_utp_sens_pres_cfm=True) and (Nbx_ign_cmd_eng_cfm=False)]</v>
      </c>
      <c r="K2726" s="69" t="b">
        <f t="shared" si="213"/>
        <v>1</v>
      </c>
      <c r="L2726" s="69" t="b">
        <f t="shared" si="214"/>
        <v>1</v>
      </c>
    </row>
    <row r="2727" spans="1:12" ht="96.75" customHeight="1" thickBot="1" x14ac:dyDescent="0.3">
      <c r="A2727" s="71" t="s">
        <v>13839</v>
      </c>
      <c r="B2727" s="72" t="s">
        <v>5716</v>
      </c>
      <c r="C2727" s="72" t="s">
        <v>12194</v>
      </c>
      <c r="E2727" s="71" t="s">
        <v>13774</v>
      </c>
      <c r="F2727" s="72" t="s">
        <v>12081</v>
      </c>
      <c r="G2727" s="72" t="s">
        <v>12130</v>
      </c>
      <c r="H2727" t="str">
        <f t="shared" si="210"/>
        <v>Vxx_pid_7ah_a</v>
      </c>
      <c r="I2727" s="69" t="str">
        <f t="shared" si="211"/>
        <v>DG_DFT_MNG</v>
      </c>
      <c r="J2727" s="72" t="str">
        <f t="shared" si="212"/>
        <v>[(Nxx_obd_typ_cfm&lt;&gt;Nxx_obd_typ_pass) and (Nxx_ecu_typ_cfm&lt;&gt;Nxx_atcu)]</v>
      </c>
      <c r="K2727" s="69" t="b">
        <f t="shared" si="213"/>
        <v>1</v>
      </c>
      <c r="L2727" s="69" t="b">
        <f t="shared" si="214"/>
        <v>1</v>
      </c>
    </row>
    <row r="2728" spans="1:12" ht="409.6" customHeight="1" thickBot="1" x14ac:dyDescent="0.3">
      <c r="A2728" s="71" t="s">
        <v>13840</v>
      </c>
      <c r="B2728" s="72" t="s">
        <v>12137</v>
      </c>
      <c r="C2728" s="74" t="s">
        <v>12612</v>
      </c>
      <c r="E2728" s="71" t="s">
        <v>13775</v>
      </c>
      <c r="F2728" s="72" t="s">
        <v>12081</v>
      </c>
      <c r="G2728" s="72" t="s">
        <v>12130</v>
      </c>
      <c r="H2728" t="str">
        <f t="shared" si="210"/>
        <v>Vxx_pid_7ah_bc</v>
      </c>
      <c r="I2728" s="69" t="str">
        <f t="shared" si="211"/>
        <v>DG_DFT_MNG</v>
      </c>
      <c r="J2728" s="72" t="str">
        <f t="shared" si="212"/>
        <v>[(Nxx_obd_typ_cfm&lt;&gt;Nxx_obd_typ_pass) and (Nxx_ecu_typ_cfm&lt;&gt;Nxx_atcu)]</v>
      </c>
      <c r="K2728" s="69" t="b">
        <f t="shared" si="213"/>
        <v>1</v>
      </c>
      <c r="L2728" s="69" t="b">
        <f t="shared" si="214"/>
        <v>1</v>
      </c>
    </row>
    <row r="2729" spans="1:12" ht="409.6" customHeight="1" thickBot="1" x14ac:dyDescent="0.3">
      <c r="A2729" s="71" t="s">
        <v>13841</v>
      </c>
      <c r="B2729" s="72" t="s">
        <v>12137</v>
      </c>
      <c r="C2729" s="74" t="s">
        <v>12639</v>
      </c>
      <c r="E2729" s="71" t="s">
        <v>13776</v>
      </c>
      <c r="F2729" s="72" t="s">
        <v>12081</v>
      </c>
      <c r="G2729" s="72" t="s">
        <v>12130</v>
      </c>
      <c r="H2729" t="str">
        <f t="shared" si="210"/>
        <v>Vxx_pid_7ch_a</v>
      </c>
      <c r="I2729" s="69" t="str">
        <f t="shared" si="211"/>
        <v>DG_DFT_MNG</v>
      </c>
      <c r="J2729" s="72" t="str">
        <f t="shared" si="212"/>
        <v>[(Nxx_obd_typ_cfm&lt;&gt;Nxx_obd_typ_pass) and (Nxx_ecu_typ_cfm&lt;&gt;Nxx_atcu)]</v>
      </c>
      <c r="K2729" s="69" t="b">
        <f t="shared" si="213"/>
        <v>1</v>
      </c>
      <c r="L2729" s="69" t="b">
        <f t="shared" si="214"/>
        <v>1</v>
      </c>
    </row>
    <row r="2730" spans="1:12" ht="409.6" customHeight="1" thickBot="1" x14ac:dyDescent="0.3">
      <c r="A2730" s="71" t="s">
        <v>13842</v>
      </c>
      <c r="B2730" s="72" t="s">
        <v>12137</v>
      </c>
      <c r="C2730" s="74" t="s">
        <v>12609</v>
      </c>
      <c r="E2730" s="71" t="s">
        <v>13777</v>
      </c>
      <c r="F2730" s="72" t="s">
        <v>12081</v>
      </c>
      <c r="G2730" s="72" t="s">
        <v>12130</v>
      </c>
      <c r="H2730" t="str">
        <f t="shared" si="210"/>
        <v>Vxx_pid_7ch_bc</v>
      </c>
      <c r="I2730" s="69" t="str">
        <f t="shared" si="211"/>
        <v>DG_DFT_MNG</v>
      </c>
      <c r="J2730" s="72" t="str">
        <f t="shared" si="212"/>
        <v>[(Nxx_obd_typ_cfm&lt;&gt;Nxx_obd_typ_pass) and (Nxx_ecu_typ_cfm&lt;&gt;Nxx_atcu)]</v>
      </c>
      <c r="K2730" s="69" t="b">
        <f t="shared" si="213"/>
        <v>1</v>
      </c>
      <c r="L2730" s="69" t="b">
        <f t="shared" si="214"/>
        <v>1</v>
      </c>
    </row>
    <row r="2731" spans="1:12" ht="409.6" customHeight="1" thickBot="1" x14ac:dyDescent="0.3">
      <c r="A2731" s="71" t="s">
        <v>13843</v>
      </c>
      <c r="B2731" s="72" t="s">
        <v>12137</v>
      </c>
      <c r="C2731" s="74" t="s">
        <v>12602</v>
      </c>
      <c r="E2731" s="71" t="s">
        <v>13778</v>
      </c>
      <c r="F2731" s="72" t="s">
        <v>12137</v>
      </c>
      <c r="G2731" s="74" t="s">
        <v>12619</v>
      </c>
      <c r="H2731" t="str">
        <f t="shared" si="210"/>
        <v>Vxx_pid_83h_a</v>
      </c>
      <c r="I2731" s="69" t="str">
        <f t="shared" si="211"/>
        <v>AT_SCR_DIS</v>
      </c>
      <c r="J2731" s="72" t="str">
        <f t="shared" si="212"/>
        <v>[(Nxx_nox_egt_cfm&lt;&gt;Nxx_nox_egt_scr and Nxx_nox_egt_cfm&lt;&gt;Nxx_nox_egt_scr_abst_cho and Nxx_nox_egt_cfm&lt;&gt;Nxx_nox_egt_nt_scr and Nxx_nox_egt_cfm&lt;&gt;Nxx_nox_egt_nt_scr_abst_cho) and (Nbx_ign_cmd_eng_cfm=False)] OR [(Nxx_scr_dis_typ_cfm=Nxx_scr_dis_pass) and (Nxx_nox_egt_cfm=Nxx_nox_egt_scr or Nxx_nox_egt_cfm=Nxx_nox_egt_scr_abst_cho or Nxx_nox_egt_cfm=Nxx_nox_egt_nt_scr or Nxx_nox_egt_cfm=Nxx_nox_egt_nt_scr_abst_cho) and (Nbx_ign_cmd_eng_cfm=False)] OR [(Nxx_scr_dis_typ_cfm=Nxx_scr_dis_typ_cho) and (Nxx_nox_egt_cfm=Nxx_nox_egt_scr or Nxx_nox_egt_cfm=Nxx_nox_egt_scr_abst_cho or Nxx_nox_egt_cfm=Nxx_nox_egt_nt_scr or Nxx_nox_egt_cfm=Nxx_nox_egt_nt_scr_abst_cho) and (Nbx_ign_cmd_eng_cfm=False)]</v>
      </c>
      <c r="K2731" s="69" t="b">
        <f t="shared" si="213"/>
        <v>1</v>
      </c>
      <c r="L2731" s="69" t="b">
        <f t="shared" si="214"/>
        <v>0</v>
      </c>
    </row>
    <row r="2732" spans="1:12" ht="409.6" customHeight="1" thickBot="1" x14ac:dyDescent="0.3">
      <c r="A2732" s="71" t="s">
        <v>13844</v>
      </c>
      <c r="B2732" s="72" t="s">
        <v>12242</v>
      </c>
      <c r="C2732" s="72" t="s">
        <v>12488</v>
      </c>
      <c r="E2732" s="71" t="s">
        <v>13779</v>
      </c>
      <c r="F2732" s="72" t="s">
        <v>12137</v>
      </c>
      <c r="G2732" s="74" t="s">
        <v>12609</v>
      </c>
      <c r="H2732" t="str">
        <f t="shared" si="210"/>
        <v>Vxx_pid_83h_bc</v>
      </c>
      <c r="I2732" s="69" t="str">
        <f t="shared" si="211"/>
        <v>AT_SCR_DIS</v>
      </c>
      <c r="J2732" s="72" t="str">
        <f t="shared" si="212"/>
        <v>[(Nxx_nox_egt_cfm&lt;&gt;Nxx_nox_egt_scr and Nxx_nox_egt_cfm&lt;&gt;Nxx_nox_egt_scr_abst_cho and Nxx_nox_egt_cfm&lt;&gt;Nxx_nox_egt_nt_scr and Nxx_nox_egt_cfm&lt;&gt;Nxx_nox_egt_nt_scr_abst_cho) and (Nbx_ign_cmd_eng_cfm=False)] OR [(Nxx_scr_dis_typ_cfm=Nxx_scr_dis_pass) and (Nxx_nox_egt_cfm=Nxx_nox_egt_scr or Nxx_nox_egt_cfm=Nxx_nox_egt_scr_abst_cho or Nxx_nox_egt_cfm=Nxx_nox_egt_nt_scr or Nxx_nox_egt_cfm=Nxx_nox_egt_nt_scr_abst_cho) and (Nbx_ign_cmd_eng_cfm=False)] OR [(Nxx_scr_dis_typ_cfm=Nxx_scr_dis_typ_cho) and (Nxx_nox_egt_cfm=Nxx_nox_egt_scr or Nxx_nox_egt_cfm=Nxx_nox_egt_scr_abst_cho or Nxx_nox_egt_cfm=Nxx_nox_egt_nt_scr or Nxx_nox_egt_cfm=Nxx_nox_egt_nt_scr_abst_cho) and (Nbx_ign_cmd_eng_cfm=False)]</v>
      </c>
      <c r="K2732" s="69" t="b">
        <f t="shared" si="213"/>
        <v>1</v>
      </c>
      <c r="L2732" s="69" t="b">
        <f t="shared" si="214"/>
        <v>0</v>
      </c>
    </row>
    <row r="2733" spans="1:12" ht="180.75" customHeight="1" thickBot="1" x14ac:dyDescent="0.3">
      <c r="A2733" s="71" t="s">
        <v>13845</v>
      </c>
      <c r="B2733" s="72" t="s">
        <v>12242</v>
      </c>
      <c r="C2733" s="72" t="s">
        <v>12488</v>
      </c>
      <c r="E2733" s="71" t="s">
        <v>13780</v>
      </c>
      <c r="F2733" s="72" t="s">
        <v>12137</v>
      </c>
      <c r="G2733" s="74" t="s">
        <v>12612</v>
      </c>
      <c r="H2733" t="str">
        <f t="shared" si="210"/>
        <v>Vxx_pid_83h_de</v>
      </c>
      <c r="I2733" s="69" t="str">
        <f t="shared" si="211"/>
        <v>AT_SCR_DIS</v>
      </c>
      <c r="J2733" s="72" t="str">
        <f t="shared" si="212"/>
        <v>[(Nxx_nox_egt_cfm&lt;&gt;Nxx_nox_egt_scr and Nxx_nox_egt_cfm&lt;&gt;Nxx_nox_egt_scr_abst_cho and Nxx_nox_egt_cfm&lt;&gt;Nxx_nox_egt_nt_scr and Nxx_nox_egt_cfm&lt;&gt;Nxx_nox_egt_nt_scr_abst_cho) and (Nbx_ign_cmd_eng_cfm=False)] OR [(Nxx_scr_dis_typ_cfm=Nxx_scr_dis_pass) and (Nxx_nox_egt_cfm=Nxx_nox_egt_scr or Nxx_nox_egt_cfm=Nxx_nox_egt_scr_abst_cho or Nxx_nox_egt_cfm=Nxx_nox_egt_nt_scr or Nxx_nox_egt_cfm=Nxx_nox_egt_nt_scr_abst_cho) and (Nbx_ign_cmd_eng_cfm=False)] OR [(Nxx_scr_dis_typ_cfm=Nxx_scr_dis_typ_cho) and (Nxx_nox_egt_cfm=Nxx_nox_egt_scr or Nxx_nox_egt_cfm=Nxx_nox_egt_scr_abst_cho or Nxx_nox_egt_cfm=Nxx_nox_egt_nt_scr or Nxx_nox_egt_cfm=Nxx_nox_egt_nt_scr_abst_cho) and (Nbx_ign_cmd_eng_cfm=False)]</v>
      </c>
      <c r="K2733" s="69" t="b">
        <f t="shared" si="213"/>
        <v>1</v>
      </c>
      <c r="L2733" s="69" t="b">
        <f t="shared" si="214"/>
        <v>0</v>
      </c>
    </row>
    <row r="2734" spans="1:12" ht="409.6" customHeight="1" thickBot="1" x14ac:dyDescent="0.3">
      <c r="A2734" s="71" t="s">
        <v>6598</v>
      </c>
      <c r="B2734" s="74" t="s">
        <v>5935</v>
      </c>
      <c r="C2734" s="74" t="s">
        <v>12605</v>
      </c>
      <c r="E2734" s="71" t="s">
        <v>13781</v>
      </c>
      <c r="F2734" s="72" t="s">
        <v>12137</v>
      </c>
      <c r="G2734" s="74" t="s">
        <v>12639</v>
      </c>
      <c r="H2734" t="str">
        <f t="shared" si="210"/>
        <v>Vxx_pid_83h_fg</v>
      </c>
      <c r="I2734" s="69" t="str">
        <f t="shared" si="211"/>
        <v>AT_SCR_DIS</v>
      </c>
      <c r="J2734" s="72" t="str">
        <f t="shared" si="212"/>
        <v>[(Nxx_scr_dis_typ_cfm=Nxx_scr_dis_typ_cho) and (Nxx_nox_egt_cfm=Nxx_nox_egt_scr or Nxx_nox_egt_cfm=Nxx_nox_egt_scr_abst_cho or Nxx_nox_egt_cfm=Nxx_nox_egt_nt_scr or Nxx_nox_egt_cfm=Nxx_nox_egt_nt_scr_abst_cho) and (Nbx_ign_cmd_eng_cfm=False)] OR [(Nxx_scr_dis_typ_cfm=Nxx_scr_dis_pass) and (Nxx_nox_egt_cfm=Nxx_nox_egt_scr or Nxx_nox_egt_cfm=Nxx_nox_egt_scr_abst_cho or Nxx_nox_egt_cfm=Nxx_nox_egt_nt_scr or Nxx_nox_egt_cfm=Nxx_nox_egt_nt_scr_abst_cho) and (Nbx_ign_cmd_eng_cfm=False)] OR [(Nxx_nox_egt_cfm&lt;&gt;Nxx_nox_egt_scr and Nxx_nox_egt_cfm&lt;&gt;Nxx_nox_egt_scr_abst_cho and Nxx_nox_egt_cfm&lt;&gt;Nxx_nox_egt_nt_scr and Nxx_nox_egt_cfm&lt;&gt;Nxx_nox_egt_nt_scr_abst_cho) and (Nbx_ign_cmd_eng_cfm=False)]</v>
      </c>
      <c r="K2734" s="69" t="b">
        <f t="shared" si="213"/>
        <v>1</v>
      </c>
      <c r="L2734" s="69" t="b">
        <f t="shared" si="214"/>
        <v>0</v>
      </c>
    </row>
    <row r="2735" spans="1:12" ht="409.6" customHeight="1" thickBot="1" x14ac:dyDescent="0.3">
      <c r="A2735" s="71" t="s">
        <v>6598</v>
      </c>
      <c r="B2735" s="72" t="s">
        <v>12606</v>
      </c>
      <c r="C2735" s="72" t="s">
        <v>12607</v>
      </c>
      <c r="E2735" s="71" t="s">
        <v>13782</v>
      </c>
      <c r="F2735" s="72" t="s">
        <v>12137</v>
      </c>
      <c r="G2735" s="74" t="s">
        <v>12602</v>
      </c>
      <c r="H2735" t="str">
        <f t="shared" si="210"/>
        <v>Vxx_pid_83h_hi</v>
      </c>
      <c r="I2735" s="69" t="str">
        <f t="shared" si="211"/>
        <v>AT_SCR_DIS</v>
      </c>
      <c r="J2735" s="72" t="str">
        <f t="shared" si="212"/>
        <v>[(Nxx_scr_dis_typ_cfm=Nxx_scr_dis_pass) and (Nxx_nox_egt_cfm=Nxx_nox_egt_scr or Nxx_nox_egt_cfm=Nxx_nox_egt_scr_abst_cho or Nxx_nox_egt_cfm=Nxx_nox_egt_nt_scr or Nxx_nox_egt_cfm=Nxx_nox_egt_nt_scr_abst_cho) and (Nbx_ign_cmd_eng_cfm=False)] OR [(Nxx_nox_egt_cfm&lt;&gt;Nxx_nox_egt_scr and Nxx_nox_egt_cfm&lt;&gt;Nxx_nox_egt_scr_abst_cho and Nxx_nox_egt_cfm&lt;&gt;Nxx_nox_egt_nt_scr and Nxx_nox_egt_cfm&lt;&gt;Nxx_nox_egt_nt_scr_abst_cho) and (Nbx_ign_cmd_eng_cfm=False)] OR [(Nxx_scr_dis_typ_cfm=Nxx_scr_dis_typ_cho) and (Nxx_nox_egt_cfm=Nxx_nox_egt_scr or Nxx_nox_egt_cfm=Nxx_nox_egt_scr_abst_cho or Nxx_nox_egt_cfm=Nxx_nox_egt_nt_scr or Nxx_nox_egt_cfm=Nxx_nox_egt_nt_scr_abst_cho) and (Nbx_ign_cmd_eng_cfm=False)]</v>
      </c>
      <c r="K2735" s="69" t="b">
        <f t="shared" si="213"/>
        <v>1</v>
      </c>
      <c r="L2735" s="69" t="b">
        <f t="shared" si="214"/>
        <v>0</v>
      </c>
    </row>
    <row r="2736" spans="1:12" ht="409.6" customHeight="1" thickBot="1" x14ac:dyDescent="0.3">
      <c r="A2736" s="71" t="s">
        <v>13846</v>
      </c>
      <c r="B2736" s="72" t="s">
        <v>12137</v>
      </c>
      <c r="C2736" s="74" t="s">
        <v>12639</v>
      </c>
      <c r="E2736" s="71" t="s">
        <v>13783</v>
      </c>
      <c r="F2736" s="72" t="s">
        <v>12137</v>
      </c>
      <c r="G2736" s="72" t="s">
        <v>12609</v>
      </c>
      <c r="H2736" t="str">
        <f t="shared" si="210"/>
        <v>Vxx_pid_85h_a</v>
      </c>
      <c r="I2736" s="69" t="str">
        <f t="shared" si="211"/>
        <v>AT_SCR_DIS</v>
      </c>
      <c r="J2736" s="72" t="str">
        <f t="shared" si="212"/>
        <v>[(Nxx_scr_dis_typ_cfm=Nxx_scr_dis_typ_cho) and (Nxx_nox_egt_cfm=Nxx_nox_egt_scr or Nxx_nox_egt_cfm=Nxx_nox_egt_scr_abst_cho or Nxx_nox_egt_cfm=Nxx_nox_egt_nt_scr or Nxx_nox_egt_cfm=Nxx_nox_egt_nt_scr_abst_cho) and (Nbx_ign_cmd_eng_cfm=False)] OR [(Nxx_nox_egt_cfm&lt;&gt;Nxx_nox_egt_scr and Nxx_nox_egt_cfm&lt;&gt;Nxx_nox_egt_scr_abst_cho and Nxx_nox_egt_cfm&lt;&gt;Nxx_nox_egt_nt_scr and Nxx_nox_egt_cfm&lt;&gt;Nxx_nox_egt_nt_scr_abst_cho) and (Nbx_ign_cmd_eng_cfm=False)] OR [(Nxx_scr_dis_typ_cfm=Nxx_scr_dis_pass) and (Nxx_nox_egt_cfm=Nxx_nox_egt_scr or Nxx_nox_egt_cfm=Nxx_nox_egt_scr_abst_cho or Nxx_nox_egt_cfm=Nxx_nox_egt_nt_scr or Nxx_nox_egt_cfm=Nxx_nox_egt_nt_scr_abst_cho) and (Nbx_ign_cmd_eng_cfm=False)]</v>
      </c>
      <c r="K2736" s="69" t="b">
        <f t="shared" si="213"/>
        <v>1</v>
      </c>
      <c r="L2736" s="69" t="b">
        <f t="shared" si="214"/>
        <v>1</v>
      </c>
    </row>
    <row r="2737" spans="1:13" ht="60.75" customHeight="1" thickBot="1" x14ac:dyDescent="0.3">
      <c r="A2737" s="71" t="s">
        <v>13847</v>
      </c>
      <c r="B2737" s="72" t="s">
        <v>12137</v>
      </c>
      <c r="C2737" s="74" t="s">
        <v>12581</v>
      </c>
      <c r="E2737" s="71" t="s">
        <v>13784</v>
      </c>
      <c r="F2737" s="72" t="s">
        <v>12137</v>
      </c>
      <c r="G2737" s="74" t="s">
        <v>12619</v>
      </c>
      <c r="H2737" t="str">
        <f t="shared" si="210"/>
        <v>Vxx_pid_85h_bc</v>
      </c>
      <c r="I2737" s="69" t="str">
        <f t="shared" si="211"/>
        <v>AT_SCR_DIS</v>
      </c>
      <c r="J2737" s="72" t="str">
        <f t="shared" si="212"/>
        <v>[(Nxx_scr_dis_typ_cfm=Nxx_scr_dis_pass) and (Nxx_nox_egt_cfm=Nxx_nox_egt_scr or Nxx_nox_egt_cfm=Nxx_nox_egt_scr_abst_cho or Nxx_nox_egt_cfm=Nxx_nox_egt_nt_scr or Nxx_nox_egt_cfm=Nxx_nox_egt_nt_scr_abst_cho) and (Nbx_ign_cmd_eng_cfm=False)] OR [(Nxx_scr_dis_typ_cfm=Nxx_scr_dis_typ_cho) and (Nxx_nox_egt_cfm=Nxx_nox_egt_scr or Nxx_nox_egt_cfm=Nxx_nox_egt_scr_abst_cho or Nxx_nox_egt_cfm=Nxx_nox_egt_nt_scr or Nxx_nox_egt_cfm=Nxx_nox_egt_nt_scr_abst_cho) and (Nbx_ign_cmd_eng_cfm=False)] OR [(Nxx_nox_egt_cfm&lt;&gt;Nxx_nox_egt_scr and Nxx_nox_egt_cfm&lt;&gt;Nxx_nox_egt_scr_abst_cho and Nxx_nox_egt_cfm&lt;&gt;Nxx_nox_egt_nt_scr and Nxx_nox_egt_cfm&lt;&gt;Nxx_nox_egt_nt_scr_abst_cho) and (Nbx_ign_cmd_eng_cfm=False)]</v>
      </c>
      <c r="K2737" s="69" t="b">
        <f t="shared" si="213"/>
        <v>1</v>
      </c>
      <c r="L2737" s="69" t="b">
        <f t="shared" si="214"/>
        <v>0</v>
      </c>
      <c r="M2737" t="e">
        <f>VLOOKUP(E2737,#REF!,1,FALSE)</f>
        <v>#REF!</v>
      </c>
    </row>
    <row r="2738" spans="1:13" ht="180.75" customHeight="1" thickBot="1" x14ac:dyDescent="0.3">
      <c r="A2738" s="71" t="s">
        <v>13848</v>
      </c>
      <c r="B2738" s="72" t="s">
        <v>12137</v>
      </c>
      <c r="C2738" s="74" t="s">
        <v>12639</v>
      </c>
      <c r="E2738" s="71" t="s">
        <v>13785</v>
      </c>
      <c r="F2738" s="72" t="s">
        <v>12137</v>
      </c>
      <c r="G2738" s="74" t="s">
        <v>12609</v>
      </c>
      <c r="H2738" t="str">
        <f t="shared" si="210"/>
        <v>Vxx_pid_85h_de</v>
      </c>
      <c r="I2738" s="69" t="str">
        <f t="shared" si="211"/>
        <v>AT_SCR_DIS</v>
      </c>
      <c r="J2738" s="72" t="str">
        <f t="shared" si="212"/>
        <v>[(Nxx_scr_dis_typ_cfm=Nxx_scr_dis_pass) and (Nxx_nox_egt_cfm=Nxx_nox_egt_scr or Nxx_nox_egt_cfm=Nxx_nox_egt_scr_abst_cho or Nxx_nox_egt_cfm=Nxx_nox_egt_nt_scr or Nxx_nox_egt_cfm=Nxx_nox_egt_nt_scr_abst_cho) and (Nbx_ign_cmd_eng_cfm=False)] OR [(Nxx_scr_dis_typ_cfm=Nxx_scr_dis_typ_cho) and (Nxx_nox_egt_cfm=Nxx_nox_egt_scr or Nxx_nox_egt_cfm=Nxx_nox_egt_scr_abst_cho or Nxx_nox_egt_cfm=Nxx_nox_egt_nt_scr or Nxx_nox_egt_cfm=Nxx_nox_egt_nt_scr_abst_cho) and (Nbx_ign_cmd_eng_cfm=False)] OR [(Nxx_nox_egt_cfm&lt;&gt;Nxx_nox_egt_scr and Nxx_nox_egt_cfm&lt;&gt;Nxx_nox_egt_scr_abst_cho and Nxx_nox_egt_cfm&lt;&gt;Nxx_nox_egt_nt_scr and Nxx_nox_egt_cfm&lt;&gt;Nxx_nox_egt_nt_scr_abst_cho) and (Nbx_ign_cmd_eng_cfm=False)]</v>
      </c>
      <c r="K2738" s="69" t="b">
        <f t="shared" si="213"/>
        <v>1</v>
      </c>
      <c r="L2738" s="69" t="b">
        <f t="shared" si="214"/>
        <v>0</v>
      </c>
    </row>
    <row r="2739" spans="1:13" ht="180.75" customHeight="1" thickBot="1" x14ac:dyDescent="0.3">
      <c r="A2739" s="71" t="s">
        <v>13849</v>
      </c>
      <c r="B2739" s="72" t="s">
        <v>12137</v>
      </c>
      <c r="C2739" s="74" t="s">
        <v>12619</v>
      </c>
      <c r="E2739" s="71" t="s">
        <v>13786</v>
      </c>
      <c r="F2739" s="72" t="s">
        <v>12137</v>
      </c>
      <c r="G2739" s="74" t="s">
        <v>12619</v>
      </c>
      <c r="H2739" t="str">
        <f t="shared" si="210"/>
        <v>Vxx_pid_85h_f</v>
      </c>
      <c r="I2739" s="69" t="str">
        <f t="shared" si="211"/>
        <v>AT_SCR_DIS</v>
      </c>
      <c r="J2739" s="72" t="str">
        <f t="shared" si="212"/>
        <v>[(Nxx_scr_dis_typ_cfm=Nxx_scr_dis_typ_cho) and (Nxx_nox_egt_cfm=Nxx_nox_egt_scr or Nxx_nox_egt_cfm=Nxx_nox_egt_scr_abst_cho or Nxx_nox_egt_cfm=Nxx_nox_egt_nt_scr or Nxx_nox_egt_cfm=Nxx_nox_egt_nt_scr_abst_cho) and (Nbx_ign_cmd_eng_cfm=False)] OR [(Nxx_scr_dis_typ_cfm=Nxx_scr_dis_pass) and (Nxx_nox_egt_cfm=Nxx_nox_egt_scr or Nxx_nox_egt_cfm=Nxx_nox_egt_scr_abst_cho or Nxx_nox_egt_cfm=Nxx_nox_egt_nt_scr or Nxx_nox_egt_cfm=Nxx_nox_egt_nt_scr_abst_cho) and (Nbx_ign_cmd_eng_cfm=False)] OR [(Nxx_nox_egt_cfm&lt;&gt;Nxx_nox_egt_scr and Nxx_nox_egt_cfm&lt;&gt;Nxx_nox_egt_scr_abst_cho and Nxx_nox_egt_cfm&lt;&gt;Nxx_nox_egt_nt_scr and Nxx_nox_egt_cfm&lt;&gt;Nxx_nox_egt_nt_scr_abst_cho) and (Nbx_ign_cmd_eng_cfm=False)]</v>
      </c>
      <c r="K2739" s="69" t="b">
        <f t="shared" si="213"/>
        <v>1</v>
      </c>
      <c r="L2739" s="69" t="b">
        <f t="shared" si="214"/>
        <v>0</v>
      </c>
    </row>
    <row r="2740" spans="1:13" ht="409.6" customHeight="1" thickBot="1" x14ac:dyDescent="0.3">
      <c r="A2740" s="71" t="s">
        <v>13850</v>
      </c>
      <c r="B2740" s="72" t="s">
        <v>12137</v>
      </c>
      <c r="C2740" s="74" t="s">
        <v>12581</v>
      </c>
      <c r="E2740" s="71" t="s">
        <v>13787</v>
      </c>
      <c r="F2740" s="72" t="s">
        <v>12137</v>
      </c>
      <c r="G2740" s="74" t="s">
        <v>12609</v>
      </c>
      <c r="H2740" t="str">
        <f t="shared" si="210"/>
        <v>Vxx_pid_85h_ghij</v>
      </c>
      <c r="I2740" s="69" t="str">
        <f t="shared" si="211"/>
        <v>AT_SCR_DIS</v>
      </c>
      <c r="J2740" s="72" t="str">
        <f t="shared" si="212"/>
        <v>[(Nxx_nox_egt_cfm&lt;&gt;Nxx_nox_egt_scr and Nxx_nox_egt_cfm&lt;&gt;Nxx_nox_egt_scr_abst_cho and Nxx_nox_egt_cfm&lt;&gt;Nxx_nox_egt_nt_scr and Nxx_nox_egt_cfm&lt;&gt;Nxx_nox_egt_nt_scr_abst_cho) and (Nbx_ign_cmd_eng_cfm=False)] OR [(Nxx_scr_dis_typ_cfm=Nxx_scr_dis_typ_cho) and (Nxx_nox_egt_cfm=Nxx_nox_egt_scr or Nxx_nox_egt_cfm=Nxx_nox_egt_scr_abst_cho or Nxx_nox_egt_cfm=Nxx_nox_egt_nt_scr or Nxx_nox_egt_cfm=Nxx_nox_egt_nt_scr_abst_cho) and (Nbx_ign_cmd_eng_cfm=False)] OR [(Nxx_scr_dis_typ_cfm=Nxx_scr_dis_pass) and (Nxx_nox_egt_cfm=Nxx_nox_egt_scr or Nxx_nox_egt_cfm=Nxx_nox_egt_scr_abst_cho or Nxx_nox_egt_cfm=Nxx_nox_egt_nt_scr or Nxx_nox_egt_cfm=Nxx_nox_egt_nt_scr_abst_cho) and (Nbx_ign_cmd_eng_cfm=False)]</v>
      </c>
      <c r="K2740" s="69" t="b">
        <f t="shared" si="213"/>
        <v>1</v>
      </c>
      <c r="L2740" s="69" t="b">
        <f t="shared" si="214"/>
        <v>0</v>
      </c>
    </row>
    <row r="2741" spans="1:13" ht="264.75" customHeight="1" thickBot="1" x14ac:dyDescent="0.3">
      <c r="A2741" s="71" t="s">
        <v>6606</v>
      </c>
      <c r="B2741" s="72" t="s">
        <v>12242</v>
      </c>
      <c r="C2741" s="72" t="s">
        <v>12488</v>
      </c>
      <c r="E2741" s="71" t="s">
        <v>13788</v>
      </c>
      <c r="F2741" s="72" t="s">
        <v>5241</v>
      </c>
      <c r="G2741" s="72" t="s">
        <v>12584</v>
      </c>
      <c r="H2741" t="str">
        <f t="shared" si="210"/>
        <v>Vxx_pid_87h_a</v>
      </c>
      <c r="I2741" s="69" t="str">
        <f t="shared" si="211"/>
        <v>IN_ASI_IAP</v>
      </c>
      <c r="J2741" s="72" t="str">
        <f t="shared" si="212"/>
        <v>[(Nbx_db_agk_cfm=False) and (Nxx_map_sens_cfm&lt;&gt;Nxx_map_sens_abst) and (Nbx_ign_cmd_eng_cfm=False) and (Nxx_ecu_typ_cfm=Nxx_ecm or Nxx_ecu_typ_cfm=Nxx_ptcu)] OR [(Nxx_ecu_typ_cfm=Nxx_ecm or Nxx_ecu_typ_cfm=Nxx_ptcu) and (Nbx_ign_cmd_eng_cfm=True)]</v>
      </c>
      <c r="K2741" s="69" t="b">
        <f t="shared" si="213"/>
        <v>1</v>
      </c>
      <c r="L2741" s="69" t="b">
        <f t="shared" si="214"/>
        <v>1</v>
      </c>
    </row>
    <row r="2742" spans="1:13" ht="264.75" customHeight="1" thickBot="1" x14ac:dyDescent="0.3">
      <c r="A2742" s="71" t="s">
        <v>13851</v>
      </c>
      <c r="B2742" s="72" t="s">
        <v>12137</v>
      </c>
      <c r="C2742" s="72" t="s">
        <v>12602</v>
      </c>
      <c r="E2742" s="71" t="s">
        <v>13789</v>
      </c>
      <c r="F2742" s="72" t="s">
        <v>5241</v>
      </c>
      <c r="G2742" s="72" t="s">
        <v>12584</v>
      </c>
      <c r="H2742" t="str">
        <f t="shared" si="210"/>
        <v>Vxx_pid_87h_bc</v>
      </c>
      <c r="I2742" s="69" t="str">
        <f t="shared" si="211"/>
        <v>IN_ASI_IAP</v>
      </c>
      <c r="J2742" s="72" t="str">
        <f t="shared" si="212"/>
        <v>[(Nbx_db_agk_cfm=False) and (Nxx_map_sens_cfm&lt;&gt;Nxx_map_sens_abst) and (Nbx_ign_cmd_eng_cfm=False) and (Nxx_ecu_typ_cfm=Nxx_ecm or Nxx_ecu_typ_cfm=Nxx_ptcu)] OR [(Nxx_ecu_typ_cfm=Nxx_ecm or Nxx_ecu_typ_cfm=Nxx_ptcu) and (Nbx_ign_cmd_eng_cfm=True)]</v>
      </c>
      <c r="K2742" s="69" t="b">
        <f t="shared" si="213"/>
        <v>1</v>
      </c>
      <c r="L2742" s="69" t="b">
        <f t="shared" si="214"/>
        <v>1</v>
      </c>
    </row>
    <row r="2743" spans="1:13" ht="144.75" customHeight="1" thickBot="1" x14ac:dyDescent="0.3">
      <c r="A2743" s="71" t="s">
        <v>13852</v>
      </c>
      <c r="B2743" s="72" t="s">
        <v>12137</v>
      </c>
      <c r="C2743" s="72" t="s">
        <v>12619</v>
      </c>
      <c r="E2743" s="71" t="s">
        <v>13790</v>
      </c>
      <c r="F2743" s="72" t="s">
        <v>5241</v>
      </c>
      <c r="G2743" s="72" t="s">
        <v>12584</v>
      </c>
      <c r="H2743" t="str">
        <f t="shared" si="210"/>
        <v>Vxx_pid_87h_de</v>
      </c>
      <c r="I2743" s="69" t="str">
        <f t="shared" si="211"/>
        <v>IN_ASI_IAP</v>
      </c>
      <c r="J2743" s="72" t="str">
        <f t="shared" si="212"/>
        <v>[(Nbx_db_agk_cfm=False) and (Nxx_map_sens_cfm&lt;&gt;Nxx_map_sens_abst) and (Nbx_ign_cmd_eng_cfm=False) and (Nxx_ecu_typ_cfm=Nxx_ecm or Nxx_ecu_typ_cfm=Nxx_ptcu)] OR [(Nxx_ecu_typ_cfm=Nxx_ecm or Nxx_ecu_typ_cfm=Nxx_ptcu) and (Nbx_ign_cmd_eng_cfm=True)]</v>
      </c>
      <c r="K2743" s="69" t="b">
        <f t="shared" si="213"/>
        <v>1</v>
      </c>
      <c r="L2743" s="69" t="b">
        <f t="shared" si="214"/>
        <v>1</v>
      </c>
    </row>
    <row r="2744" spans="1:13" ht="180.75" customHeight="1" thickBot="1" x14ac:dyDescent="0.3">
      <c r="A2744" s="71" t="s">
        <v>13853</v>
      </c>
      <c r="B2744" s="72" t="s">
        <v>12137</v>
      </c>
      <c r="C2744" s="72" t="s">
        <v>12612</v>
      </c>
      <c r="E2744" s="71" t="s">
        <v>13791</v>
      </c>
      <c r="F2744" s="72" t="s">
        <v>12137</v>
      </c>
      <c r="G2744" s="74" t="s">
        <v>12581</v>
      </c>
      <c r="H2744" t="str">
        <f t="shared" si="210"/>
        <v>Vxx_pid_88h_a</v>
      </c>
      <c r="I2744" s="69" t="str">
        <f t="shared" si="211"/>
        <v>AT_SCR_DIS</v>
      </c>
      <c r="J2744" s="72" t="str">
        <f t="shared" si="212"/>
        <v>[(Nxx_nox_egt_cfm&lt;&gt;Nxx_nox_egt_scr and Nxx_nox_egt_cfm&lt;&gt;Nxx_nox_egt_scr_abst_cho and Nxx_nox_egt_cfm&lt;&gt;Nxx_nox_egt_nt_scr and Nxx_nox_egt_cfm&lt;&gt;Nxx_nox_egt_nt_scr_abst_cho) and (Nbx_ign_cmd_eng_cfm=False)] OR [(Nxx_scr_dis_typ_cfm=Nxx_scr_dis_pass) and (Nxx_nox_egt_cfm=Nxx_nox_egt_scr or Nxx_nox_egt_cfm=Nxx_nox_egt_scr_abst_cho or Nxx_nox_egt_cfm=Nxx_nox_egt_nt_scr or Nxx_nox_egt_cfm=Nxx_nox_egt_nt_scr_abst_cho) and (Nbx_ign_cmd_eng_cfm=False)] OR [(Nxx_scr_dis_typ_cfm=Nxx_scr_dis_typ_cho) and (Nxx_nox_egt_cfm=Nxx_nox_egt_scr or Nxx_nox_egt_cfm=Nxx_nox_egt_scr_abst_cho or Nxx_nox_egt_cfm=Nxx_nox_egt_nt_scr or Nxx_nox_egt_cfm=Nxx_nox_egt_nt_scr_abst_cho) and (Nbx_ign_cmd_eng_cfm=False)]</v>
      </c>
      <c r="K2744" s="69" t="b">
        <f t="shared" si="213"/>
        <v>1</v>
      </c>
      <c r="L2744" s="69" t="b">
        <f t="shared" si="214"/>
        <v>0</v>
      </c>
    </row>
    <row r="2745" spans="1:13" ht="180.75" customHeight="1" thickBot="1" x14ac:dyDescent="0.3">
      <c r="A2745" s="73" t="s">
        <v>5411</v>
      </c>
      <c r="B2745" s="74" t="s">
        <v>5412</v>
      </c>
      <c r="C2745" s="74" t="s">
        <v>12228</v>
      </c>
      <c r="E2745" s="71" t="s">
        <v>13792</v>
      </c>
      <c r="F2745" s="72" t="s">
        <v>12137</v>
      </c>
      <c r="G2745" s="74" t="s">
        <v>12612</v>
      </c>
      <c r="H2745" t="str">
        <f t="shared" si="210"/>
        <v>Vxx_pid_88h_b</v>
      </c>
      <c r="I2745" s="69" t="str">
        <f t="shared" si="211"/>
        <v>AT_SCR_DIS</v>
      </c>
      <c r="J2745" s="72" t="str">
        <f t="shared" si="212"/>
        <v>[(Nxx_scr_dis_typ_cfm=Nxx_scr_dis_typ_cho) and (Nxx_nox_egt_cfm=Nxx_nox_egt_scr or Nxx_nox_egt_cfm=Nxx_nox_egt_scr_abst_cho or Nxx_nox_egt_cfm=Nxx_nox_egt_nt_scr or Nxx_nox_egt_cfm=Nxx_nox_egt_nt_scr_abst_cho) and (Nbx_ign_cmd_eng_cfm=False)] OR [(Nxx_scr_dis_typ_cfm=Nxx_scr_dis_pass) and (Nxx_nox_egt_cfm=Nxx_nox_egt_scr or Nxx_nox_egt_cfm=Nxx_nox_egt_scr_abst_cho or Nxx_nox_egt_cfm=Nxx_nox_egt_nt_scr or Nxx_nox_egt_cfm=Nxx_nox_egt_nt_scr_abst_cho) and (Nbx_ign_cmd_eng_cfm=False)] OR [(Nxx_nox_egt_cfm&lt;&gt;Nxx_nox_egt_scr and Nxx_nox_egt_cfm&lt;&gt;Nxx_nox_egt_scr_abst_cho and Nxx_nox_egt_cfm&lt;&gt;Nxx_nox_egt_nt_scr and Nxx_nox_egt_cfm&lt;&gt;Nxx_nox_egt_nt_scr_abst_cho) and (Nbx_ign_cmd_eng_cfm=False)]</v>
      </c>
      <c r="K2745" s="69" t="b">
        <f t="shared" si="213"/>
        <v>1</v>
      </c>
      <c r="L2745" s="69" t="b">
        <f t="shared" si="214"/>
        <v>0</v>
      </c>
    </row>
    <row r="2746" spans="1:13" ht="180.75" customHeight="1" thickBot="1" x14ac:dyDescent="0.3">
      <c r="A2746" s="73" t="s">
        <v>5414</v>
      </c>
      <c r="B2746" s="74" t="s">
        <v>5412</v>
      </c>
      <c r="C2746" s="74" t="s">
        <v>12228</v>
      </c>
      <c r="E2746" s="71" t="s">
        <v>13793</v>
      </c>
      <c r="F2746" s="72" t="s">
        <v>12137</v>
      </c>
      <c r="G2746" s="74" t="s">
        <v>12619</v>
      </c>
      <c r="H2746" t="str">
        <f t="shared" si="210"/>
        <v>Vxx_pid_88h_c</v>
      </c>
      <c r="I2746" s="69" t="str">
        <f t="shared" si="211"/>
        <v>AT_SCR_DIS</v>
      </c>
      <c r="J2746" s="72" t="str">
        <f t="shared" si="212"/>
        <v>[(Nxx_nox_egt_cfm&lt;&gt;Nxx_nox_egt_scr and Nxx_nox_egt_cfm&lt;&gt;Nxx_nox_egt_scr_abst_cho and Nxx_nox_egt_cfm&lt;&gt;Nxx_nox_egt_nt_scr and Nxx_nox_egt_cfm&lt;&gt;Nxx_nox_egt_nt_scr_abst_cho) and (Nbx_ign_cmd_eng_cfm=False)] OR [(Nxx_scr_dis_typ_cfm=Nxx_scr_dis_pass) and (Nxx_nox_egt_cfm=Nxx_nox_egt_scr or Nxx_nox_egt_cfm=Nxx_nox_egt_scr_abst_cho or Nxx_nox_egt_cfm=Nxx_nox_egt_nt_scr or Nxx_nox_egt_cfm=Nxx_nox_egt_nt_scr_abst_cho) and (Nbx_ign_cmd_eng_cfm=False)] OR [(Nxx_scr_dis_typ_cfm=Nxx_scr_dis_typ_cho) and (Nxx_nox_egt_cfm=Nxx_nox_egt_scr or Nxx_nox_egt_cfm=Nxx_nox_egt_scr_abst_cho or Nxx_nox_egt_cfm=Nxx_nox_egt_nt_scr or Nxx_nox_egt_cfm=Nxx_nox_egt_nt_scr_abst_cho) and (Nbx_ign_cmd_eng_cfm=False)]</v>
      </c>
      <c r="K2746" s="69" t="b">
        <f t="shared" si="213"/>
        <v>1</v>
      </c>
      <c r="L2746" s="69" t="b">
        <f t="shared" si="214"/>
        <v>0</v>
      </c>
    </row>
    <row r="2747" spans="1:13" ht="180.75" customHeight="1" thickBot="1" x14ac:dyDescent="0.3">
      <c r="A2747" s="71" t="s">
        <v>3097</v>
      </c>
      <c r="B2747" s="72" t="s">
        <v>12424</v>
      </c>
      <c r="C2747" s="74" t="s">
        <v>13854</v>
      </c>
      <c r="E2747" s="71" t="s">
        <v>13794</v>
      </c>
      <c r="F2747" s="72" t="s">
        <v>12137</v>
      </c>
      <c r="G2747" s="74" t="s">
        <v>12581</v>
      </c>
      <c r="H2747" t="str">
        <f t="shared" si="210"/>
        <v>Vxx_pid_88h_de</v>
      </c>
      <c r="I2747" s="69" t="str">
        <f t="shared" si="211"/>
        <v>AT_SCR_DIS</v>
      </c>
      <c r="J2747" s="72" t="str">
        <f t="shared" si="212"/>
        <v>[(Nxx_nox_egt_cfm&lt;&gt;Nxx_nox_egt_scr and Nxx_nox_egt_cfm&lt;&gt;Nxx_nox_egt_scr_abst_cho and Nxx_nox_egt_cfm&lt;&gt;Nxx_nox_egt_nt_scr and Nxx_nox_egt_cfm&lt;&gt;Nxx_nox_egt_nt_scr_abst_cho) and (Nbx_ign_cmd_eng_cfm=False)] OR [(Nxx_scr_dis_typ_cfm=Nxx_scr_dis_typ_cho) and (Nxx_nox_egt_cfm=Nxx_nox_egt_scr or Nxx_nox_egt_cfm=Nxx_nox_egt_scr_abst_cho or Nxx_nox_egt_cfm=Nxx_nox_egt_nt_scr or Nxx_nox_egt_cfm=Nxx_nox_egt_nt_scr_abst_cho) and (Nbx_ign_cmd_eng_cfm=False)] OR [(Nxx_scr_dis_typ_cfm=Nxx_scr_dis_pass) and (Nxx_nox_egt_cfm=Nxx_nox_egt_scr or Nxx_nox_egt_cfm=Nxx_nox_egt_scr_abst_cho or Nxx_nox_egt_cfm=Nxx_nox_egt_nt_scr or Nxx_nox_egt_cfm=Nxx_nox_egt_nt_scr_abst_cho) and (Nbx_ign_cmd_eng_cfm=False)]</v>
      </c>
      <c r="K2747" s="69" t="b">
        <f t="shared" si="213"/>
        <v>1</v>
      </c>
      <c r="L2747" s="69" t="b">
        <f t="shared" si="214"/>
        <v>0</v>
      </c>
    </row>
    <row r="2748" spans="1:13" ht="180.75" customHeight="1" thickBot="1" x14ac:dyDescent="0.3">
      <c r="A2748" s="71" t="s">
        <v>1162</v>
      </c>
      <c r="B2748" s="72" t="s">
        <v>12419</v>
      </c>
      <c r="C2748" s="74" t="s">
        <v>13855</v>
      </c>
      <c r="E2748" s="71" t="s">
        <v>13795</v>
      </c>
      <c r="F2748" s="72" t="s">
        <v>12137</v>
      </c>
      <c r="G2748" s="74" t="s">
        <v>12602</v>
      </c>
      <c r="H2748" t="str">
        <f t="shared" si="210"/>
        <v>Vxx_pid_88h_fg</v>
      </c>
      <c r="I2748" s="69" t="str">
        <f t="shared" si="211"/>
        <v>AT_SCR_DIS</v>
      </c>
      <c r="J2748" s="72" t="str">
        <f t="shared" si="212"/>
        <v>[(Nxx_scr_dis_typ_cfm=Nxx_scr_dis_typ_cho) and (Nxx_nox_egt_cfm=Nxx_nox_egt_scr or Nxx_nox_egt_cfm=Nxx_nox_egt_scr_abst_cho or Nxx_nox_egt_cfm=Nxx_nox_egt_nt_scr or Nxx_nox_egt_cfm=Nxx_nox_egt_nt_scr_abst_cho) and (Nbx_ign_cmd_eng_cfm=False)] OR [(Nxx_nox_egt_cfm&lt;&gt;Nxx_nox_egt_scr and Nxx_nox_egt_cfm&lt;&gt;Nxx_nox_egt_scr_abst_cho and Nxx_nox_egt_cfm&lt;&gt;Nxx_nox_egt_nt_scr and Nxx_nox_egt_cfm&lt;&gt;Nxx_nox_egt_nt_scr_abst_cho) and (Nbx_ign_cmd_eng_cfm=False)] OR [(Nxx_scr_dis_typ_cfm=Nxx_scr_dis_pass) and (Nxx_nox_egt_cfm=Nxx_nox_egt_scr or Nxx_nox_egt_cfm=Nxx_nox_egt_scr_abst_cho or Nxx_nox_egt_cfm=Nxx_nox_egt_nt_scr or Nxx_nox_egt_cfm=Nxx_nox_egt_nt_scr_abst_cho) and (Nbx_ign_cmd_eng_cfm=False)]</v>
      </c>
      <c r="K2748" s="69" t="b">
        <f t="shared" si="213"/>
        <v>1</v>
      </c>
      <c r="L2748" s="69" t="b">
        <f t="shared" si="214"/>
        <v>0</v>
      </c>
    </row>
    <row r="2749" spans="1:13" ht="72.75" customHeight="1" thickBot="1" x14ac:dyDescent="0.3">
      <c r="A2749" s="71" t="s">
        <v>1158</v>
      </c>
      <c r="B2749" s="72" t="s">
        <v>12419</v>
      </c>
      <c r="C2749" s="74" t="s">
        <v>13602</v>
      </c>
      <c r="E2749" s="71" t="s">
        <v>13796</v>
      </c>
      <c r="F2749" s="72" t="s">
        <v>12137</v>
      </c>
      <c r="G2749" s="74" t="s">
        <v>12581</v>
      </c>
      <c r="H2749" t="str">
        <f t="shared" si="210"/>
        <v>Vxx_pid_88h_hi</v>
      </c>
      <c r="I2749" s="69" t="str">
        <f t="shared" si="211"/>
        <v>AT_SCR_DIS</v>
      </c>
      <c r="J2749" s="72" t="str">
        <f t="shared" si="212"/>
        <v>[(Nxx_scr_dis_typ_cfm=Nxx_scr_dis_pass) and (Nxx_nox_egt_cfm=Nxx_nox_egt_scr or Nxx_nox_egt_cfm=Nxx_nox_egt_scr_abst_cho or Nxx_nox_egt_cfm=Nxx_nox_egt_nt_scr or Nxx_nox_egt_cfm=Nxx_nox_egt_nt_scr_abst_cho) and (Nbx_ign_cmd_eng_cfm=False)] OR [(Nxx_scr_dis_typ_cfm=Nxx_scr_dis_typ_cho) and (Nxx_nox_egt_cfm=Nxx_nox_egt_scr or Nxx_nox_egt_cfm=Nxx_nox_egt_scr_abst_cho or Nxx_nox_egt_cfm=Nxx_nox_egt_nt_scr or Nxx_nox_egt_cfm=Nxx_nox_egt_nt_scr_abst_cho) and (Nbx_ign_cmd_eng_cfm=False)] OR [(Nxx_nox_egt_cfm&lt;&gt;Nxx_nox_egt_scr and Nxx_nox_egt_cfm&lt;&gt;Nxx_nox_egt_scr_abst_cho and Nxx_nox_egt_cfm&lt;&gt;Nxx_nox_egt_nt_scr and Nxx_nox_egt_cfm&lt;&gt;Nxx_nox_egt_nt_scr_abst_cho) and (Nbx_ign_cmd_eng_cfm=False)]</v>
      </c>
      <c r="K2749" s="69" t="b">
        <f t="shared" si="213"/>
        <v>1</v>
      </c>
      <c r="L2749" s="69" t="b">
        <f t="shared" si="214"/>
        <v>0</v>
      </c>
      <c r="M2749" t="e">
        <f>VLOOKUP(E2749,#REF!,1,FALSE)</f>
        <v>#REF!</v>
      </c>
    </row>
    <row r="2750" spans="1:13" ht="48.75" customHeight="1" thickBot="1" x14ac:dyDescent="0.3">
      <c r="A2750" s="71" t="s">
        <v>3890</v>
      </c>
      <c r="B2750" s="72" t="s">
        <v>5241</v>
      </c>
      <c r="C2750" s="72" t="s">
        <v>12450</v>
      </c>
      <c r="E2750" s="71" t="s">
        <v>13797</v>
      </c>
      <c r="F2750" s="72" t="s">
        <v>12137</v>
      </c>
      <c r="G2750" s="74" t="s">
        <v>12639</v>
      </c>
      <c r="H2750" t="str">
        <f t="shared" si="210"/>
        <v>Vxx_pid_88h_jk</v>
      </c>
      <c r="I2750" s="69" t="str">
        <f t="shared" si="211"/>
        <v>AT_SCR_DIS</v>
      </c>
      <c r="J2750" s="72" t="str">
        <f t="shared" si="212"/>
        <v>[(Nxx_nox_egt_cfm&lt;&gt;Nxx_nox_egt_scr and Nxx_nox_egt_cfm&lt;&gt;Nxx_nox_egt_scr_abst_cho and Nxx_nox_egt_cfm&lt;&gt;Nxx_nox_egt_nt_scr and Nxx_nox_egt_cfm&lt;&gt;Nxx_nox_egt_nt_scr_abst_cho) and (Nbx_ign_cmd_eng_cfm=False)] OR [(Nxx_scr_dis_typ_cfm=Nxx_scr_dis_typ_cho) and (Nxx_nox_egt_cfm=Nxx_nox_egt_scr or Nxx_nox_egt_cfm=Nxx_nox_egt_scr_abst_cho or Nxx_nox_egt_cfm=Nxx_nox_egt_nt_scr or Nxx_nox_egt_cfm=Nxx_nox_egt_nt_scr_abst_cho) and (Nbx_ign_cmd_eng_cfm=False)] OR [(Nxx_scr_dis_typ_cfm=Nxx_scr_dis_pass) and (Nxx_nox_egt_cfm=Nxx_nox_egt_scr or Nxx_nox_egt_cfm=Nxx_nox_egt_scr_abst_cho or Nxx_nox_egt_cfm=Nxx_nox_egt_nt_scr or Nxx_nox_egt_cfm=Nxx_nox_egt_nt_scr_abst_cho) and (Nbx_ign_cmd_eng_cfm=False)]</v>
      </c>
      <c r="K2750" s="69" t="b">
        <f t="shared" si="213"/>
        <v>1</v>
      </c>
      <c r="L2750" s="69" t="b">
        <f t="shared" si="214"/>
        <v>0</v>
      </c>
      <c r="M2750" t="e">
        <f>VLOOKUP(E2750,#REF!,1,FALSE)</f>
        <v>#REF!</v>
      </c>
    </row>
    <row r="2751" spans="1:13" ht="264.75" customHeight="1" thickBot="1" x14ac:dyDescent="0.3">
      <c r="A2751" s="73" t="s">
        <v>5339</v>
      </c>
      <c r="B2751" s="74" t="s">
        <v>5328</v>
      </c>
      <c r="C2751" s="74" t="s">
        <v>12613</v>
      </c>
      <c r="E2751" s="71" t="s">
        <v>13798</v>
      </c>
      <c r="F2751" s="72" t="s">
        <v>12137</v>
      </c>
      <c r="G2751" s="74" t="s">
        <v>12639</v>
      </c>
      <c r="H2751" t="str">
        <f t="shared" si="210"/>
        <v>Vxx_pid_88h_lm</v>
      </c>
      <c r="I2751" s="69" t="str">
        <f t="shared" si="211"/>
        <v>AT_SCR_DIS</v>
      </c>
      <c r="J2751" s="72" t="str">
        <f t="shared" si="212"/>
        <v>[(Nxx_scr_dis_typ_cfm=Nxx_scr_dis_typ_cho) and (Nxx_nox_egt_cfm=Nxx_nox_egt_scr or Nxx_nox_egt_cfm=Nxx_nox_egt_scr_abst_cho or Nxx_nox_egt_cfm=Nxx_nox_egt_nt_scr or Nxx_nox_egt_cfm=Nxx_nox_egt_nt_scr_abst_cho) and (Nbx_ign_cmd_eng_cfm=False)] OR [(Nxx_scr_dis_typ_cfm=Nxx_scr_dis_pass) and (Nxx_nox_egt_cfm=Nxx_nox_egt_scr or Nxx_nox_egt_cfm=Nxx_nox_egt_scr_abst_cho or Nxx_nox_egt_cfm=Nxx_nox_egt_nt_scr or Nxx_nox_egt_cfm=Nxx_nox_egt_nt_scr_abst_cho) and (Nbx_ign_cmd_eng_cfm=False)] OR [(Nxx_nox_egt_cfm&lt;&gt;Nxx_nox_egt_scr and Nxx_nox_egt_cfm&lt;&gt;Nxx_nox_egt_scr_abst_cho and Nxx_nox_egt_cfm&lt;&gt;Nxx_nox_egt_nt_scr and Nxx_nox_egt_cfm&lt;&gt;Nxx_nox_egt_nt_scr_abst_cho) and (Nbx_ign_cmd_eng_cfm=False)]</v>
      </c>
      <c r="K2751" s="69" t="b">
        <f t="shared" si="213"/>
        <v>1</v>
      </c>
      <c r="L2751" s="69" t="b">
        <f t="shared" si="214"/>
        <v>0</v>
      </c>
    </row>
    <row r="2752" spans="1:13" ht="24.75" customHeight="1" thickBot="1" x14ac:dyDescent="0.3">
      <c r="A2752" s="73" t="s">
        <v>5335</v>
      </c>
      <c r="B2752" s="74" t="s">
        <v>5328</v>
      </c>
      <c r="C2752" s="74" t="s">
        <v>12613</v>
      </c>
      <c r="E2752" s="71" t="s">
        <v>13800</v>
      </c>
      <c r="F2752" s="72" t="s">
        <v>12587</v>
      </c>
      <c r="G2752" s="72" t="s">
        <v>12228</v>
      </c>
      <c r="H2752" t="str">
        <f t="shared" si="210"/>
        <v>Vxx_pid_8bh_a</v>
      </c>
      <c r="I2752" s="69" t="str">
        <f t="shared" si="211"/>
        <v>AT_NXT_DGN</v>
      </c>
      <c r="J2752" s="72" t="str">
        <f t="shared" si="212"/>
        <v>[(Nbx_ign_cmd_eng_cfm=False)]</v>
      </c>
      <c r="K2752" s="69" t="b">
        <f t="shared" si="213"/>
        <v>1</v>
      </c>
      <c r="L2752" s="69" t="b">
        <f t="shared" si="214"/>
        <v>1</v>
      </c>
    </row>
    <row r="2753" spans="1:12" ht="216.75" customHeight="1" thickBot="1" x14ac:dyDescent="0.3">
      <c r="A2753" s="73" t="s">
        <v>5333</v>
      </c>
      <c r="B2753" s="74" t="s">
        <v>5328</v>
      </c>
      <c r="C2753" s="74" t="s">
        <v>12613</v>
      </c>
      <c r="E2753" s="71" t="s">
        <v>13801</v>
      </c>
      <c r="F2753" s="72" t="s">
        <v>12587</v>
      </c>
      <c r="G2753" s="72" t="s">
        <v>12228</v>
      </c>
      <c r="H2753" t="str">
        <f t="shared" si="210"/>
        <v>Vxx_pid_8bh_b</v>
      </c>
      <c r="I2753" s="69" t="str">
        <f t="shared" si="211"/>
        <v>AT_NXT_DGN</v>
      </c>
      <c r="J2753" s="72" t="str">
        <f t="shared" si="212"/>
        <v>[(Nbx_ign_cmd_eng_cfm=False)]</v>
      </c>
      <c r="K2753" s="69" t="b">
        <f t="shared" si="213"/>
        <v>1</v>
      </c>
      <c r="L2753" s="69" t="b">
        <f t="shared" si="214"/>
        <v>1</v>
      </c>
    </row>
    <row r="2754" spans="1:12" ht="216.75" customHeight="1" thickBot="1" x14ac:dyDescent="0.3">
      <c r="A2754" s="73" t="s">
        <v>5327</v>
      </c>
      <c r="B2754" s="74" t="s">
        <v>5328</v>
      </c>
      <c r="C2754" s="74" t="s">
        <v>12613</v>
      </c>
      <c r="E2754" s="71" t="s">
        <v>13802</v>
      </c>
      <c r="F2754" s="72" t="s">
        <v>12587</v>
      </c>
      <c r="G2754" s="72" t="s">
        <v>12228</v>
      </c>
      <c r="H2754" t="str">
        <f t="shared" ref="H2754:H2817" si="215">VLOOKUP(E2754,A:C,1,FALSE)</f>
        <v>Vxx_pid_8bh_c</v>
      </c>
      <c r="I2754" s="69" t="str">
        <f t="shared" ref="I2754:I2817" si="216">VLOOKUP(E2754,A:C,2,FALSE)</f>
        <v>AT_NXT_DGN</v>
      </c>
      <c r="J2754" s="72" t="str">
        <f t="shared" ref="J2754:J2817" si="217">VLOOKUP(E2754,A:C,3,FALSE)</f>
        <v>[(Nbx_ign_cmd_eng_cfm=False)]</v>
      </c>
      <c r="K2754" s="69" t="b">
        <f t="shared" ref="K2754:K2817" si="218">VLOOKUP(E2754,A:C,2,FALSE)=F2754</f>
        <v>1</v>
      </c>
      <c r="L2754" s="69" t="b">
        <f t="shared" ref="L2754:L2817" si="219">VLOOKUP(E2754,A:C,3,FALSE)=G2754</f>
        <v>1</v>
      </c>
    </row>
    <row r="2755" spans="1:12" ht="216.75" customHeight="1" thickBot="1" x14ac:dyDescent="0.3">
      <c r="A2755" s="73" t="s">
        <v>5336</v>
      </c>
      <c r="B2755" s="74" t="s">
        <v>5328</v>
      </c>
      <c r="C2755" s="74" t="s">
        <v>12613</v>
      </c>
      <c r="E2755" s="71" t="s">
        <v>13803</v>
      </c>
      <c r="F2755" s="72" t="s">
        <v>12587</v>
      </c>
      <c r="G2755" s="72" t="s">
        <v>12228</v>
      </c>
      <c r="H2755" t="str">
        <f t="shared" si="215"/>
        <v>Vxx_pid_8bh_de</v>
      </c>
      <c r="I2755" s="69" t="str">
        <f t="shared" si="216"/>
        <v>AT_NXT_DGN</v>
      </c>
      <c r="J2755" s="72" t="str">
        <f t="shared" si="217"/>
        <v>[(Nbx_ign_cmd_eng_cfm=False)]</v>
      </c>
      <c r="K2755" s="69" t="b">
        <f t="shared" si="218"/>
        <v>1</v>
      </c>
      <c r="L2755" s="69" t="b">
        <f t="shared" si="219"/>
        <v>1</v>
      </c>
    </row>
    <row r="2756" spans="1:12" ht="216.75" customHeight="1" thickBot="1" x14ac:dyDescent="0.3">
      <c r="A2756" s="71" t="s">
        <v>1860</v>
      </c>
      <c r="B2756" s="72" t="s">
        <v>12158</v>
      </c>
      <c r="C2756" s="74" t="s">
        <v>13856</v>
      </c>
      <c r="E2756" s="71" t="s">
        <v>13804</v>
      </c>
      <c r="F2756" s="72" t="s">
        <v>12587</v>
      </c>
      <c r="G2756" s="72" t="s">
        <v>12228</v>
      </c>
      <c r="H2756" t="str">
        <f t="shared" si="215"/>
        <v>Vxx_pid_8bh_fg</v>
      </c>
      <c r="I2756" s="69" t="str">
        <f t="shared" si="216"/>
        <v>AT_NXT_DGN</v>
      </c>
      <c r="J2756" s="72" t="str">
        <f t="shared" si="217"/>
        <v>[(Nbx_ign_cmd_eng_cfm=False)]</v>
      </c>
      <c r="K2756" s="69" t="b">
        <f t="shared" si="218"/>
        <v>1</v>
      </c>
      <c r="L2756" s="69" t="b">
        <f t="shared" si="219"/>
        <v>1</v>
      </c>
    </row>
    <row r="2757" spans="1:12" ht="48.75" thickBot="1" x14ac:dyDescent="0.3">
      <c r="A2757" s="71" t="s">
        <v>2548</v>
      </c>
      <c r="B2757" s="72" t="s">
        <v>12135</v>
      </c>
      <c r="C2757" s="72" t="s">
        <v>12123</v>
      </c>
      <c r="E2757" s="71" t="s">
        <v>13805</v>
      </c>
      <c r="F2757" s="72" t="s">
        <v>12081</v>
      </c>
      <c r="G2757" s="72" t="s">
        <v>12130</v>
      </c>
      <c r="H2757" t="str">
        <f t="shared" si="215"/>
        <v>Vxx_pid_8ch_a</v>
      </c>
      <c r="I2757" s="69" t="str">
        <f t="shared" si="216"/>
        <v>DG_DFT_MNG</v>
      </c>
      <c r="J2757" s="72" t="str">
        <f t="shared" si="217"/>
        <v>[(Nxx_obd_typ_cfm&lt;&gt;Nxx_obd_typ_pass) and (Nxx_ecu_typ_cfm&lt;&gt;Nxx_atcu)]</v>
      </c>
      <c r="K2757" s="69" t="b">
        <f t="shared" si="218"/>
        <v>1</v>
      </c>
      <c r="L2757" s="69" t="b">
        <f t="shared" si="219"/>
        <v>1</v>
      </c>
    </row>
    <row r="2758" spans="1:12" ht="108.75" thickBot="1" x14ac:dyDescent="0.3">
      <c r="A2758" s="71" t="s">
        <v>692</v>
      </c>
      <c r="B2758" s="72" t="s">
        <v>5443</v>
      </c>
      <c r="C2758" s="72" t="s">
        <v>13857</v>
      </c>
      <c r="E2758" s="71" t="s">
        <v>13806</v>
      </c>
      <c r="F2758" s="72" t="s">
        <v>12081</v>
      </c>
      <c r="G2758" s="72" t="s">
        <v>12130</v>
      </c>
      <c r="H2758" t="str">
        <f t="shared" si="215"/>
        <v>Vxx_pid_8ch_bc</v>
      </c>
      <c r="I2758" s="69" t="str">
        <f t="shared" si="216"/>
        <v>DG_DFT_MNG</v>
      </c>
      <c r="J2758" s="72" t="str">
        <f t="shared" si="217"/>
        <v>[(Nxx_obd_typ_cfm&lt;&gt;Nxx_obd_typ_pass) and (Nxx_ecu_typ_cfm&lt;&gt;Nxx_atcu)]</v>
      </c>
      <c r="K2758" s="69" t="b">
        <f t="shared" si="218"/>
        <v>1</v>
      </c>
      <c r="L2758" s="69" t="b">
        <f t="shared" si="219"/>
        <v>1</v>
      </c>
    </row>
    <row r="2759" spans="1:12" ht="120.75" customHeight="1" thickBot="1" x14ac:dyDescent="0.3">
      <c r="A2759" s="71" t="s">
        <v>694</v>
      </c>
      <c r="B2759" s="72" t="s">
        <v>5443</v>
      </c>
      <c r="C2759" s="74" t="s">
        <v>13857</v>
      </c>
      <c r="E2759" s="71" t="s">
        <v>13807</v>
      </c>
      <c r="F2759" s="72" t="s">
        <v>12081</v>
      </c>
      <c r="G2759" s="72" t="s">
        <v>12130</v>
      </c>
      <c r="H2759" t="str">
        <f t="shared" si="215"/>
        <v>Vxx_pid_8ch_jk</v>
      </c>
      <c r="I2759" s="69" t="str">
        <f t="shared" si="216"/>
        <v>DG_DFT_MNG</v>
      </c>
      <c r="J2759" s="72" t="str">
        <f t="shared" si="217"/>
        <v>[(Nxx_obd_typ_cfm&lt;&gt;Nxx_obd_typ_pass) and (Nxx_ecu_typ_cfm&lt;&gt;Nxx_atcu)]</v>
      </c>
      <c r="K2759" s="69" t="b">
        <f t="shared" si="218"/>
        <v>1</v>
      </c>
      <c r="L2759" s="69" t="b">
        <f t="shared" si="219"/>
        <v>1</v>
      </c>
    </row>
    <row r="2760" spans="1:12" ht="288.75" customHeight="1" thickBot="1" x14ac:dyDescent="0.3">
      <c r="A2760" s="71" t="s">
        <v>696</v>
      </c>
      <c r="B2760" s="72" t="s">
        <v>5443</v>
      </c>
      <c r="C2760" s="72" t="s">
        <v>13857</v>
      </c>
      <c r="E2760" s="71" t="s">
        <v>6587</v>
      </c>
      <c r="F2760" s="72" t="s">
        <v>12590</v>
      </c>
      <c r="G2760" s="72" t="s">
        <v>12295</v>
      </c>
      <c r="H2760" t="str">
        <f t="shared" si="215"/>
        <v>Vxx_pid_8eh</v>
      </c>
      <c r="I2760" s="69" t="str">
        <f t="shared" si="216"/>
        <v>TQ_LIM_LOS</v>
      </c>
      <c r="J2760" s="72" t="str">
        <f t="shared" si="217"/>
        <v>[(Nxx_ecu_typ_cfm=Nxx_ecm or Nxx_ecu_typ_cfm=Nxx_ptcu) and (Nxx_ecu_typ_cfm&lt;&gt;Nxx_atcu)]</v>
      </c>
      <c r="K2760" s="69" t="b">
        <f t="shared" si="218"/>
        <v>1</v>
      </c>
      <c r="L2760" s="69" t="b">
        <f t="shared" si="219"/>
        <v>1</v>
      </c>
    </row>
    <row r="2761" spans="1:12" ht="288.75" customHeight="1" thickBot="1" x14ac:dyDescent="0.3">
      <c r="A2761" s="71" t="s">
        <v>1155</v>
      </c>
      <c r="B2761" s="72" t="s">
        <v>5443</v>
      </c>
      <c r="C2761" s="74" t="s">
        <v>13857</v>
      </c>
      <c r="E2761" s="71" t="s">
        <v>13808</v>
      </c>
      <c r="F2761" s="72" t="s">
        <v>5328</v>
      </c>
      <c r="G2761" s="74" t="s">
        <v>12861</v>
      </c>
      <c r="H2761" t="str">
        <f t="shared" si="215"/>
        <v>Vxx_pid_8fh_a</v>
      </c>
      <c r="I2761" s="69" t="str">
        <f t="shared" si="216"/>
        <v>AT_PFT_DGN</v>
      </c>
      <c r="J2761" s="72" t="str">
        <f t="shared" si="217"/>
        <v>[(Nxx_soot_sens_cfm&lt;&gt;Nxx_soot_sens_abst) and (Nbx_ign_cmd_eng_cfm=False)] OR [(Nxx_soot_sens_cfm=Nxx_soot_sens_abst) and (Nbx_ign_cmd_eng_cfm=False)]</v>
      </c>
      <c r="K2761" s="69" t="b">
        <f t="shared" si="218"/>
        <v>1</v>
      </c>
      <c r="L2761" s="69" t="b">
        <f t="shared" si="219"/>
        <v>0</v>
      </c>
    </row>
    <row r="2762" spans="1:12" ht="288.75" customHeight="1" thickBot="1" x14ac:dyDescent="0.3">
      <c r="A2762" s="73" t="s">
        <v>5442</v>
      </c>
      <c r="B2762" s="74" t="s">
        <v>5443</v>
      </c>
      <c r="C2762" s="74" t="s">
        <v>13858</v>
      </c>
      <c r="E2762" s="71" t="s">
        <v>13809</v>
      </c>
      <c r="F2762" s="72" t="s">
        <v>5328</v>
      </c>
      <c r="G2762" s="72" t="s">
        <v>12592</v>
      </c>
      <c r="H2762" t="str">
        <f t="shared" si="215"/>
        <v>Vxx_pid_8fh_b</v>
      </c>
      <c r="I2762" s="69" t="str">
        <f t="shared" si="216"/>
        <v>AT_PFT_DGN</v>
      </c>
      <c r="J2762" s="72" t="str">
        <f t="shared" si="217"/>
        <v>[(Nxx_soot_sens_cfm&lt;&gt;Nxx_soot_sens_abst) and (Nbx_ign_cmd_eng_cfm=False)] OR [(Nxx_soot_sens_cfm=Nxx_soot_sens_abst) and (Nbx_ign_cmd_eng_cfm=False)]</v>
      </c>
      <c r="K2762" s="69" t="b">
        <f t="shared" si="218"/>
        <v>1</v>
      </c>
      <c r="L2762" s="69" t="b">
        <f t="shared" si="219"/>
        <v>1</v>
      </c>
    </row>
    <row r="2763" spans="1:12" ht="192.75" customHeight="1" thickBot="1" x14ac:dyDescent="0.3">
      <c r="A2763" s="73" t="s">
        <v>5446</v>
      </c>
      <c r="B2763" s="74" t="s">
        <v>5443</v>
      </c>
      <c r="C2763" s="74" t="s">
        <v>13858</v>
      </c>
      <c r="E2763" s="71" t="s">
        <v>13810</v>
      </c>
      <c r="F2763" s="72" t="s">
        <v>5328</v>
      </c>
      <c r="G2763" s="72" t="s">
        <v>12861</v>
      </c>
      <c r="H2763" t="str">
        <f t="shared" si="215"/>
        <v>Vxx_pid_8fh_cd</v>
      </c>
      <c r="I2763" s="69" t="str">
        <f t="shared" si="216"/>
        <v>AT_PFT_DGN</v>
      </c>
      <c r="J2763" s="72" t="str">
        <f t="shared" si="217"/>
        <v>[(Nxx_soot_sens_cfm=Nxx_soot_sens_abst) and (Nbx_ign_cmd_eng_cfm=False)] OR [(Nxx_soot_sens_cfm&lt;&gt;Nxx_soot_sens_abst) and (Nbx_ign_cmd_eng_cfm=False)]</v>
      </c>
      <c r="K2763" s="69" t="b">
        <f t="shared" si="218"/>
        <v>1</v>
      </c>
      <c r="L2763" s="69" t="b">
        <f t="shared" si="219"/>
        <v>1</v>
      </c>
    </row>
    <row r="2764" spans="1:12" ht="96.75" customHeight="1" thickBot="1" x14ac:dyDescent="0.3">
      <c r="A2764" s="71" t="s">
        <v>2504</v>
      </c>
      <c r="B2764" s="72" t="s">
        <v>5443</v>
      </c>
      <c r="C2764" s="72" t="s">
        <v>13859</v>
      </c>
      <c r="E2764" s="71" t="s">
        <v>13811</v>
      </c>
      <c r="F2764" s="72" t="s">
        <v>5328</v>
      </c>
      <c r="G2764" s="72" t="s">
        <v>12861</v>
      </c>
      <c r="H2764" t="str">
        <f t="shared" si="215"/>
        <v>Vxx_pid_8fh_e</v>
      </c>
      <c r="I2764" s="69" t="str">
        <f t="shared" si="216"/>
        <v>AT_PFT_DGN</v>
      </c>
      <c r="J2764" s="72" t="str">
        <f t="shared" si="217"/>
        <v>[(Nxx_soot_sens_cfm=Nxx_soot_sens_abst) and (Nbx_ign_cmd_eng_cfm=False)] OR [(Nxx_soot_sens_cfm&lt;&gt;Nxx_soot_sens_abst) and (Nbx_ign_cmd_eng_cfm=False)]</v>
      </c>
      <c r="K2764" s="69" t="b">
        <f t="shared" si="218"/>
        <v>1</v>
      </c>
      <c r="L2764" s="69" t="b">
        <f t="shared" si="219"/>
        <v>1</v>
      </c>
    </row>
    <row r="2765" spans="1:12" ht="96.75" thickBot="1" x14ac:dyDescent="0.3">
      <c r="A2765" s="71" t="s">
        <v>3668</v>
      </c>
      <c r="B2765" s="72" t="s">
        <v>12167</v>
      </c>
      <c r="C2765" s="72" t="s">
        <v>12168</v>
      </c>
      <c r="E2765" s="71" t="s">
        <v>13812</v>
      </c>
      <c r="F2765" s="72" t="s">
        <v>5328</v>
      </c>
      <c r="G2765" s="72" t="s">
        <v>12861</v>
      </c>
      <c r="H2765" t="str">
        <f t="shared" si="215"/>
        <v>Vxx_pid_8fh_fg</v>
      </c>
      <c r="I2765" s="69" t="str">
        <f t="shared" si="216"/>
        <v>AT_PFT_DGN</v>
      </c>
      <c r="J2765" s="72" t="str">
        <f t="shared" si="217"/>
        <v>[(Nxx_soot_sens_cfm=Nxx_soot_sens_abst) and (Nbx_ign_cmd_eng_cfm=False)] OR [(Nxx_soot_sens_cfm&lt;&gt;Nxx_soot_sens_abst) and (Nbx_ign_cmd_eng_cfm=False)]</v>
      </c>
      <c r="K2765" s="69" t="b">
        <f t="shared" si="218"/>
        <v>1</v>
      </c>
      <c r="L2765" s="69" t="b">
        <f t="shared" si="219"/>
        <v>1</v>
      </c>
    </row>
    <row r="2766" spans="1:12" ht="60.75" customHeight="1" thickBot="1" x14ac:dyDescent="0.3">
      <c r="A2766" s="71" t="s">
        <v>3236</v>
      </c>
      <c r="B2766" s="72" t="s">
        <v>12478</v>
      </c>
      <c r="C2766" s="72" t="s">
        <v>12228</v>
      </c>
      <c r="E2766" s="71" t="s">
        <v>13813</v>
      </c>
      <c r="F2766" s="72" t="s">
        <v>12081</v>
      </c>
      <c r="G2766" s="72" t="s">
        <v>12130</v>
      </c>
      <c r="H2766" t="str">
        <f t="shared" si="215"/>
        <v>Vxx_pid_90h_a</v>
      </c>
      <c r="I2766" s="69" t="str">
        <f t="shared" si="216"/>
        <v>DG_DFT_MNG</v>
      </c>
      <c r="J2766" s="72" t="str">
        <f t="shared" si="217"/>
        <v>[(Nxx_obd_typ_cfm&lt;&gt;Nxx_obd_typ_pass) and (Nxx_ecu_typ_cfm&lt;&gt;Nxx_atcu)]</v>
      </c>
      <c r="K2766" s="69" t="b">
        <f t="shared" si="218"/>
        <v>1</v>
      </c>
      <c r="L2766" s="69" t="b">
        <f t="shared" si="219"/>
        <v>1</v>
      </c>
    </row>
    <row r="2767" spans="1:12" ht="192.75" customHeight="1" thickBot="1" x14ac:dyDescent="0.3">
      <c r="A2767" s="71" t="s">
        <v>645</v>
      </c>
      <c r="B2767" s="72" t="s">
        <v>13860</v>
      </c>
      <c r="C2767" s="74" t="s">
        <v>13861</v>
      </c>
      <c r="E2767" s="71" t="s">
        <v>13814</v>
      </c>
      <c r="F2767" s="72" t="s">
        <v>12081</v>
      </c>
      <c r="G2767" s="72" t="s">
        <v>12130</v>
      </c>
      <c r="H2767" t="str">
        <f t="shared" si="215"/>
        <v>Vxx_pid_90h_bc</v>
      </c>
      <c r="I2767" s="69" t="str">
        <f t="shared" si="216"/>
        <v>DG_DFT_MNG</v>
      </c>
      <c r="J2767" s="72" t="str">
        <f t="shared" si="217"/>
        <v>[(Nxx_obd_typ_cfm&lt;&gt;Nxx_obd_typ_pass) and (Nxx_ecu_typ_cfm&lt;&gt;Nxx_atcu)]</v>
      </c>
      <c r="K2767" s="69" t="b">
        <f t="shared" si="218"/>
        <v>1</v>
      </c>
      <c r="L2767" s="69" t="b">
        <f t="shared" si="219"/>
        <v>1</v>
      </c>
    </row>
    <row r="2768" spans="1:12" ht="96.75" customHeight="1" thickBot="1" x14ac:dyDescent="0.3">
      <c r="A2768" s="71" t="s">
        <v>606</v>
      </c>
      <c r="B2768" s="72" t="s">
        <v>13862</v>
      </c>
      <c r="C2768" s="72" t="s">
        <v>12352</v>
      </c>
      <c r="E2768" s="71" t="s">
        <v>13815</v>
      </c>
      <c r="F2768" s="72" t="s">
        <v>12081</v>
      </c>
      <c r="G2768" s="72" t="s">
        <v>12130</v>
      </c>
      <c r="H2768" t="str">
        <f t="shared" si="215"/>
        <v>Vxx_pid_91h_a</v>
      </c>
      <c r="I2768" s="69" t="str">
        <f t="shared" si="216"/>
        <v>DG_DFT_MNG</v>
      </c>
      <c r="J2768" s="72" t="str">
        <f t="shared" si="217"/>
        <v>[(Nxx_obd_typ_cfm&lt;&gt;Nxx_obd_typ_pass) and (Nxx_ecu_typ_cfm&lt;&gt;Nxx_atcu)]</v>
      </c>
      <c r="K2768" s="69" t="b">
        <f t="shared" si="218"/>
        <v>1</v>
      </c>
      <c r="L2768" s="69" t="b">
        <f t="shared" si="219"/>
        <v>1</v>
      </c>
    </row>
    <row r="2769" spans="1:13" ht="48.75" customHeight="1" thickBot="1" x14ac:dyDescent="0.3">
      <c r="A2769" s="71" t="s">
        <v>1269</v>
      </c>
      <c r="B2769" s="72" t="s">
        <v>5370</v>
      </c>
      <c r="C2769" s="72" t="s">
        <v>12549</v>
      </c>
      <c r="E2769" s="71" t="s">
        <v>13816</v>
      </c>
      <c r="F2769" s="72" t="s">
        <v>12081</v>
      </c>
      <c r="G2769" s="72" t="s">
        <v>12130</v>
      </c>
      <c r="H2769" t="str">
        <f t="shared" si="215"/>
        <v>Vxx_pid_91h_bc</v>
      </c>
      <c r="I2769" s="69" t="str">
        <f t="shared" si="216"/>
        <v>DG_DFT_MNG</v>
      </c>
      <c r="J2769" s="72" t="str">
        <f t="shared" si="217"/>
        <v>[(Nxx_obd_typ_cfm&lt;&gt;Nxx_obd_typ_pass) and (Nxx_ecu_typ_cfm&lt;&gt;Nxx_atcu)]</v>
      </c>
      <c r="K2769" s="69" t="b">
        <f t="shared" si="218"/>
        <v>1</v>
      </c>
      <c r="L2769" s="69" t="b">
        <f t="shared" si="219"/>
        <v>1</v>
      </c>
    </row>
    <row r="2770" spans="1:13" ht="216.75" customHeight="1" thickBot="1" x14ac:dyDescent="0.3">
      <c r="A2770" s="73" t="s">
        <v>5839</v>
      </c>
      <c r="B2770" s="74" t="s">
        <v>5840</v>
      </c>
      <c r="C2770" s="74" t="s">
        <v>13863</v>
      </c>
      <c r="E2770" s="71" t="s">
        <v>13817</v>
      </c>
      <c r="F2770" s="72" t="s">
        <v>12081</v>
      </c>
      <c r="G2770" s="72" t="s">
        <v>12130</v>
      </c>
      <c r="H2770" t="str">
        <f t="shared" si="215"/>
        <v>Vxx_pid_91h_de</v>
      </c>
      <c r="I2770" s="69" t="str">
        <f t="shared" si="216"/>
        <v>DG_DFT_MNG</v>
      </c>
      <c r="J2770" s="72" t="str">
        <f t="shared" si="217"/>
        <v>[(Nxx_obd_typ_cfm&lt;&gt;Nxx_obd_typ_pass) and (Nxx_ecu_typ_cfm&lt;&gt;Nxx_atcu)]</v>
      </c>
      <c r="K2770" s="69" t="b">
        <f t="shared" si="218"/>
        <v>1</v>
      </c>
      <c r="L2770" s="69" t="b">
        <f t="shared" si="219"/>
        <v>1</v>
      </c>
    </row>
    <row r="2771" spans="1:13" ht="60.75" customHeight="1" thickBot="1" x14ac:dyDescent="0.3">
      <c r="A2771" s="71" t="s">
        <v>3464</v>
      </c>
      <c r="B2771" s="72" t="s">
        <v>12250</v>
      </c>
      <c r="C2771" s="72" t="s">
        <v>13864</v>
      </c>
      <c r="E2771" s="71" t="s">
        <v>13818</v>
      </c>
      <c r="F2771" s="72" t="s">
        <v>12081</v>
      </c>
      <c r="G2771" s="72" t="s">
        <v>12130</v>
      </c>
      <c r="H2771" t="str">
        <f t="shared" si="215"/>
        <v>Vxx_pid_93h_a</v>
      </c>
      <c r="I2771" s="69" t="str">
        <f t="shared" si="216"/>
        <v>DG_DFT_MNG</v>
      </c>
      <c r="J2771" s="72" t="str">
        <f t="shared" si="217"/>
        <v>[(Nxx_obd_typ_cfm&lt;&gt;Nxx_obd_typ_pass) and (Nxx_ecu_typ_cfm&lt;&gt;Nxx_atcu)]</v>
      </c>
      <c r="K2771" s="69" t="b">
        <f t="shared" si="218"/>
        <v>1</v>
      </c>
      <c r="L2771" s="69" t="b">
        <f t="shared" si="219"/>
        <v>1</v>
      </c>
    </row>
    <row r="2772" spans="1:13" ht="192.75" customHeight="1" thickBot="1" x14ac:dyDescent="0.3">
      <c r="A2772" s="71" t="s">
        <v>2878</v>
      </c>
      <c r="B2772" s="72" t="s">
        <v>13865</v>
      </c>
      <c r="C2772" s="72" t="s">
        <v>13866</v>
      </c>
      <c r="E2772" s="71" t="s">
        <v>13819</v>
      </c>
      <c r="F2772" s="72" t="s">
        <v>12081</v>
      </c>
      <c r="G2772" s="72" t="s">
        <v>12130</v>
      </c>
      <c r="H2772" t="str">
        <f t="shared" si="215"/>
        <v>Vxx_pid_93h_bc</v>
      </c>
      <c r="I2772" s="69" t="str">
        <f t="shared" si="216"/>
        <v>DG_DFT_MNG</v>
      </c>
      <c r="J2772" s="72" t="str">
        <f t="shared" si="217"/>
        <v>[(Nxx_obd_typ_cfm&lt;&gt;Nxx_obd_typ_pass) and (Nxx_ecu_typ_cfm&lt;&gt;Nxx_atcu)]</v>
      </c>
      <c r="K2772" s="69" t="b">
        <f t="shared" si="218"/>
        <v>1</v>
      </c>
      <c r="L2772" s="69" t="b">
        <f t="shared" si="219"/>
        <v>1</v>
      </c>
    </row>
    <row r="2773" spans="1:13" ht="36.75" customHeight="1" thickBot="1" x14ac:dyDescent="0.3">
      <c r="A2773" s="71" t="s">
        <v>2810</v>
      </c>
      <c r="B2773" s="72" t="s">
        <v>5437</v>
      </c>
      <c r="C2773" s="72" t="s">
        <v>13867</v>
      </c>
      <c r="E2773" s="71" t="s">
        <v>13820</v>
      </c>
      <c r="F2773" s="72" t="s">
        <v>12137</v>
      </c>
      <c r="G2773" s="74" t="s">
        <v>12414</v>
      </c>
      <c r="H2773" t="str">
        <f t="shared" si="215"/>
        <v>Vxx_pid_94h_a</v>
      </c>
      <c r="I2773" s="69" t="str">
        <f t="shared" si="216"/>
        <v>AT_SCR_DIS</v>
      </c>
      <c r="J2773" s="72" t="str">
        <f t="shared" si="217"/>
        <v>[(Nxx_scr_dis_typ_cfm=Nxx_scr_dis_pass) and (Nxx_nox_egt_cfm=Nxx_nox_egt_scr or Nxx_nox_egt_cfm=Nxx_nox_egt_scr_abst_cho or Nxx_nox_egt_cfm=Nxx_nox_egt_nt_scr or Nxx_nox_egt_cfm=Nxx_nox_egt_nt_scr_abst_cho) and (Nbx_ign_cmd_eng_cfm=False)] OR [(Nxx_scr_dis_typ_cfm=Nxx_scr_dis_typ_cho) and (Nxx_nox_egt_cfm=Nxx_nox_egt_scr or Nxx_nox_egt_cfm=Nxx_nox_egt_scr_abst_cho or Nxx_nox_egt_cfm=Nxx_nox_egt_nt_scr or Nxx_nox_egt_cfm=Nxx_nox_egt_nt_scr_abst_cho) and (Nbx_ign_cmd_eng_cfm=False)] OR [(Nxx_scr_dis_typ_cfm=Nxx_scr_dis_hduty) and (Nxx_nox_egt_cfm=Nxx_nox_egt_scr or Nxx_nox_egt_cfm=Nxx_nox_egt_scr_abst_cho or Nxx_nox_egt_cfm=Nxx_nox_egt_nt_scr or Nxx_nox_egt_cfm=Nxx_nox_egt_nt_scr_abst_cho) and (Nbx_ign_cmd_eng_cfm=False)]</v>
      </c>
      <c r="K2773" s="69" t="b">
        <f t="shared" si="218"/>
        <v>1</v>
      </c>
      <c r="L2773" s="69" t="b">
        <f t="shared" si="219"/>
        <v>0</v>
      </c>
      <c r="M2773" t="e">
        <f>VLOOKUP(E2773,#REF!,1,FALSE)</f>
        <v>#REF!</v>
      </c>
    </row>
    <row r="2774" spans="1:13" ht="156.75" customHeight="1" thickBot="1" x14ac:dyDescent="0.3">
      <c r="A2774" s="71" t="s">
        <v>6407</v>
      </c>
      <c r="B2774" s="72" t="s">
        <v>13868</v>
      </c>
      <c r="C2774" s="72" t="s">
        <v>12526</v>
      </c>
      <c r="E2774" s="71" t="s">
        <v>13821</v>
      </c>
      <c r="F2774" s="72" t="s">
        <v>12137</v>
      </c>
      <c r="G2774" s="74" t="s">
        <v>13869</v>
      </c>
      <c r="H2774" t="str">
        <f t="shared" si="215"/>
        <v>Vxx_pid_94h_b</v>
      </c>
      <c r="I2774" s="69" t="str">
        <f t="shared" si="216"/>
        <v>AT_SCR_DIS</v>
      </c>
      <c r="J2774" s="72" t="str">
        <f t="shared" si="217"/>
        <v>[(Nxx_scr_dis_typ_cfm=Nxx_scr_dis_hduty) and (Nxx_nox_egt_cfm=Nxx_nox_egt_scr or Nxx_nox_egt_cfm=Nxx_nox_egt_scr_abst_cho or Nxx_nox_egt_cfm=Nxx_nox_egt_nt_scr or Nxx_nox_egt_cfm=Nxx_nox_egt_nt_scr_abst_cho) and (Nbx_ign_cmd_eng_cfm=False)] OR [(Nxx_scr_dis_typ_cfm=Nxx_scr_dis_pass) and (Nxx_nox_egt_cfm=Nxx_nox_egt_scr or Nxx_nox_egt_cfm=Nxx_nox_egt_scr_abst_cho or Nxx_nox_egt_cfm=Nxx_nox_egt_nt_scr or Nxx_nox_egt_cfm=Nxx_nox_egt_nt_scr_abst_cho) and (Nbx_ign_cmd_eng_cfm=False)] OR [(Nxx_scr_dis_typ_cfm=Nxx_scr_dis_typ_cho) and (Nxx_nox_egt_cfm=Nxx_nox_egt_scr or Nxx_nox_egt_cfm=Nxx_nox_egt_scr_abst_cho or Nxx_nox_egt_cfm=Nxx_nox_egt_nt_scr or Nxx_nox_egt_cfm=Nxx_nox_egt_nt_scr_abst_cho) and (Nbx_ign_cmd_eng_cfm=False)]</v>
      </c>
      <c r="K2774" s="69" t="b">
        <f t="shared" si="218"/>
        <v>1</v>
      </c>
      <c r="L2774" s="69" t="b">
        <f t="shared" si="219"/>
        <v>0</v>
      </c>
    </row>
    <row r="2775" spans="1:13" ht="72.75" customHeight="1" thickBot="1" x14ac:dyDescent="0.3">
      <c r="A2775" s="71" t="s">
        <v>1263</v>
      </c>
      <c r="B2775" s="72" t="s">
        <v>5241</v>
      </c>
      <c r="C2775" s="72" t="s">
        <v>13870</v>
      </c>
      <c r="E2775" s="71" t="s">
        <v>13823</v>
      </c>
      <c r="F2775" s="72" t="s">
        <v>12137</v>
      </c>
      <c r="G2775" s="72" t="s">
        <v>13824</v>
      </c>
      <c r="H2775" t="str">
        <f t="shared" si="215"/>
        <v>Vxx_pid_94h_cd</v>
      </c>
      <c r="I2775" s="69" t="str">
        <f t="shared" si="216"/>
        <v>AT_SCR_DIS</v>
      </c>
      <c r="J2775" s="72" t="str">
        <f t="shared" si="217"/>
        <v>[(Nxx_scr_dis_typ_cfm=Nxx_scr_dis_typ_cho) and (Nxx_nox_egt_cfm=Nxx_nox_egt_scr or Nxx_nox_egt_cfm=Nxx_nox_egt_scr_abst_cho or Nxx_nox_egt_cfm=Nxx_nox_egt_nt_scr or Nxx_nox_egt_cfm=Nxx_nox_egt_nt_scr_abst_cho) and (Nbx_ign_cmd_eng_cfm=False)] OR [(Nxx_scr_dis_typ_cfm=Nxx_scr_dis_hduty) and (Nxx_nox_egt_cfm=Nxx_nox_egt_scr or Nxx_nox_egt_cfm=Nxx_nox_egt_scr_abst_cho or Nxx_nox_egt_cfm=Nxx_nox_egt_nt_scr or Nxx_nox_egt_cfm=Nxx_nox_egt_nt_scr_abst_cho) and (Nbx_ign_cmd_eng_cfm=False)] OR [(Nxx_scr_dis_typ_cfm=Nxx_scr_dis_pass) and (Nxx_nox_egt_cfm=Nxx_nox_egt_scr or Nxx_nox_egt_cfm=Nxx_nox_egt_scr_abst_cho or Nxx_nox_egt_cfm=Nxx_nox_egt_nt_scr or Nxx_nox_egt_cfm=Nxx_nox_egt_nt_scr_abst_cho) and (Nbx_ign_cmd_eng_cfm=False)]</v>
      </c>
      <c r="K2775" s="69" t="b">
        <f t="shared" si="218"/>
        <v>1</v>
      </c>
      <c r="L2775" s="69" t="b">
        <f t="shared" si="219"/>
        <v>1</v>
      </c>
      <c r="M2775" t="e">
        <f>VLOOKUP(E2775,#REF!,1,FALSE)</f>
        <v>#REF!</v>
      </c>
    </row>
    <row r="2776" spans="1:13" ht="48.75" customHeight="1" thickBot="1" x14ac:dyDescent="0.3">
      <c r="A2776" s="71" t="s">
        <v>3766</v>
      </c>
      <c r="B2776" s="72" t="s">
        <v>13868</v>
      </c>
      <c r="C2776" s="72" t="s">
        <v>13871</v>
      </c>
      <c r="E2776" s="71" t="s">
        <v>13825</v>
      </c>
      <c r="F2776" s="72" t="s">
        <v>12137</v>
      </c>
      <c r="G2776" s="74" t="s">
        <v>12324</v>
      </c>
      <c r="H2776" t="str">
        <f t="shared" si="215"/>
        <v>Vxx_pid_94h_ef</v>
      </c>
      <c r="I2776" s="69" t="str">
        <f t="shared" si="216"/>
        <v>AT_SCR_DIS</v>
      </c>
      <c r="J2776" s="72" t="str">
        <f t="shared" si="217"/>
        <v>[(Nxx_scr_dis_typ_cfm=Nxx_scr_dis_typ_cho) and (Nxx_nox_egt_cfm=Nxx_nox_egt_scr or Nxx_nox_egt_cfm=Nxx_nox_egt_scr_abst_cho or Nxx_nox_egt_cfm=Nxx_nox_egt_nt_scr or Nxx_nox_egt_cfm=Nxx_nox_egt_nt_scr_abst_cho) and (Nbx_ign_cmd_eng_cfm=False)] OR [(Nxx_scr_dis_typ_cfm=Nxx_scr_dis_hduty) and (Nxx_nox_egt_cfm=Nxx_nox_egt_scr or Nxx_nox_egt_cfm=Nxx_nox_egt_scr_abst_cho or Nxx_nox_egt_cfm=Nxx_nox_egt_nt_scr or Nxx_nox_egt_cfm=Nxx_nox_egt_nt_scr_abst_cho) and (Nbx_ign_cmd_eng_cfm=False)] OR [(Nxx_scr_dis_typ_cfm=Nxx_scr_dis_pass) and (Nxx_nox_egt_cfm=Nxx_nox_egt_scr or Nxx_nox_egt_cfm=Nxx_nox_egt_scr_abst_cho or Nxx_nox_egt_cfm=Nxx_nox_egt_nt_scr or Nxx_nox_egt_cfm=Nxx_nox_egt_nt_scr_abst_cho) and (Nbx_ign_cmd_eng_cfm=False)]</v>
      </c>
      <c r="K2776" s="69" t="b">
        <f t="shared" si="218"/>
        <v>1</v>
      </c>
      <c r="L2776" s="69" t="b">
        <f t="shared" si="219"/>
        <v>0</v>
      </c>
    </row>
    <row r="2777" spans="1:13" ht="192.75" customHeight="1" thickBot="1" x14ac:dyDescent="0.3">
      <c r="A2777" s="71" t="s">
        <v>4981</v>
      </c>
      <c r="B2777" s="72" t="s">
        <v>13872</v>
      </c>
      <c r="C2777" s="72" t="s">
        <v>12605</v>
      </c>
      <c r="E2777" s="71" t="s">
        <v>13826</v>
      </c>
      <c r="F2777" s="72" t="s">
        <v>12137</v>
      </c>
      <c r="G2777" s="72" t="s">
        <v>13824</v>
      </c>
      <c r="H2777" t="str">
        <f t="shared" si="215"/>
        <v>Vxx_pid_94h_gh</v>
      </c>
      <c r="I2777" s="69" t="str">
        <f t="shared" si="216"/>
        <v>AT_SCR_DIS</v>
      </c>
      <c r="J2777" s="72" t="str">
        <f t="shared" si="217"/>
        <v>[(Nxx_scr_dis_typ_cfm=Nxx_scr_dis_typ_cho) and (Nxx_nox_egt_cfm=Nxx_nox_egt_scr or Nxx_nox_egt_cfm=Nxx_nox_egt_scr_abst_cho or Nxx_nox_egt_cfm=Nxx_nox_egt_nt_scr or Nxx_nox_egt_cfm=Nxx_nox_egt_nt_scr_abst_cho) and (Nbx_ign_cmd_eng_cfm=False)] OR [(Nxx_scr_dis_typ_cfm=Nxx_scr_dis_hduty) and (Nxx_nox_egt_cfm=Nxx_nox_egt_scr or Nxx_nox_egt_cfm=Nxx_nox_egt_scr_abst_cho or Nxx_nox_egt_cfm=Nxx_nox_egt_nt_scr or Nxx_nox_egt_cfm=Nxx_nox_egt_nt_scr_abst_cho) and (Nbx_ign_cmd_eng_cfm=False)] OR [(Nxx_scr_dis_typ_cfm=Nxx_scr_dis_pass) and (Nxx_nox_egt_cfm=Nxx_nox_egt_scr or Nxx_nox_egt_cfm=Nxx_nox_egt_scr_abst_cho or Nxx_nox_egt_cfm=Nxx_nox_egt_nt_scr or Nxx_nox_egt_cfm=Nxx_nox_egt_nt_scr_abst_cho) and (Nbx_ign_cmd_eng_cfm=False)]</v>
      </c>
      <c r="K2777" s="69" t="b">
        <f t="shared" si="218"/>
        <v>1</v>
      </c>
      <c r="L2777" s="69" t="b">
        <f t="shared" si="219"/>
        <v>1</v>
      </c>
    </row>
    <row r="2778" spans="1:13" ht="192.75" customHeight="1" thickBot="1" x14ac:dyDescent="0.3">
      <c r="A2778" s="71" t="s">
        <v>4520</v>
      </c>
      <c r="B2778" s="72" t="s">
        <v>12266</v>
      </c>
      <c r="C2778" s="72" t="s">
        <v>12773</v>
      </c>
      <c r="E2778" s="71" t="s">
        <v>13827</v>
      </c>
      <c r="F2778" s="72" t="s">
        <v>12137</v>
      </c>
      <c r="G2778" s="74" t="s">
        <v>12414</v>
      </c>
      <c r="H2778" t="str">
        <f t="shared" si="215"/>
        <v>Vxx_pid_94h_ij</v>
      </c>
      <c r="I2778" s="69" t="str">
        <f t="shared" si="216"/>
        <v>AT_SCR_DIS</v>
      </c>
      <c r="J2778" s="72" t="str">
        <f t="shared" si="217"/>
        <v>[(Nxx_scr_dis_typ_cfm=Nxx_scr_dis_hduty) and (Nxx_nox_egt_cfm=Nxx_nox_egt_scr or Nxx_nox_egt_cfm=Nxx_nox_egt_scr_abst_cho or Nxx_nox_egt_cfm=Nxx_nox_egt_nt_scr or Nxx_nox_egt_cfm=Nxx_nox_egt_nt_scr_abst_cho) and (Nbx_ign_cmd_eng_cfm=False)] OR [(Nxx_scr_dis_typ_cfm=Nxx_scr_dis_typ_cho) and (Nxx_nox_egt_cfm=Nxx_nox_egt_scr or Nxx_nox_egt_cfm=Nxx_nox_egt_scr_abst_cho or Nxx_nox_egt_cfm=Nxx_nox_egt_nt_scr or Nxx_nox_egt_cfm=Nxx_nox_egt_nt_scr_abst_cho) and (Nbx_ign_cmd_eng_cfm=False)] OR [(Nxx_scr_dis_typ_cfm=Nxx_scr_dis_pass) and (Nxx_nox_egt_cfm=Nxx_nox_egt_scr or Nxx_nox_egt_cfm=Nxx_nox_egt_scr_abst_cho or Nxx_nox_egt_cfm=Nxx_nox_egt_nt_scr or Nxx_nox_egt_cfm=Nxx_nox_egt_nt_scr_abst_cho) and (Nbx_ign_cmd_eng_cfm=False)]</v>
      </c>
      <c r="K2778" s="69" t="b">
        <f t="shared" si="218"/>
        <v>1</v>
      </c>
      <c r="L2778" s="69" t="b">
        <f t="shared" si="219"/>
        <v>0</v>
      </c>
    </row>
    <row r="2779" spans="1:13" ht="288.75" customHeight="1" thickBot="1" x14ac:dyDescent="0.3">
      <c r="A2779" s="71" t="s">
        <v>3624</v>
      </c>
      <c r="B2779" s="72" t="s">
        <v>6419</v>
      </c>
      <c r="C2779" s="72" t="s">
        <v>12123</v>
      </c>
      <c r="E2779" s="71" t="s">
        <v>13828</v>
      </c>
      <c r="F2779" s="72" t="s">
        <v>12137</v>
      </c>
      <c r="G2779" s="74" t="s">
        <v>13822</v>
      </c>
      <c r="H2779" t="str">
        <f t="shared" si="215"/>
        <v>Vxx_pid_94h_kl</v>
      </c>
      <c r="I2779" s="69" t="str">
        <f t="shared" si="216"/>
        <v>AT_SCR_DIS</v>
      </c>
      <c r="J2779" s="72" t="str">
        <f t="shared" si="217"/>
        <v>[(Nxx_scr_dis_typ_cfm=Nxx_scr_dis_pass) and (Nxx_nox_egt_cfm=Nxx_nox_egt_scr or Nxx_nox_egt_cfm=Nxx_nox_egt_scr_abst_cho or Nxx_nox_egt_cfm=Nxx_nox_egt_nt_scr or Nxx_nox_egt_cfm=Nxx_nox_egt_nt_scr_abst_cho) and (Nbx_ign_cmd_eng_cfm=False)] OR [(Nxx_scr_dis_typ_cfm=Nxx_scr_dis_typ_cho) and (Nxx_nox_egt_cfm=Nxx_nox_egt_scr or Nxx_nox_egt_cfm=Nxx_nox_egt_scr_abst_cho or Nxx_nox_egt_cfm=Nxx_nox_egt_nt_scr or Nxx_nox_egt_cfm=Nxx_nox_egt_nt_scr_abst_cho) and (Nbx_ign_cmd_eng_cfm=False)] OR [(Nxx_scr_dis_typ_cfm=Nxx_scr_dis_hduty) and (Nxx_nox_egt_cfm=Nxx_nox_egt_scr or Nxx_nox_egt_cfm=Nxx_nox_egt_scr_abst_cho or Nxx_nox_egt_cfm=Nxx_nox_egt_nt_scr or Nxx_nox_egt_cfm=Nxx_nox_egt_nt_scr_abst_cho) and (Nbx_ign_cmd_eng_cfm=False)]</v>
      </c>
      <c r="K2779" s="69" t="b">
        <f t="shared" si="218"/>
        <v>1</v>
      </c>
      <c r="L2779" s="69" t="b">
        <f t="shared" si="219"/>
        <v>0</v>
      </c>
    </row>
    <row r="2780" spans="1:13" ht="336.75" customHeight="1" thickBot="1" x14ac:dyDescent="0.3">
      <c r="A2780" s="71" t="s">
        <v>3114</v>
      </c>
      <c r="B2780" s="72" t="s">
        <v>13873</v>
      </c>
      <c r="C2780" s="72" t="s">
        <v>13874</v>
      </c>
      <c r="E2780" s="71" t="s">
        <v>13829</v>
      </c>
      <c r="F2780" s="72" t="s">
        <v>6588</v>
      </c>
      <c r="G2780" s="72" t="s">
        <v>12652</v>
      </c>
      <c r="H2780" t="str">
        <f t="shared" si="215"/>
        <v>Vxx_pid_98h_a</v>
      </c>
      <c r="I2780" s="69" t="str">
        <f t="shared" si="216"/>
        <v>IN_ATI_SCR</v>
      </c>
      <c r="J2780" s="72" t="str">
        <f t="shared" si="217"/>
        <v>[(Nxx_scr_mng_typ_cfm=Nxx_scr_mng_int_ecm) and (Nxx_nox_egt_cfm=Nxx_nox_egt_scr or Nxx_nox_egt_cfm=Nxx_nox_egt_scr_abst_cho or Nxx_nox_egt_cfm=Nxx_nox_egt_nt_scr or Nxx_nox_egt_cfm=Nxx_nox_egt_nt_scr_abst_cho) and (Nbx_ign_cmd_eng_cfm=False)]</v>
      </c>
      <c r="K2780" s="69" t="b">
        <f t="shared" si="218"/>
        <v>1</v>
      </c>
      <c r="L2780" s="69" t="b">
        <f t="shared" si="219"/>
        <v>1</v>
      </c>
    </row>
    <row r="2781" spans="1:13" ht="144.75" customHeight="1" thickBot="1" x14ac:dyDescent="0.3">
      <c r="A2781" s="71" t="s">
        <v>3237</v>
      </c>
      <c r="B2781" s="72" t="s">
        <v>13441</v>
      </c>
      <c r="C2781" s="72" t="s">
        <v>12228</v>
      </c>
      <c r="E2781" s="71" t="s">
        <v>13830</v>
      </c>
      <c r="F2781" s="72" t="s">
        <v>6588</v>
      </c>
      <c r="G2781" s="72" t="s">
        <v>12652</v>
      </c>
      <c r="H2781" t="str">
        <f t="shared" si="215"/>
        <v>Vxx_pid_98h_bc</v>
      </c>
      <c r="I2781" s="69" t="str">
        <f t="shared" si="216"/>
        <v>IN_ATI_SCR</v>
      </c>
      <c r="J2781" s="72" t="str">
        <f t="shared" si="217"/>
        <v>[(Nxx_scr_mng_typ_cfm=Nxx_scr_mng_int_ecm) and (Nxx_nox_egt_cfm=Nxx_nox_egt_scr or Nxx_nox_egt_cfm=Nxx_nox_egt_scr_abst_cho or Nxx_nox_egt_cfm=Nxx_nox_egt_nt_scr or Nxx_nox_egt_cfm=Nxx_nox_egt_nt_scr_abst_cho) and (Nbx_ign_cmd_eng_cfm=False)]</v>
      </c>
      <c r="K2781" s="69" t="b">
        <f t="shared" si="218"/>
        <v>1</v>
      </c>
      <c r="L2781" s="69" t="b">
        <f t="shared" si="219"/>
        <v>1</v>
      </c>
    </row>
    <row r="2782" spans="1:13" ht="336.75" customHeight="1" thickBot="1" x14ac:dyDescent="0.3">
      <c r="A2782" s="71" t="s">
        <v>6109</v>
      </c>
      <c r="B2782" s="72" t="s">
        <v>12081</v>
      </c>
      <c r="C2782" s="74" t="s">
        <v>13875</v>
      </c>
      <c r="E2782" s="71" t="s">
        <v>13831</v>
      </c>
      <c r="F2782" s="72" t="s">
        <v>6588</v>
      </c>
      <c r="G2782" s="72" t="s">
        <v>12651</v>
      </c>
      <c r="H2782" t="str">
        <f t="shared" si="215"/>
        <v>Vxx_pid_98h_de</v>
      </c>
      <c r="I2782" s="69" t="str">
        <f t="shared" si="216"/>
        <v>IN_ATI_SCR</v>
      </c>
      <c r="J2782" s="72" t="str">
        <f t="shared" si="217"/>
        <v>[(Nxx_nox_egt_cfm=Nxx_nox_egt_scr or Nxx_nox_egt_cfm=Nxx_nox_egt_scr_abst_cho or Nxx_nox_egt_cfm=Nxx_nox_egt_nt_scr or Nxx_nox_egt_cfm=Nxx_nox_egt_nt_scr_abst_cho) and (Nbx_ign_cmd_eng_cfm=False)]</v>
      </c>
      <c r="K2782" s="69" t="b">
        <f t="shared" si="218"/>
        <v>1</v>
      </c>
      <c r="L2782" s="69" t="b">
        <f t="shared" si="219"/>
        <v>1</v>
      </c>
    </row>
    <row r="2783" spans="1:13" ht="336.75" customHeight="1" thickBot="1" x14ac:dyDescent="0.3">
      <c r="A2783" s="71" t="s">
        <v>6078</v>
      </c>
      <c r="B2783" s="72" t="s">
        <v>12081</v>
      </c>
      <c r="C2783" s="74" t="s">
        <v>12436</v>
      </c>
      <c r="E2783" s="71" t="s">
        <v>13832</v>
      </c>
      <c r="F2783" s="72" t="s">
        <v>6588</v>
      </c>
      <c r="G2783" s="72" t="s">
        <v>12652</v>
      </c>
      <c r="H2783" t="str">
        <f t="shared" si="215"/>
        <v>Vxx_pid_98h_fg</v>
      </c>
      <c r="I2783" s="69" t="str">
        <f t="shared" si="216"/>
        <v>IN_ATI_SCR</v>
      </c>
      <c r="J2783" s="72" t="str">
        <f t="shared" si="217"/>
        <v>[(Nxx_scr_mng_typ_cfm=Nxx_scr_mng_int_ecm) and (Nxx_nox_egt_cfm=Nxx_nox_egt_scr or Nxx_nox_egt_cfm=Nxx_nox_egt_scr_abst_cho or Nxx_nox_egt_cfm=Nxx_nox_egt_nt_scr or Nxx_nox_egt_cfm=Nxx_nox_egt_nt_scr_abst_cho) and (Nbx_ign_cmd_eng_cfm=False)]</v>
      </c>
      <c r="K2783" s="69" t="b">
        <f t="shared" si="218"/>
        <v>1</v>
      </c>
      <c r="L2783" s="69" t="b">
        <f t="shared" si="219"/>
        <v>1</v>
      </c>
    </row>
    <row r="2784" spans="1:13" ht="144.75" customHeight="1" thickBot="1" x14ac:dyDescent="0.3">
      <c r="A2784" s="71" t="s">
        <v>13876</v>
      </c>
      <c r="B2784" s="72" t="s">
        <v>12081</v>
      </c>
      <c r="C2784" s="72" t="s">
        <v>13877</v>
      </c>
      <c r="E2784" s="71" t="s">
        <v>13834</v>
      </c>
      <c r="F2784" s="72" t="s">
        <v>6588</v>
      </c>
      <c r="G2784" s="72" t="s">
        <v>12652</v>
      </c>
      <c r="H2784" t="str">
        <f t="shared" si="215"/>
        <v>Vxx_pid_98h_hi</v>
      </c>
      <c r="I2784" s="69" t="str">
        <f t="shared" si="216"/>
        <v>IN_ATI_SCR</v>
      </c>
      <c r="J2784" s="72" t="str">
        <f t="shared" si="217"/>
        <v>[(Nxx_scr_mng_typ_cfm=Nxx_scr_mng_int_ecm) and (Nxx_nox_egt_cfm=Nxx_nox_egt_scr or Nxx_nox_egt_cfm=Nxx_nox_egt_scr_abst_cho or Nxx_nox_egt_cfm=Nxx_nox_egt_nt_scr or Nxx_nox_egt_cfm=Nxx_nox_egt_nt_scr_abst_cho) and (Nbx_ign_cmd_eng_cfm=False)]</v>
      </c>
      <c r="K2784" s="69" t="b">
        <f t="shared" si="218"/>
        <v>1</v>
      </c>
      <c r="L2784" s="69" t="b">
        <f t="shared" si="219"/>
        <v>1</v>
      </c>
    </row>
    <row r="2785" spans="1:12" ht="144.75" customHeight="1" thickBot="1" x14ac:dyDescent="0.3">
      <c r="A2785" s="71" t="s">
        <v>6080</v>
      </c>
      <c r="B2785" s="72" t="s">
        <v>12081</v>
      </c>
      <c r="C2785" s="72" t="s">
        <v>13878</v>
      </c>
      <c r="E2785" s="71" t="s">
        <v>13835</v>
      </c>
      <c r="F2785" s="74" t="s">
        <v>6210</v>
      </c>
      <c r="G2785" s="74" t="s">
        <v>12480</v>
      </c>
      <c r="H2785" t="str">
        <f t="shared" si="215"/>
        <v>Vxx_pid_9ah_a</v>
      </c>
      <c r="I2785" s="69" t="str">
        <f t="shared" si="216"/>
        <v>IN_HVI_BAT</v>
      </c>
      <c r="J2785" s="72" t="str">
        <f t="shared" si="217"/>
        <v>[(Nxx_spv_ecu_cfm=Nxx_spv_ecu_abst or Nxx_ecu_typ_cfm=Nxx_hevc) and (Nxx_ecu_typ_cfm&lt;&gt;Nxx_atcu) and (Nxx_hev_cfm&lt;&gt;Nxx_hev_abst)]</v>
      </c>
      <c r="K2785" s="69" t="b">
        <f t="shared" si="218"/>
        <v>0</v>
      </c>
      <c r="L2785" s="69" t="b">
        <f t="shared" si="219"/>
        <v>0</v>
      </c>
    </row>
    <row r="2786" spans="1:12" ht="144.75" customHeight="1" thickBot="1" x14ac:dyDescent="0.3">
      <c r="A2786" s="71" t="s">
        <v>6081</v>
      </c>
      <c r="B2786" s="72" t="s">
        <v>12081</v>
      </c>
      <c r="C2786" s="74" t="s">
        <v>13878</v>
      </c>
      <c r="E2786" s="71" t="s">
        <v>13835</v>
      </c>
      <c r="F2786" s="72" t="s">
        <v>5716</v>
      </c>
      <c r="G2786" s="72" t="s">
        <v>12194</v>
      </c>
      <c r="H2786" t="str">
        <f t="shared" si="215"/>
        <v>Vxx_pid_9ah_a</v>
      </c>
      <c r="I2786" s="69" t="str">
        <f t="shared" si="216"/>
        <v>IN_HVI_BAT</v>
      </c>
      <c r="J2786" s="72" t="str">
        <f t="shared" si="217"/>
        <v>[(Nxx_spv_ecu_cfm=Nxx_spv_ecu_abst or Nxx_ecu_typ_cfm=Nxx_hevc) and (Nxx_ecu_typ_cfm&lt;&gt;Nxx_atcu) and (Nxx_hev_cfm&lt;&gt;Nxx_hev_abst)]</v>
      </c>
      <c r="K2786" s="69" t="b">
        <f t="shared" si="218"/>
        <v>1</v>
      </c>
      <c r="L2786" s="69" t="b">
        <f t="shared" si="219"/>
        <v>1</v>
      </c>
    </row>
    <row r="2787" spans="1:12" ht="336.75" customHeight="1" thickBot="1" x14ac:dyDescent="0.3">
      <c r="A2787" s="71" t="s">
        <v>6082</v>
      </c>
      <c r="B2787" s="72" t="s">
        <v>12081</v>
      </c>
      <c r="C2787" s="72" t="s">
        <v>13877</v>
      </c>
      <c r="E2787" s="71" t="s">
        <v>13836</v>
      </c>
      <c r="F2787" s="74" t="s">
        <v>6210</v>
      </c>
      <c r="G2787" s="74" t="s">
        <v>12480</v>
      </c>
      <c r="H2787" t="str">
        <f t="shared" si="215"/>
        <v>Vxx_pid_9ah_b</v>
      </c>
      <c r="I2787" s="69" t="str">
        <f t="shared" si="216"/>
        <v>IN_HVI_BAT</v>
      </c>
      <c r="J2787" s="72" t="str">
        <f t="shared" si="217"/>
        <v>[(Nxx_spv_ecu_cfm=Nxx_spv_ecu_abst or Nxx_ecu_typ_cfm=Nxx_hevc) and (Nxx_ecu_typ_cfm&lt;&gt;Nxx_atcu) and (Nxx_hev_cfm&lt;&gt;Nxx_hev_abst)]</v>
      </c>
      <c r="K2787" s="69" t="b">
        <f t="shared" si="218"/>
        <v>0</v>
      </c>
      <c r="L2787" s="69" t="b">
        <f t="shared" si="219"/>
        <v>0</v>
      </c>
    </row>
    <row r="2788" spans="1:12" ht="336.75" customHeight="1" thickBot="1" x14ac:dyDescent="0.3">
      <c r="A2788" s="71" t="s">
        <v>6084</v>
      </c>
      <c r="B2788" s="72" t="s">
        <v>12081</v>
      </c>
      <c r="C2788" s="72" t="s">
        <v>13877</v>
      </c>
      <c r="E2788" s="71" t="s">
        <v>13836</v>
      </c>
      <c r="F2788" s="72" t="s">
        <v>5716</v>
      </c>
      <c r="G2788" s="72" t="s">
        <v>12194</v>
      </c>
      <c r="H2788" t="str">
        <f t="shared" si="215"/>
        <v>Vxx_pid_9ah_b</v>
      </c>
      <c r="I2788" s="69" t="str">
        <f t="shared" si="216"/>
        <v>IN_HVI_BAT</v>
      </c>
      <c r="J2788" s="72" t="str">
        <f t="shared" si="217"/>
        <v>[(Nxx_spv_ecu_cfm=Nxx_spv_ecu_abst or Nxx_ecu_typ_cfm=Nxx_hevc) and (Nxx_ecu_typ_cfm&lt;&gt;Nxx_atcu) and (Nxx_hev_cfm&lt;&gt;Nxx_hev_abst)]</v>
      </c>
      <c r="K2788" s="69" t="b">
        <f t="shared" si="218"/>
        <v>1</v>
      </c>
      <c r="L2788" s="69" t="b">
        <f t="shared" si="219"/>
        <v>1</v>
      </c>
    </row>
    <row r="2789" spans="1:12" ht="336.75" customHeight="1" thickBot="1" x14ac:dyDescent="0.3">
      <c r="A2789" s="71" t="s">
        <v>6085</v>
      </c>
      <c r="B2789" s="72" t="s">
        <v>12081</v>
      </c>
      <c r="C2789" s="72" t="s">
        <v>13877</v>
      </c>
      <c r="E2789" s="71" t="s">
        <v>13838</v>
      </c>
      <c r="F2789" s="74" t="s">
        <v>6210</v>
      </c>
      <c r="G2789" s="74" t="s">
        <v>12480</v>
      </c>
      <c r="H2789" t="str">
        <f t="shared" si="215"/>
        <v>Vxx_pid_9ah_cd</v>
      </c>
      <c r="I2789" s="69" t="str">
        <f t="shared" si="216"/>
        <v>IN_HVI_BAT</v>
      </c>
      <c r="J2789" s="72" t="str">
        <f t="shared" si="217"/>
        <v>[(Nxx_spv_ecu_cfm=Nxx_spv_ecu_abst or Nxx_ecu_typ_cfm=Nxx_hevc) and (Nxx_ecu_typ_cfm&lt;&gt;Nxx_atcu) and (Nxx_hev_cfm&lt;&gt;Nxx_hev_abst)]</v>
      </c>
      <c r="K2789" s="69" t="b">
        <f t="shared" si="218"/>
        <v>0</v>
      </c>
      <c r="L2789" s="69" t="b">
        <f t="shared" si="219"/>
        <v>0</v>
      </c>
    </row>
    <row r="2790" spans="1:12" ht="144.75" customHeight="1" thickBot="1" x14ac:dyDescent="0.3">
      <c r="A2790" s="71" t="s">
        <v>6087</v>
      </c>
      <c r="B2790" s="72" t="s">
        <v>12081</v>
      </c>
      <c r="C2790" s="74" t="s">
        <v>13878</v>
      </c>
      <c r="E2790" s="71" t="s">
        <v>13838</v>
      </c>
      <c r="F2790" s="72" t="s">
        <v>5716</v>
      </c>
      <c r="G2790" s="72" t="s">
        <v>12194</v>
      </c>
      <c r="H2790" t="str">
        <f t="shared" si="215"/>
        <v>Vxx_pid_9ah_cd</v>
      </c>
      <c r="I2790" s="69" t="str">
        <f t="shared" si="216"/>
        <v>IN_HVI_BAT</v>
      </c>
      <c r="J2790" s="72" t="str">
        <f t="shared" si="217"/>
        <v>[(Nxx_spv_ecu_cfm=Nxx_spv_ecu_abst or Nxx_ecu_typ_cfm=Nxx_hevc) and (Nxx_ecu_typ_cfm&lt;&gt;Nxx_atcu) and (Nxx_hev_cfm&lt;&gt;Nxx_hev_abst)]</v>
      </c>
      <c r="K2790" s="69" t="b">
        <f t="shared" si="218"/>
        <v>1</v>
      </c>
      <c r="L2790" s="69" t="b">
        <f t="shared" si="219"/>
        <v>1</v>
      </c>
    </row>
    <row r="2791" spans="1:12" ht="336.75" customHeight="1" thickBot="1" x14ac:dyDescent="0.3">
      <c r="A2791" s="71" t="s">
        <v>6089</v>
      </c>
      <c r="B2791" s="72" t="s">
        <v>12081</v>
      </c>
      <c r="C2791" s="72" t="s">
        <v>12436</v>
      </c>
      <c r="E2791" s="71" t="s">
        <v>13839</v>
      </c>
      <c r="F2791" s="74" t="s">
        <v>6210</v>
      </c>
      <c r="G2791" s="74" t="s">
        <v>12480</v>
      </c>
      <c r="H2791" t="str">
        <f t="shared" si="215"/>
        <v>Vxx_pid_9ah_ef</v>
      </c>
      <c r="I2791" s="69" t="str">
        <f t="shared" si="216"/>
        <v>IN_HVI_BAT</v>
      </c>
      <c r="J2791" s="72" t="str">
        <f t="shared" si="217"/>
        <v>[(Nxx_spv_ecu_cfm=Nxx_spv_ecu_abst or Nxx_ecu_typ_cfm=Nxx_hevc) and (Nxx_ecu_typ_cfm&lt;&gt;Nxx_atcu) and (Nxx_hev_cfm&lt;&gt;Nxx_hev_abst)]</v>
      </c>
      <c r="K2791" s="69" t="b">
        <f t="shared" si="218"/>
        <v>0</v>
      </c>
      <c r="L2791" s="69" t="b">
        <f t="shared" si="219"/>
        <v>0</v>
      </c>
    </row>
    <row r="2792" spans="1:12" ht="192.75" customHeight="1" thickBot="1" x14ac:dyDescent="0.3">
      <c r="A2792" s="71" t="s">
        <v>6090</v>
      </c>
      <c r="B2792" s="72" t="s">
        <v>12081</v>
      </c>
      <c r="C2792" s="72" t="s">
        <v>13878</v>
      </c>
      <c r="E2792" s="71" t="s">
        <v>13839</v>
      </c>
      <c r="F2792" s="72" t="s">
        <v>5716</v>
      </c>
      <c r="G2792" s="72" t="s">
        <v>12194</v>
      </c>
      <c r="H2792" t="str">
        <f t="shared" si="215"/>
        <v>Vxx_pid_9ah_ef</v>
      </c>
      <c r="I2792" s="69" t="str">
        <f t="shared" si="216"/>
        <v>IN_HVI_BAT</v>
      </c>
      <c r="J2792" s="72" t="str">
        <f t="shared" si="217"/>
        <v>[(Nxx_spv_ecu_cfm=Nxx_spv_ecu_abst or Nxx_ecu_typ_cfm=Nxx_hevc) and (Nxx_ecu_typ_cfm&lt;&gt;Nxx_atcu) and (Nxx_hev_cfm&lt;&gt;Nxx_hev_abst)]</v>
      </c>
      <c r="K2792" s="69" t="b">
        <f t="shared" si="218"/>
        <v>1</v>
      </c>
      <c r="L2792" s="69" t="b">
        <f t="shared" si="219"/>
        <v>1</v>
      </c>
    </row>
    <row r="2793" spans="1:12" ht="336.75" customHeight="1" thickBot="1" x14ac:dyDescent="0.3">
      <c r="A2793" s="71" t="s">
        <v>6091</v>
      </c>
      <c r="B2793" s="72" t="s">
        <v>12081</v>
      </c>
      <c r="C2793" s="72" t="s">
        <v>13877</v>
      </c>
      <c r="E2793" s="71" t="s">
        <v>13840</v>
      </c>
      <c r="F2793" s="72" t="s">
        <v>12137</v>
      </c>
      <c r="G2793" s="74" t="s">
        <v>12581</v>
      </c>
      <c r="H2793" t="str">
        <f t="shared" si="215"/>
        <v>Vxx_pid_9bh_a</v>
      </c>
      <c r="I2793" s="69" t="str">
        <f t="shared" si="216"/>
        <v>AT_SCR_DIS</v>
      </c>
      <c r="J2793" s="72" t="str">
        <f t="shared" si="217"/>
        <v>[(Nxx_scr_dis_typ_cfm=Nxx_scr_dis_pass) and (Nxx_nox_egt_cfm=Nxx_nox_egt_scr or Nxx_nox_egt_cfm=Nxx_nox_egt_scr_abst_cho or Nxx_nox_egt_cfm=Nxx_nox_egt_nt_scr or Nxx_nox_egt_cfm=Nxx_nox_egt_nt_scr_abst_cho) and (Nbx_ign_cmd_eng_cfm=False)] OR [(Nxx_scr_dis_typ_cfm=Nxx_scr_dis_typ_cho) and (Nxx_nox_egt_cfm=Nxx_nox_egt_scr or Nxx_nox_egt_cfm=Nxx_nox_egt_scr_abst_cho or Nxx_nox_egt_cfm=Nxx_nox_egt_nt_scr or Nxx_nox_egt_cfm=Nxx_nox_egt_nt_scr_abst_cho) and (Nbx_ign_cmd_eng_cfm=False)] OR [(Nxx_nox_egt_cfm&lt;&gt;Nxx_nox_egt_scr and Nxx_nox_egt_cfm&lt;&gt;Nxx_nox_egt_scr_abst_cho and Nxx_nox_egt_cfm&lt;&gt;Nxx_nox_egt_nt_scr and Nxx_nox_egt_cfm&lt;&gt;Nxx_nox_egt_nt_scr_abst_cho) and (Nbx_ign_cmd_eng_cfm=False)]</v>
      </c>
      <c r="K2793" s="69" t="b">
        <f t="shared" si="218"/>
        <v>1</v>
      </c>
      <c r="L2793" s="69" t="b">
        <f t="shared" si="219"/>
        <v>0</v>
      </c>
    </row>
    <row r="2794" spans="1:12" ht="336.75" customHeight="1" thickBot="1" x14ac:dyDescent="0.3">
      <c r="A2794" s="71" t="s">
        <v>6093</v>
      </c>
      <c r="B2794" s="72" t="s">
        <v>12081</v>
      </c>
      <c r="C2794" s="74" t="s">
        <v>12436</v>
      </c>
      <c r="E2794" s="71" t="s">
        <v>13841</v>
      </c>
      <c r="F2794" s="72" t="s">
        <v>12137</v>
      </c>
      <c r="G2794" s="74" t="s">
        <v>12612</v>
      </c>
      <c r="H2794" t="str">
        <f t="shared" si="215"/>
        <v>Vxx_pid_9bh_b</v>
      </c>
      <c r="I2794" s="69" t="str">
        <f t="shared" si="216"/>
        <v>AT_SCR_DIS</v>
      </c>
      <c r="J2794" s="72" t="str">
        <f t="shared" si="217"/>
        <v>[(Nxx_nox_egt_cfm&lt;&gt;Nxx_nox_egt_scr and Nxx_nox_egt_cfm&lt;&gt;Nxx_nox_egt_scr_abst_cho and Nxx_nox_egt_cfm&lt;&gt;Nxx_nox_egt_nt_scr and Nxx_nox_egt_cfm&lt;&gt;Nxx_nox_egt_nt_scr_abst_cho) and (Nbx_ign_cmd_eng_cfm=False)] OR [(Nxx_scr_dis_typ_cfm=Nxx_scr_dis_pass) and (Nxx_nox_egt_cfm=Nxx_nox_egt_scr or Nxx_nox_egt_cfm=Nxx_nox_egt_scr_abst_cho or Nxx_nox_egt_cfm=Nxx_nox_egt_nt_scr or Nxx_nox_egt_cfm=Nxx_nox_egt_nt_scr_abst_cho) and (Nbx_ign_cmd_eng_cfm=False)] OR [(Nxx_scr_dis_typ_cfm=Nxx_scr_dis_typ_cho) and (Nxx_nox_egt_cfm=Nxx_nox_egt_scr or Nxx_nox_egt_cfm=Nxx_nox_egt_scr_abst_cho or Nxx_nox_egt_cfm=Nxx_nox_egt_nt_scr or Nxx_nox_egt_cfm=Nxx_nox_egt_nt_scr_abst_cho) and (Nbx_ign_cmd_eng_cfm=False)]</v>
      </c>
      <c r="K2794" s="69" t="b">
        <f t="shared" si="218"/>
        <v>1</v>
      </c>
      <c r="L2794" s="69" t="b">
        <f t="shared" si="219"/>
        <v>0</v>
      </c>
    </row>
    <row r="2795" spans="1:12" ht="336.75" customHeight="1" thickBot="1" x14ac:dyDescent="0.3">
      <c r="A2795" s="71" t="s">
        <v>6094</v>
      </c>
      <c r="B2795" s="72" t="s">
        <v>12081</v>
      </c>
      <c r="C2795" s="72" t="s">
        <v>13879</v>
      </c>
      <c r="E2795" s="71" t="s">
        <v>13842</v>
      </c>
      <c r="F2795" s="72" t="s">
        <v>12137</v>
      </c>
      <c r="G2795" s="72" t="s">
        <v>12609</v>
      </c>
      <c r="H2795" t="str">
        <f t="shared" si="215"/>
        <v>Vxx_pid_9bh_c</v>
      </c>
      <c r="I2795" s="69" t="str">
        <f t="shared" si="216"/>
        <v>AT_SCR_DIS</v>
      </c>
      <c r="J2795" s="72" t="str">
        <f t="shared" si="217"/>
        <v>[(Nxx_scr_dis_typ_cfm=Nxx_scr_dis_typ_cho) and (Nxx_nox_egt_cfm=Nxx_nox_egt_scr or Nxx_nox_egt_cfm=Nxx_nox_egt_scr_abst_cho or Nxx_nox_egt_cfm=Nxx_nox_egt_nt_scr or Nxx_nox_egt_cfm=Nxx_nox_egt_nt_scr_abst_cho) and (Nbx_ign_cmd_eng_cfm=False)] OR [(Nxx_nox_egt_cfm&lt;&gt;Nxx_nox_egt_scr and Nxx_nox_egt_cfm&lt;&gt;Nxx_nox_egt_scr_abst_cho and Nxx_nox_egt_cfm&lt;&gt;Nxx_nox_egt_nt_scr and Nxx_nox_egt_cfm&lt;&gt;Nxx_nox_egt_nt_scr_abst_cho) and (Nbx_ign_cmd_eng_cfm=False)] OR [(Nxx_scr_dis_typ_cfm=Nxx_scr_dis_pass) and (Nxx_nox_egt_cfm=Nxx_nox_egt_scr or Nxx_nox_egt_cfm=Nxx_nox_egt_scr_abst_cho or Nxx_nox_egt_cfm=Nxx_nox_egt_nt_scr or Nxx_nox_egt_cfm=Nxx_nox_egt_nt_scr_abst_cho) and (Nbx_ign_cmd_eng_cfm=False)]</v>
      </c>
      <c r="K2795" s="69" t="b">
        <f t="shared" si="218"/>
        <v>1</v>
      </c>
      <c r="L2795" s="69" t="b">
        <f t="shared" si="219"/>
        <v>1</v>
      </c>
    </row>
    <row r="2796" spans="1:12" ht="144.75" customHeight="1" thickBot="1" x14ac:dyDescent="0.3">
      <c r="A2796" s="71" t="s">
        <v>6095</v>
      </c>
      <c r="B2796" s="72" t="s">
        <v>12081</v>
      </c>
      <c r="C2796" s="72" t="s">
        <v>13878</v>
      </c>
      <c r="E2796" s="71" t="s">
        <v>13843</v>
      </c>
      <c r="F2796" s="72" t="s">
        <v>12137</v>
      </c>
      <c r="G2796" s="74" t="s">
        <v>12639</v>
      </c>
      <c r="H2796" t="str">
        <f t="shared" si="215"/>
        <v>Vxx_pid_9bh_d</v>
      </c>
      <c r="I2796" s="69" t="str">
        <f t="shared" si="216"/>
        <v>AT_SCR_DIS</v>
      </c>
      <c r="J2796" s="72" t="str">
        <f t="shared" si="217"/>
        <v>[(Nxx_nox_egt_cfm&lt;&gt;Nxx_nox_egt_scr and Nxx_nox_egt_cfm&lt;&gt;Nxx_nox_egt_scr_abst_cho and Nxx_nox_egt_cfm&lt;&gt;Nxx_nox_egt_nt_scr and Nxx_nox_egt_cfm&lt;&gt;Nxx_nox_egt_nt_scr_abst_cho) and (Nbx_ign_cmd_eng_cfm=False)] OR [(Nxx_scr_dis_typ_cfm=Nxx_scr_dis_typ_cho) and (Nxx_nox_egt_cfm=Nxx_nox_egt_scr or Nxx_nox_egt_cfm=Nxx_nox_egt_scr_abst_cho or Nxx_nox_egt_cfm=Nxx_nox_egt_nt_scr or Nxx_nox_egt_cfm=Nxx_nox_egt_nt_scr_abst_cho) and (Nbx_ign_cmd_eng_cfm=False)] OR [(Nxx_scr_dis_typ_cfm=Nxx_scr_dis_pass) and (Nxx_nox_egt_cfm=Nxx_nox_egt_scr or Nxx_nox_egt_cfm=Nxx_nox_egt_scr_abst_cho or Nxx_nox_egt_cfm=Nxx_nox_egt_nt_scr or Nxx_nox_egt_cfm=Nxx_nox_egt_nt_scr_abst_cho) and (Nbx_ign_cmd_eng_cfm=False)]</v>
      </c>
      <c r="K2796" s="69" t="b">
        <f t="shared" si="218"/>
        <v>1</v>
      </c>
      <c r="L2796" s="69" t="b">
        <f t="shared" si="219"/>
        <v>0</v>
      </c>
    </row>
    <row r="2797" spans="1:12" ht="336.75" customHeight="1" thickBot="1" x14ac:dyDescent="0.3">
      <c r="A2797" s="71" t="s">
        <v>6096</v>
      </c>
      <c r="B2797" s="72" t="s">
        <v>12081</v>
      </c>
      <c r="C2797" s="72" t="s">
        <v>12436</v>
      </c>
      <c r="E2797" s="71" t="s">
        <v>13844</v>
      </c>
      <c r="F2797" s="72" t="s">
        <v>12242</v>
      </c>
      <c r="G2797" s="74" t="s">
        <v>12633</v>
      </c>
      <c r="H2797" t="str">
        <f t="shared" si="215"/>
        <v>Vxx_pid_9dh_ab</v>
      </c>
      <c r="I2797" s="69" t="str">
        <f t="shared" si="216"/>
        <v>OU_CBO_FUO</v>
      </c>
      <c r="J2797" s="72" t="str">
        <f t="shared" si="217"/>
        <v>[(Nbx_ign_cmd_eng_cfm=False)] OR [(Nbx_ign_cmd_eng_cfm=True)]</v>
      </c>
      <c r="K2797" s="69" t="b">
        <f t="shared" si="218"/>
        <v>1</v>
      </c>
      <c r="L2797" s="69" t="b">
        <f t="shared" si="219"/>
        <v>0</v>
      </c>
    </row>
    <row r="2798" spans="1:12" ht="192.75" customHeight="1" thickBot="1" x14ac:dyDescent="0.3">
      <c r="A2798" s="71" t="s">
        <v>6097</v>
      </c>
      <c r="B2798" s="72" t="s">
        <v>12081</v>
      </c>
      <c r="C2798" s="74" t="s">
        <v>13878</v>
      </c>
      <c r="E2798" s="71" t="s">
        <v>13845</v>
      </c>
      <c r="F2798" s="72" t="s">
        <v>12242</v>
      </c>
      <c r="G2798" s="74" t="s">
        <v>12633</v>
      </c>
      <c r="H2798" t="str">
        <f t="shared" si="215"/>
        <v>Vxx_pid_9dh_cd</v>
      </c>
      <c r="I2798" s="69" t="str">
        <f t="shared" si="216"/>
        <v>OU_CBO_FUO</v>
      </c>
      <c r="J2798" s="72" t="str">
        <f t="shared" si="217"/>
        <v>[(Nbx_ign_cmd_eng_cfm=False)] OR [(Nbx_ign_cmd_eng_cfm=True)]</v>
      </c>
      <c r="K2798" s="69" t="b">
        <f t="shared" si="218"/>
        <v>1</v>
      </c>
      <c r="L2798" s="69" t="b">
        <f t="shared" si="219"/>
        <v>0</v>
      </c>
    </row>
    <row r="2799" spans="1:12" ht="192.75" customHeight="1" thickBot="1" x14ac:dyDescent="0.3">
      <c r="A2799" s="71" t="s">
        <v>6101</v>
      </c>
      <c r="B2799" s="72" t="s">
        <v>12081</v>
      </c>
      <c r="C2799" s="72" t="s">
        <v>13877</v>
      </c>
      <c r="E2799" s="71" t="s">
        <v>6598</v>
      </c>
      <c r="F2799" s="72" t="s">
        <v>5935</v>
      </c>
      <c r="G2799" s="74" t="s">
        <v>12635</v>
      </c>
      <c r="H2799" t="str">
        <f t="shared" si="215"/>
        <v>Vxx_pid_9eh</v>
      </c>
      <c r="I2799" s="69" t="str">
        <f t="shared" si="216"/>
        <v>CB_RIC_UEG</v>
      </c>
      <c r="J2799" s="72" t="str">
        <f t="shared" si="217"/>
        <v>[(Nxx_so2up_cfm&lt;&gt;Nxx_so2up_ego) and (Nbx_ign_cmd_eng_cfm=True)]</v>
      </c>
      <c r="K2799" s="69" t="b">
        <f t="shared" si="218"/>
        <v>1</v>
      </c>
      <c r="L2799" s="69" t="b">
        <f t="shared" si="219"/>
        <v>0</v>
      </c>
    </row>
    <row r="2800" spans="1:12" ht="144.75" customHeight="1" thickBot="1" x14ac:dyDescent="0.3">
      <c r="A2800" s="71" t="s">
        <v>6103</v>
      </c>
      <c r="B2800" s="72" t="s">
        <v>12081</v>
      </c>
      <c r="C2800" s="72" t="s">
        <v>12436</v>
      </c>
      <c r="E2800" s="71" t="s">
        <v>6598</v>
      </c>
      <c r="F2800" s="74" t="s">
        <v>12606</v>
      </c>
      <c r="G2800" s="74" t="s">
        <v>12637</v>
      </c>
      <c r="H2800" t="str">
        <f t="shared" si="215"/>
        <v>Vxx_pid_9eh</v>
      </c>
      <c r="I2800" s="69" t="str">
        <f t="shared" si="216"/>
        <v>CB_RIC_UEG</v>
      </c>
      <c r="J2800" s="72" t="str">
        <f t="shared" si="217"/>
        <v>[(Nxx_so2up_cfm&lt;&gt;Nxx_so2up_ego) and (Nbx_ign_cmd_eng_cfm=True)]</v>
      </c>
      <c r="K2800" s="69" t="b">
        <f t="shared" si="218"/>
        <v>0</v>
      </c>
      <c r="L2800" s="69" t="b">
        <f t="shared" si="219"/>
        <v>0</v>
      </c>
    </row>
    <row r="2801" spans="1:12" ht="192.75" customHeight="1" thickBot="1" x14ac:dyDescent="0.3">
      <c r="A2801" s="71" t="s">
        <v>6105</v>
      </c>
      <c r="B2801" s="72" t="s">
        <v>12081</v>
      </c>
      <c r="C2801" s="72" t="s">
        <v>13879</v>
      </c>
      <c r="E2801" s="71" t="s">
        <v>13846</v>
      </c>
      <c r="F2801" s="72" t="s">
        <v>12137</v>
      </c>
      <c r="G2801" s="74" t="s">
        <v>12619</v>
      </c>
      <c r="H2801" t="str">
        <f t="shared" si="215"/>
        <v>Vxx_pid_a1h_a</v>
      </c>
      <c r="I2801" s="69" t="str">
        <f t="shared" si="216"/>
        <v>AT_SCR_DIS</v>
      </c>
      <c r="J2801" s="72" t="str">
        <f t="shared" si="217"/>
        <v>[(Nxx_nox_egt_cfm&lt;&gt;Nxx_nox_egt_scr and Nxx_nox_egt_cfm&lt;&gt;Nxx_nox_egt_scr_abst_cho and Nxx_nox_egt_cfm&lt;&gt;Nxx_nox_egt_nt_scr and Nxx_nox_egt_cfm&lt;&gt;Nxx_nox_egt_nt_scr_abst_cho) and (Nbx_ign_cmd_eng_cfm=False)] OR [(Nxx_scr_dis_typ_cfm=Nxx_scr_dis_pass) and (Nxx_nox_egt_cfm=Nxx_nox_egt_scr or Nxx_nox_egt_cfm=Nxx_nox_egt_scr_abst_cho or Nxx_nox_egt_cfm=Nxx_nox_egt_nt_scr or Nxx_nox_egt_cfm=Nxx_nox_egt_nt_scr_abst_cho) and (Nbx_ign_cmd_eng_cfm=False)] OR [(Nxx_scr_dis_typ_cfm=Nxx_scr_dis_typ_cho) and (Nxx_nox_egt_cfm=Nxx_nox_egt_scr or Nxx_nox_egt_cfm=Nxx_nox_egt_scr_abst_cho or Nxx_nox_egt_cfm=Nxx_nox_egt_nt_scr or Nxx_nox_egt_cfm=Nxx_nox_egt_nt_scr_abst_cho) and (Nbx_ign_cmd_eng_cfm=False)]</v>
      </c>
      <c r="K2801" s="69" t="b">
        <f t="shared" si="218"/>
        <v>1</v>
      </c>
      <c r="L2801" s="69" t="b">
        <f t="shared" si="219"/>
        <v>0</v>
      </c>
    </row>
    <row r="2802" spans="1:12" ht="336.75" customHeight="1" thickBot="1" x14ac:dyDescent="0.3">
      <c r="A2802" s="71" t="s">
        <v>6106</v>
      </c>
      <c r="B2802" s="72" t="s">
        <v>12081</v>
      </c>
      <c r="C2802" s="72" t="s">
        <v>13879</v>
      </c>
      <c r="E2802" s="71" t="s">
        <v>13847</v>
      </c>
      <c r="F2802" s="72" t="s">
        <v>12137</v>
      </c>
      <c r="G2802" s="74" t="s">
        <v>12609</v>
      </c>
      <c r="H2802" t="str">
        <f t="shared" si="215"/>
        <v>Vxx_pid_a1h_bc</v>
      </c>
      <c r="I2802" s="69" t="str">
        <f t="shared" si="216"/>
        <v>AT_SCR_DIS</v>
      </c>
      <c r="J2802" s="72" t="str">
        <f t="shared" si="217"/>
        <v>[(Nxx_scr_dis_typ_cfm=Nxx_scr_dis_typ_cho) and (Nxx_nox_egt_cfm=Nxx_nox_egt_scr or Nxx_nox_egt_cfm=Nxx_nox_egt_scr_abst_cho or Nxx_nox_egt_cfm=Nxx_nox_egt_nt_scr or Nxx_nox_egt_cfm=Nxx_nox_egt_nt_scr_abst_cho) and (Nbx_ign_cmd_eng_cfm=False)] OR [(Nxx_scr_dis_typ_cfm=Nxx_scr_dis_pass) and (Nxx_nox_egt_cfm=Nxx_nox_egt_scr or Nxx_nox_egt_cfm=Nxx_nox_egt_scr_abst_cho or Nxx_nox_egt_cfm=Nxx_nox_egt_nt_scr or Nxx_nox_egt_cfm=Nxx_nox_egt_nt_scr_abst_cho) and (Nbx_ign_cmd_eng_cfm=False)] OR [(Nxx_nox_egt_cfm&lt;&gt;Nxx_nox_egt_scr and Nxx_nox_egt_cfm&lt;&gt;Nxx_nox_egt_scr_abst_cho and Nxx_nox_egt_cfm&lt;&gt;Nxx_nox_egt_nt_scr and Nxx_nox_egt_cfm&lt;&gt;Nxx_nox_egt_nt_scr_abst_cho) and (Nbx_ign_cmd_eng_cfm=False)]</v>
      </c>
      <c r="K2802" s="69" t="b">
        <f t="shared" si="218"/>
        <v>1</v>
      </c>
      <c r="L2802" s="69" t="b">
        <f t="shared" si="219"/>
        <v>0</v>
      </c>
    </row>
    <row r="2803" spans="1:12" ht="48.75" customHeight="1" thickBot="1" x14ac:dyDescent="0.3">
      <c r="A2803" s="71" t="s">
        <v>6107</v>
      </c>
      <c r="B2803" s="72" t="s">
        <v>12081</v>
      </c>
      <c r="C2803" s="72" t="s">
        <v>13877</v>
      </c>
      <c r="E2803" s="71" t="s">
        <v>13848</v>
      </c>
      <c r="F2803" s="72" t="s">
        <v>12137</v>
      </c>
      <c r="G2803" s="74" t="s">
        <v>12609</v>
      </c>
      <c r="H2803" t="str">
        <f t="shared" si="215"/>
        <v>Vxx_pid_a1h_de</v>
      </c>
      <c r="I2803" s="69" t="str">
        <f t="shared" si="216"/>
        <v>AT_SCR_DIS</v>
      </c>
      <c r="J2803" s="72" t="str">
        <f t="shared" si="217"/>
        <v>[(Nxx_nox_egt_cfm&lt;&gt;Nxx_nox_egt_scr and Nxx_nox_egt_cfm&lt;&gt;Nxx_nox_egt_scr_abst_cho and Nxx_nox_egt_cfm&lt;&gt;Nxx_nox_egt_nt_scr and Nxx_nox_egt_cfm&lt;&gt;Nxx_nox_egt_nt_scr_abst_cho) and (Nbx_ign_cmd_eng_cfm=False)] OR [(Nxx_scr_dis_typ_cfm=Nxx_scr_dis_pass) and (Nxx_nox_egt_cfm=Nxx_nox_egt_scr or Nxx_nox_egt_cfm=Nxx_nox_egt_scr_abst_cho or Nxx_nox_egt_cfm=Nxx_nox_egt_nt_scr or Nxx_nox_egt_cfm=Nxx_nox_egt_nt_scr_abst_cho) and (Nbx_ign_cmd_eng_cfm=False)] OR [(Nxx_scr_dis_typ_cfm=Nxx_scr_dis_typ_cho) and (Nxx_nox_egt_cfm=Nxx_nox_egt_scr or Nxx_nox_egt_cfm=Nxx_nox_egt_scr_abst_cho or Nxx_nox_egt_cfm=Nxx_nox_egt_nt_scr or Nxx_nox_egt_cfm=Nxx_nox_egt_nt_scr_abst_cho) and (Nbx_ign_cmd_eng_cfm=False)]</v>
      </c>
      <c r="K2803" s="69" t="b">
        <f t="shared" si="218"/>
        <v>1</v>
      </c>
      <c r="L2803" s="69" t="b">
        <f t="shared" si="219"/>
        <v>0</v>
      </c>
    </row>
    <row r="2804" spans="1:12" ht="336.75" customHeight="1" thickBot="1" x14ac:dyDescent="0.3">
      <c r="A2804" s="71" t="s">
        <v>6108</v>
      </c>
      <c r="B2804" s="72" t="s">
        <v>12081</v>
      </c>
      <c r="C2804" s="72" t="s">
        <v>13880</v>
      </c>
      <c r="E2804" s="71" t="s">
        <v>13849</v>
      </c>
      <c r="F2804" s="72" t="s">
        <v>12137</v>
      </c>
      <c r="G2804" s="74" t="s">
        <v>12609</v>
      </c>
      <c r="H2804" t="str">
        <f t="shared" si="215"/>
        <v>Vxx_pid_a1h_fg</v>
      </c>
      <c r="I2804" s="69" t="str">
        <f t="shared" si="216"/>
        <v>AT_SCR_DIS</v>
      </c>
      <c r="J2804" s="72" t="str">
        <f t="shared" si="217"/>
        <v>[(Nxx_scr_dis_typ_cfm=Nxx_scr_dis_pass) and (Nxx_nox_egt_cfm=Nxx_nox_egt_scr or Nxx_nox_egt_cfm=Nxx_nox_egt_scr_abst_cho or Nxx_nox_egt_cfm=Nxx_nox_egt_nt_scr or Nxx_nox_egt_cfm=Nxx_nox_egt_nt_scr_abst_cho) and (Nbx_ign_cmd_eng_cfm=False)] OR [(Nxx_nox_egt_cfm&lt;&gt;Nxx_nox_egt_scr and Nxx_nox_egt_cfm&lt;&gt;Nxx_nox_egt_scr_abst_cho and Nxx_nox_egt_cfm&lt;&gt;Nxx_nox_egt_nt_scr and Nxx_nox_egt_cfm&lt;&gt;Nxx_nox_egt_nt_scr_abst_cho) and (Nbx_ign_cmd_eng_cfm=False)] OR [(Nxx_scr_dis_typ_cfm=Nxx_scr_dis_typ_cho) and (Nxx_nox_egt_cfm=Nxx_nox_egt_scr or Nxx_nox_egt_cfm=Nxx_nox_egt_scr_abst_cho or Nxx_nox_egt_cfm=Nxx_nox_egt_nt_scr or Nxx_nox_egt_cfm=Nxx_nox_egt_nt_scr_abst_cho) and (Nbx_ign_cmd_eng_cfm=False)]</v>
      </c>
      <c r="K2804" s="69" t="b">
        <f t="shared" si="218"/>
        <v>1</v>
      </c>
      <c r="L2804" s="69" t="b">
        <f t="shared" si="219"/>
        <v>0</v>
      </c>
    </row>
    <row r="2805" spans="1:12" ht="336.75" customHeight="1" thickBot="1" x14ac:dyDescent="0.3">
      <c r="A2805" s="71" t="s">
        <v>6111</v>
      </c>
      <c r="B2805" s="72" t="s">
        <v>12081</v>
      </c>
      <c r="C2805" s="74" t="s">
        <v>12436</v>
      </c>
      <c r="E2805" s="71" t="s">
        <v>13850</v>
      </c>
      <c r="F2805" s="72" t="s">
        <v>12137</v>
      </c>
      <c r="G2805" s="72" t="s">
        <v>12581</v>
      </c>
      <c r="H2805" t="str">
        <f t="shared" si="215"/>
        <v>Vxx_pid_a1h_hi</v>
      </c>
      <c r="I2805" s="69" t="str">
        <f t="shared" si="216"/>
        <v>AT_SCR_DIS</v>
      </c>
      <c r="J2805" s="72" t="str">
        <f t="shared" si="217"/>
        <v>[(Nxx_scr_dis_typ_cfm=Nxx_scr_dis_typ_cho) and (Nxx_nox_egt_cfm=Nxx_nox_egt_scr or Nxx_nox_egt_cfm=Nxx_nox_egt_scr_abst_cho or Nxx_nox_egt_cfm=Nxx_nox_egt_nt_scr or Nxx_nox_egt_cfm=Nxx_nox_egt_nt_scr_abst_cho) and (Nbx_ign_cmd_eng_cfm=False)] OR [(Nxx_scr_dis_typ_cfm=Nxx_scr_dis_pass) and (Nxx_nox_egt_cfm=Nxx_nox_egt_scr or Nxx_nox_egt_cfm=Nxx_nox_egt_scr_abst_cho or Nxx_nox_egt_cfm=Nxx_nox_egt_nt_scr or Nxx_nox_egt_cfm=Nxx_nox_egt_nt_scr_abst_cho) and (Nbx_ign_cmd_eng_cfm=False)] OR [(Nxx_nox_egt_cfm&lt;&gt;Nxx_nox_egt_scr and Nxx_nox_egt_cfm&lt;&gt;Nxx_nox_egt_scr_abst_cho and Nxx_nox_egt_cfm&lt;&gt;Nxx_nox_egt_nt_scr and Nxx_nox_egt_cfm&lt;&gt;Nxx_nox_egt_nt_scr_abst_cho) and (Nbx_ign_cmd_eng_cfm=False)]</v>
      </c>
      <c r="K2805" s="69" t="b">
        <f t="shared" si="218"/>
        <v>1</v>
      </c>
      <c r="L2805" s="69" t="b">
        <f t="shared" si="219"/>
        <v>1</v>
      </c>
    </row>
    <row r="2806" spans="1:12" ht="144.75" customHeight="1" thickBot="1" x14ac:dyDescent="0.3">
      <c r="A2806" s="71" t="s">
        <v>6112</v>
      </c>
      <c r="B2806" s="72" t="s">
        <v>12081</v>
      </c>
      <c r="C2806" s="72" t="s">
        <v>12130</v>
      </c>
      <c r="E2806" s="71" t="s">
        <v>6606</v>
      </c>
      <c r="F2806" s="72" t="s">
        <v>12242</v>
      </c>
      <c r="G2806" s="74" t="s">
        <v>12633</v>
      </c>
      <c r="H2806" t="str">
        <f t="shared" si="215"/>
        <v>Vxx_pid_a2h</v>
      </c>
      <c r="I2806" s="69" t="str">
        <f t="shared" si="216"/>
        <v>OU_CBO_FUO</v>
      </c>
      <c r="J2806" s="72" t="str">
        <f t="shared" si="217"/>
        <v>[(Nbx_ign_cmd_eng_cfm=False)] OR [(Nbx_ign_cmd_eng_cfm=True)]</v>
      </c>
      <c r="K2806" s="69" t="b">
        <f t="shared" si="218"/>
        <v>1</v>
      </c>
      <c r="L2806" s="69" t="b">
        <f t="shared" si="219"/>
        <v>0</v>
      </c>
    </row>
    <row r="2807" spans="1:12" ht="336.75" customHeight="1" thickBot="1" x14ac:dyDescent="0.3">
      <c r="A2807" s="71" t="s">
        <v>6116</v>
      </c>
      <c r="B2807" s="72" t="s">
        <v>12081</v>
      </c>
      <c r="C2807" s="72" t="s">
        <v>12436</v>
      </c>
      <c r="E2807" s="71" t="s">
        <v>13851</v>
      </c>
      <c r="F2807" s="72" t="s">
        <v>12137</v>
      </c>
      <c r="G2807" s="74" t="s">
        <v>12581</v>
      </c>
      <c r="H2807" t="str">
        <f t="shared" si="215"/>
        <v>Vxx_pid_a5h_a</v>
      </c>
      <c r="I2807" s="69" t="str">
        <f t="shared" si="216"/>
        <v>AT_SCR_DIS</v>
      </c>
      <c r="J2807" s="72" t="str">
        <f t="shared" si="217"/>
        <v>[(Nxx_nox_egt_cfm&lt;&gt;Nxx_nox_egt_scr and Nxx_nox_egt_cfm&lt;&gt;Nxx_nox_egt_scr_abst_cho and Nxx_nox_egt_cfm&lt;&gt;Nxx_nox_egt_nt_scr and Nxx_nox_egt_cfm&lt;&gt;Nxx_nox_egt_nt_scr_abst_cho) and (Nbx_ign_cmd_eng_cfm=False)] OR [(Nxx_scr_dis_typ_cfm=Nxx_scr_dis_typ_cho) and (Nxx_nox_egt_cfm=Nxx_nox_egt_scr or Nxx_nox_egt_cfm=Nxx_nox_egt_scr_abst_cho or Nxx_nox_egt_cfm=Nxx_nox_egt_nt_scr or Nxx_nox_egt_cfm=Nxx_nox_egt_nt_scr_abst_cho) and (Nbx_ign_cmd_eng_cfm=False)] OR [(Nxx_scr_dis_typ_cfm=Nxx_scr_dis_pass) and (Nxx_nox_egt_cfm=Nxx_nox_egt_scr or Nxx_nox_egt_cfm=Nxx_nox_egt_scr_abst_cho or Nxx_nox_egt_cfm=Nxx_nox_egt_nt_scr or Nxx_nox_egt_cfm=Nxx_nox_egt_nt_scr_abst_cho) and (Nbx_ign_cmd_eng_cfm=False)]</v>
      </c>
      <c r="K2807" s="69" t="b">
        <f t="shared" si="218"/>
        <v>1</v>
      </c>
      <c r="L2807" s="69" t="b">
        <f t="shared" si="219"/>
        <v>0</v>
      </c>
    </row>
    <row r="2808" spans="1:12" ht="336.75" customHeight="1" thickBot="1" x14ac:dyDescent="0.3">
      <c r="A2808" s="71" t="s">
        <v>6117</v>
      </c>
      <c r="B2808" s="72" t="s">
        <v>12081</v>
      </c>
      <c r="C2808" s="72" t="s">
        <v>12436</v>
      </c>
      <c r="E2808" s="71" t="s">
        <v>13852</v>
      </c>
      <c r="F2808" s="72" t="s">
        <v>12137</v>
      </c>
      <c r="G2808" s="74" t="s">
        <v>12639</v>
      </c>
      <c r="H2808" t="str">
        <f t="shared" si="215"/>
        <v>Vxx_pid_a5h_b</v>
      </c>
      <c r="I2808" s="69" t="str">
        <f t="shared" si="216"/>
        <v>AT_SCR_DIS</v>
      </c>
      <c r="J2808" s="72" t="str">
        <f t="shared" si="217"/>
        <v>[(Nxx_scr_dis_typ_cfm=Nxx_scr_dis_pass) and (Nxx_nox_egt_cfm=Nxx_nox_egt_scr or Nxx_nox_egt_cfm=Nxx_nox_egt_scr_abst_cho or Nxx_nox_egt_cfm=Nxx_nox_egt_nt_scr or Nxx_nox_egt_cfm=Nxx_nox_egt_nt_scr_abst_cho) and (Nbx_ign_cmd_eng_cfm=False)] OR [(Nxx_nox_egt_cfm&lt;&gt;Nxx_nox_egt_scr and Nxx_nox_egt_cfm&lt;&gt;Nxx_nox_egt_scr_abst_cho and Nxx_nox_egt_cfm&lt;&gt;Nxx_nox_egt_nt_scr and Nxx_nox_egt_cfm&lt;&gt;Nxx_nox_egt_nt_scr_abst_cho) and (Nbx_ign_cmd_eng_cfm=False)] OR [(Nxx_scr_dis_typ_cfm=Nxx_scr_dis_typ_cho) and (Nxx_nox_egt_cfm=Nxx_nox_egt_scr or Nxx_nox_egt_cfm=Nxx_nox_egt_scr_abst_cho or Nxx_nox_egt_cfm=Nxx_nox_egt_nt_scr or Nxx_nox_egt_cfm=Nxx_nox_egt_nt_scr_abst_cho) and (Nbx_ign_cmd_eng_cfm=False)]</v>
      </c>
      <c r="K2808" s="69" t="b">
        <f t="shared" si="218"/>
        <v>1</v>
      </c>
      <c r="L2808" s="69" t="b">
        <f t="shared" si="219"/>
        <v>0</v>
      </c>
    </row>
    <row r="2809" spans="1:12" ht="144.75" customHeight="1" thickBot="1" x14ac:dyDescent="0.3">
      <c r="A2809" s="71" t="s">
        <v>6120</v>
      </c>
      <c r="B2809" s="72" t="s">
        <v>12081</v>
      </c>
      <c r="C2809" s="72" t="s">
        <v>13877</v>
      </c>
      <c r="E2809" s="71" t="s">
        <v>13853</v>
      </c>
      <c r="F2809" s="72" t="s">
        <v>12137</v>
      </c>
      <c r="G2809" s="72" t="s">
        <v>12612</v>
      </c>
      <c r="H2809" t="str">
        <f t="shared" si="215"/>
        <v>Vxx_pid_a5h_cd</v>
      </c>
      <c r="I2809" s="69" t="str">
        <f t="shared" si="216"/>
        <v>AT_SCR_DIS</v>
      </c>
      <c r="J2809" s="72" t="str">
        <f t="shared" si="217"/>
        <v>[(Nxx_scr_dis_typ_cfm=Nxx_scr_dis_pass) and (Nxx_nox_egt_cfm=Nxx_nox_egt_scr or Nxx_nox_egt_cfm=Nxx_nox_egt_scr_abst_cho or Nxx_nox_egt_cfm=Nxx_nox_egt_nt_scr or Nxx_nox_egt_cfm=Nxx_nox_egt_nt_scr_abst_cho) and (Nbx_ign_cmd_eng_cfm=False)] OR [(Nxx_scr_dis_typ_cfm=Nxx_scr_dis_typ_cho) and (Nxx_nox_egt_cfm=Nxx_nox_egt_scr or Nxx_nox_egt_cfm=Nxx_nox_egt_scr_abst_cho or Nxx_nox_egt_cfm=Nxx_nox_egt_nt_scr or Nxx_nox_egt_cfm=Nxx_nox_egt_nt_scr_abst_cho) and (Nbx_ign_cmd_eng_cfm=False)] OR [(Nxx_nox_egt_cfm&lt;&gt;Nxx_nox_egt_scr and Nxx_nox_egt_cfm&lt;&gt;Nxx_nox_egt_scr_abst_cho and Nxx_nox_egt_cfm&lt;&gt;Nxx_nox_egt_nt_scr and Nxx_nox_egt_cfm&lt;&gt;Nxx_nox_egt_nt_scr_abst_cho) and (Nbx_ign_cmd_eng_cfm=False)]</v>
      </c>
      <c r="K2809" s="69" t="b">
        <f t="shared" si="218"/>
        <v>1</v>
      </c>
      <c r="L2809" s="69" t="b">
        <f t="shared" si="219"/>
        <v>1</v>
      </c>
    </row>
    <row r="2810" spans="1:12" ht="336.75" customHeight="1" thickBot="1" x14ac:dyDescent="0.3">
      <c r="A2810" s="71" t="s">
        <v>6121</v>
      </c>
      <c r="B2810" s="72" t="s">
        <v>12081</v>
      </c>
      <c r="C2810" s="72" t="s">
        <v>13878</v>
      </c>
      <c r="E2810" s="71" t="s">
        <v>5825</v>
      </c>
      <c r="F2810" s="72" t="s">
        <v>5300</v>
      </c>
      <c r="G2810" s="72" t="s">
        <v>12139</v>
      </c>
      <c r="H2810" t="str">
        <f t="shared" si="215"/>
        <v>Vxx_plg_temp_mes</v>
      </c>
      <c r="I2810" s="69" t="str">
        <f t="shared" si="216"/>
        <v>BI_HVI_CHG</v>
      </c>
      <c r="J2810" s="72" t="str">
        <f t="shared" si="217"/>
        <v>[(Nxx_hv_bcb_cfm&lt;&gt;Nxx_hv_bcb_abst and Nxx_ecu_typ_cfm=Nxx_hevc) and (Nxx_hev_cfm&lt;&gt;Nxx_hev_abst)]</v>
      </c>
      <c r="K2810" s="69" t="b">
        <f t="shared" si="218"/>
        <v>1</v>
      </c>
      <c r="L2810" s="69" t="b">
        <f t="shared" si="219"/>
        <v>1</v>
      </c>
    </row>
    <row r="2811" spans="1:12" ht="336.75" customHeight="1" thickBot="1" x14ac:dyDescent="0.3">
      <c r="A2811" s="71" t="s">
        <v>6122</v>
      </c>
      <c r="B2811" s="72" t="s">
        <v>12081</v>
      </c>
      <c r="C2811" s="72" t="s">
        <v>13878</v>
      </c>
      <c r="E2811" s="71" t="s">
        <v>5411</v>
      </c>
      <c r="F2811" s="72" t="s">
        <v>5412</v>
      </c>
      <c r="G2811" s="72" t="s">
        <v>12228</v>
      </c>
      <c r="H2811" t="str">
        <f t="shared" si="215"/>
        <v>Vxx_pm_heat_pwm</v>
      </c>
      <c r="I2811" s="69" t="str">
        <f t="shared" si="216"/>
        <v>IN_ATI_PMI</v>
      </c>
      <c r="J2811" s="72" t="str">
        <f t="shared" si="217"/>
        <v>[(Nbx_ign_cmd_eng_cfm=False)]</v>
      </c>
      <c r="K2811" s="69" t="b">
        <f t="shared" si="218"/>
        <v>1</v>
      </c>
      <c r="L2811" s="69" t="b">
        <f t="shared" si="219"/>
        <v>1</v>
      </c>
    </row>
    <row r="2812" spans="1:12" ht="336.75" customHeight="1" thickBot="1" x14ac:dyDescent="0.3">
      <c r="A2812" s="71" t="s">
        <v>6123</v>
      </c>
      <c r="B2812" s="72" t="s">
        <v>12081</v>
      </c>
      <c r="C2812" s="72" t="s">
        <v>13877</v>
      </c>
      <c r="E2812" s="71" t="s">
        <v>5414</v>
      </c>
      <c r="F2812" s="72" t="s">
        <v>5412</v>
      </c>
      <c r="G2812" s="72" t="s">
        <v>12228</v>
      </c>
      <c r="H2812" t="str">
        <f t="shared" si="215"/>
        <v>Vxx_pm_sens_temp</v>
      </c>
      <c r="I2812" s="69" t="str">
        <f t="shared" si="216"/>
        <v>IN_ATI_PMI</v>
      </c>
      <c r="J2812" s="72" t="str">
        <f t="shared" si="217"/>
        <v>[(Nbx_ign_cmd_eng_cfm=False)]</v>
      </c>
      <c r="K2812" s="69" t="b">
        <f t="shared" si="218"/>
        <v>1</v>
      </c>
      <c r="L2812" s="69" t="b">
        <f t="shared" si="219"/>
        <v>1</v>
      </c>
    </row>
    <row r="2813" spans="1:12" ht="48.75" customHeight="1" thickBot="1" x14ac:dyDescent="0.3">
      <c r="A2813" s="71" t="s">
        <v>6124</v>
      </c>
      <c r="B2813" s="72" t="s">
        <v>12081</v>
      </c>
      <c r="C2813" s="74" t="s">
        <v>13878</v>
      </c>
      <c r="E2813" s="71" t="s">
        <v>3097</v>
      </c>
      <c r="F2813" s="72" t="s">
        <v>12424</v>
      </c>
      <c r="G2813" s="74" t="s">
        <v>13881</v>
      </c>
      <c r="H2813" t="str">
        <f t="shared" si="215"/>
        <v>Vxx_poil</v>
      </c>
      <c r="I2813" s="69" t="str">
        <f t="shared" si="216"/>
        <v>IN_CLI_LUI</v>
      </c>
      <c r="J2813" s="72" t="str">
        <f t="shared" si="217"/>
        <v>[(Nxx_wf_ana_oil_prs_sens_cfm=Nxx_wf_ana_oil_prs_sens_abst) and (Nxx_poil_warn_in_ecm_cfm&lt;&gt;Nxx_poil_warn_in_ecm_abst) and (Nxx_sta_dist_cfm=Nxx_sta_dist_abst)] OR [(Nxx_poil_warn_in_ecm_cfm=Nxx_poil_warn_in_ecm_abst) and (Nxx_sta_dist_cfm=Nxx_sta_dist_abst)] OR [(Nxx_wf_ana_oil_prs_sens_cfm=Nxx_wf_ana_oil_prs_sens_abst) and (Nxx_poil_warn_in_ecm_cfm&lt;&gt;Nxx_poil_warn_in_ecm_abst) and (Nxx_sta_dist_cfm&lt;&gt;Nxx_sta_dist_abst)] OR [(Nxx_wf_ana_oil_prs_sens_cfm&lt;&gt;Nxx_wf_ana_oil_prs_sens_abst) and (Nxx_poil_warn_in_ecm_cfm&lt;&gt;Nxx_poil_warn_in_ecm_abst) and (Nxx_sta_dist_cfm&lt;&gt;Nxx_sta_dist_abst)] OR [(Nxx_wf_ana_oil_prs_sens_cfm&lt;&gt;Nxx_wf_ana_oil_prs_sens_abst) and (Nxx_poil_warn_in_ecm_cfm&lt;&gt;Nxx_poil_warn_in_ecm_abst) and (Nxx_sta_dist_cfm=Nxx_sta_dist_abst)]</v>
      </c>
      <c r="K2813" s="69" t="b">
        <f t="shared" si="218"/>
        <v>1</v>
      </c>
      <c r="L2813" s="69" t="b">
        <f t="shared" si="219"/>
        <v>0</v>
      </c>
    </row>
    <row r="2814" spans="1:12" ht="48.75" customHeight="1" thickBot="1" x14ac:dyDescent="0.3">
      <c r="A2814" s="71" t="s">
        <v>6125</v>
      </c>
      <c r="B2814" s="72" t="s">
        <v>12081</v>
      </c>
      <c r="C2814" s="72" t="s">
        <v>13878</v>
      </c>
      <c r="E2814" s="71" t="s">
        <v>1162</v>
      </c>
      <c r="F2814" s="72" t="s">
        <v>12419</v>
      </c>
      <c r="G2814" s="74" t="s">
        <v>13882</v>
      </c>
      <c r="H2814" t="str">
        <f t="shared" si="215"/>
        <v>Vxx_prev_drn_dist_not_polu</v>
      </c>
      <c r="I2814" s="69" t="str">
        <f t="shared" si="216"/>
        <v>CL_LUB_WEA</v>
      </c>
      <c r="J2814" s="72" t="str">
        <f t="shared" si="217"/>
        <v>[(Nbx_owe_osr_cfm=False) and (Nbx_ign_cmd_eng_cfm=False) and (Nxx_owe_cfm=Nxx_owe_pres or Nxx_owe_cfm=Nxx_owe_abst_pres_cho)] OR [(Nbx_owe_osr_cfm=True) and (Nbx_ign_cmd_eng_cfm=False) and (Nxx_owe_cfm=Nxx_owe_pres or Nxx_owe_cfm=Nxx_owe_abst_pres_cho)] OR [(Nbx_ign_cmd_eng_cfm=True) and (Nxx_owe_cfm=Nxx_owe_pres or Nxx_owe_cfm=Nxx_owe_abst_pres_cho)]</v>
      </c>
      <c r="K2814" s="69" t="b">
        <f t="shared" si="218"/>
        <v>1</v>
      </c>
      <c r="L2814" s="69" t="b">
        <f t="shared" si="219"/>
        <v>0</v>
      </c>
    </row>
    <row r="2815" spans="1:12" ht="48.75" customHeight="1" thickBot="1" x14ac:dyDescent="0.3">
      <c r="A2815" s="71" t="s">
        <v>6126</v>
      </c>
      <c r="B2815" s="72" t="s">
        <v>12081</v>
      </c>
      <c r="C2815" s="72" t="s">
        <v>13878</v>
      </c>
      <c r="E2815" s="71" t="s">
        <v>1158</v>
      </c>
      <c r="F2815" s="72" t="s">
        <v>12419</v>
      </c>
      <c r="G2815" s="74" t="s">
        <v>13636</v>
      </c>
      <c r="H2815" t="str">
        <f t="shared" si="215"/>
        <v>Vxx_prev_drn_dist_road_hway</v>
      </c>
      <c r="I2815" s="69" t="str">
        <f t="shared" si="216"/>
        <v>CL_LUB_WEA</v>
      </c>
      <c r="J2815" s="72" t="str">
        <f t="shared" si="217"/>
        <v>[(Nbx_ign_cmd_eng_cfm=True) and (Nxx_owe_cfm=Nxx_owe_pres or Nxx_owe_cfm=Nxx_owe_abst_pres_cho)] OR [(Nbx_owe_osr_cfm=False) and (Nbx_ign_cmd_eng_cfm=False) and (Nxx_owe_cfm=Nxx_owe_pres or Nxx_owe_cfm=Nxx_owe_abst_pres_cho)] OR [(Nbx_owe_osr_cfm=True) and (Nbx_ign_cmd_eng_cfm=False) and (Nxx_owe_cfm=Nxx_owe_pres or Nxx_owe_cfm=Nxx_owe_abst_pres_cho)]</v>
      </c>
      <c r="K2815" s="69" t="b">
        <f t="shared" si="218"/>
        <v>1</v>
      </c>
      <c r="L2815" s="69" t="b">
        <f t="shared" si="219"/>
        <v>0</v>
      </c>
    </row>
    <row r="2816" spans="1:12" ht="48.75" customHeight="1" thickBot="1" x14ac:dyDescent="0.3">
      <c r="A2816" s="71" t="s">
        <v>6127</v>
      </c>
      <c r="B2816" s="72" t="s">
        <v>12081</v>
      </c>
      <c r="C2816" s="72" t="s">
        <v>12130</v>
      </c>
      <c r="E2816" s="71" t="s">
        <v>3890</v>
      </c>
      <c r="F2816" s="72" t="s">
        <v>5241</v>
      </c>
      <c r="G2816" s="72" t="s">
        <v>12450</v>
      </c>
      <c r="H2816" t="str">
        <f t="shared" si="215"/>
        <v>Vxx_prs_ref_med</v>
      </c>
      <c r="I2816" s="69" t="str">
        <f t="shared" si="216"/>
        <v>IN_ASI_IAP</v>
      </c>
      <c r="J2816" s="72" t="str">
        <f t="shared" si="217"/>
        <v>[(Nbx_ign_cmd_eng_cfm=False) and (Nxx_ecu_typ_cfm=Nxx_ecm or Nxx_ecu_typ_cfm=Nxx_ptcu)] OR [(Nxx_ecu_typ_cfm=Nxx_ecm or Nxx_ecu_typ_cfm=Nxx_ptcu) and (Nbx_ign_cmd_eng_cfm=True)]</v>
      </c>
      <c r="K2816" s="69" t="b">
        <f t="shared" si="218"/>
        <v>1</v>
      </c>
      <c r="L2816" s="69" t="b">
        <f t="shared" si="219"/>
        <v>1</v>
      </c>
    </row>
    <row r="2817" spans="1:12" ht="48.75" customHeight="1" thickBot="1" x14ac:dyDescent="0.3">
      <c r="A2817" s="71" t="s">
        <v>6128</v>
      </c>
      <c r="B2817" s="72" t="s">
        <v>12081</v>
      </c>
      <c r="C2817" s="72" t="s">
        <v>12130</v>
      </c>
      <c r="E2817" s="71" t="s">
        <v>5339</v>
      </c>
      <c r="F2817" s="72" t="s">
        <v>5328</v>
      </c>
      <c r="G2817" s="72" t="s">
        <v>12613</v>
      </c>
      <c r="H2817" t="str">
        <f t="shared" si="215"/>
        <v>Vxx_psens_det_dies_pf</v>
      </c>
      <c r="I2817" s="69" t="str">
        <f t="shared" si="216"/>
        <v>AT_PFT_DGN</v>
      </c>
      <c r="J2817" s="72" t="str">
        <f t="shared" si="217"/>
        <v>[(Nxx_soot_sens_cfm&lt;&gt;Nxx_soot_sens_abst) and (Nbx_ign_cmd_eng_cfm=False)]</v>
      </c>
      <c r="K2817" s="69" t="b">
        <f t="shared" si="218"/>
        <v>1</v>
      </c>
      <c r="L2817" s="69" t="b">
        <f t="shared" si="219"/>
        <v>1</v>
      </c>
    </row>
    <row r="2818" spans="1:12" ht="48.75" customHeight="1" thickBot="1" x14ac:dyDescent="0.3">
      <c r="A2818" s="71" t="s">
        <v>6130</v>
      </c>
      <c r="B2818" s="72" t="s">
        <v>12081</v>
      </c>
      <c r="C2818" s="72" t="s">
        <v>12130</v>
      </c>
      <c r="E2818" s="71" t="s">
        <v>5335</v>
      </c>
      <c r="F2818" s="72" t="s">
        <v>5328</v>
      </c>
      <c r="G2818" s="72" t="s">
        <v>12613</v>
      </c>
      <c r="H2818" t="str">
        <f t="shared" ref="H2818:H2881" si="220">VLOOKUP(E2818,A:C,1,FALSE)</f>
        <v>Vxx_psens_eng_off_t_sum_1</v>
      </c>
      <c r="I2818" s="69" t="str">
        <f t="shared" ref="I2818:I2881" si="221">VLOOKUP(E2818,A:C,2,FALSE)</f>
        <v>AT_PFT_DGN</v>
      </c>
      <c r="J2818" s="72" t="str">
        <f t="shared" ref="J2818:J2881" si="222">VLOOKUP(E2818,A:C,3,FALSE)</f>
        <v>[(Nxx_soot_sens_cfm&lt;&gt;Nxx_soot_sens_abst) and (Nbx_ign_cmd_eng_cfm=False)]</v>
      </c>
      <c r="K2818" s="69" t="b">
        <f t="shared" ref="K2818:K2881" si="223">VLOOKUP(E2818,A:C,2,FALSE)=F2818</f>
        <v>1</v>
      </c>
      <c r="L2818" s="69" t="b">
        <f t="shared" ref="L2818:L2881" si="224">VLOOKUP(E2818,A:C,3,FALSE)=G2818</f>
        <v>1</v>
      </c>
    </row>
    <row r="2819" spans="1:12" ht="48.75" customHeight="1" thickBot="1" x14ac:dyDescent="0.3">
      <c r="A2819" s="71" t="s">
        <v>6134</v>
      </c>
      <c r="B2819" s="72" t="s">
        <v>12081</v>
      </c>
      <c r="C2819" s="72" t="s">
        <v>12130</v>
      </c>
      <c r="E2819" s="71" t="s">
        <v>5333</v>
      </c>
      <c r="F2819" s="72" t="s">
        <v>5328</v>
      </c>
      <c r="G2819" s="72" t="s">
        <v>12613</v>
      </c>
      <c r="H2819" t="str">
        <f t="shared" si="220"/>
        <v>Vxx_psens_nr_cge_eng_sas_stt</v>
      </c>
      <c r="I2819" s="69" t="str">
        <f t="shared" si="221"/>
        <v>AT_PFT_DGN</v>
      </c>
      <c r="J2819" s="72" t="str">
        <f t="shared" si="222"/>
        <v>[(Nxx_soot_sens_cfm&lt;&gt;Nxx_soot_sens_abst) and (Nbx_ign_cmd_eng_cfm=False)]</v>
      </c>
      <c r="K2819" s="69" t="b">
        <f t="shared" si="223"/>
        <v>1</v>
      </c>
      <c r="L2819" s="69" t="b">
        <f t="shared" si="224"/>
        <v>1</v>
      </c>
    </row>
    <row r="2820" spans="1:12" ht="48.75" customHeight="1" thickBot="1" x14ac:dyDescent="0.3">
      <c r="A2820" s="71" t="s">
        <v>6137</v>
      </c>
      <c r="B2820" s="72" t="s">
        <v>12081</v>
      </c>
      <c r="C2820" s="72" t="s">
        <v>12130</v>
      </c>
      <c r="E2820" s="71" t="s">
        <v>5327</v>
      </c>
      <c r="F2820" s="72" t="s">
        <v>5328</v>
      </c>
      <c r="G2820" s="72" t="s">
        <v>12613</v>
      </c>
      <c r="H2820" t="str">
        <f t="shared" si="220"/>
        <v>Vxx_psens_nr_mes_dc</v>
      </c>
      <c r="I2820" s="69" t="str">
        <f t="shared" si="221"/>
        <v>AT_PFT_DGN</v>
      </c>
      <c r="J2820" s="72" t="str">
        <f t="shared" si="222"/>
        <v>[(Nxx_soot_sens_cfm&lt;&gt;Nxx_soot_sens_abst) and (Nbx_ign_cmd_eng_cfm=False)]</v>
      </c>
      <c r="K2820" s="69" t="b">
        <f t="shared" si="223"/>
        <v>1</v>
      </c>
      <c r="L2820" s="69" t="b">
        <f t="shared" si="224"/>
        <v>1</v>
      </c>
    </row>
    <row r="2821" spans="1:12" ht="48.75" customHeight="1" thickBot="1" x14ac:dyDescent="0.3">
      <c r="A2821" s="71" t="s">
        <v>6138</v>
      </c>
      <c r="B2821" s="72" t="s">
        <v>12081</v>
      </c>
      <c r="C2821" s="72" t="s">
        <v>12130</v>
      </c>
      <c r="E2821" s="71" t="s">
        <v>5336</v>
      </c>
      <c r="F2821" s="72" t="s">
        <v>5328</v>
      </c>
      <c r="G2821" s="72" t="s">
        <v>12613</v>
      </c>
      <c r="H2821" t="str">
        <f t="shared" si="220"/>
        <v>Vxx_psens_t_eng_off_loc</v>
      </c>
      <c r="I2821" s="69" t="str">
        <f t="shared" si="221"/>
        <v>AT_PFT_DGN</v>
      </c>
      <c r="J2821" s="72" t="str">
        <f t="shared" si="222"/>
        <v>[(Nxx_soot_sens_cfm&lt;&gt;Nxx_soot_sens_abst) and (Nbx_ign_cmd_eng_cfm=False)]</v>
      </c>
      <c r="K2821" s="69" t="b">
        <f t="shared" si="223"/>
        <v>1</v>
      </c>
      <c r="L2821" s="69" t="b">
        <f t="shared" si="224"/>
        <v>1</v>
      </c>
    </row>
    <row r="2822" spans="1:12" ht="120.75" customHeight="1" thickBot="1" x14ac:dyDescent="0.3">
      <c r="A2822" s="71" t="s">
        <v>13883</v>
      </c>
      <c r="B2822" s="72" t="s">
        <v>12081</v>
      </c>
      <c r="C2822" s="72" t="s">
        <v>12130</v>
      </c>
      <c r="E2822" s="71" t="s">
        <v>1860</v>
      </c>
      <c r="F2822" s="72" t="s">
        <v>12158</v>
      </c>
      <c r="G2822" s="74" t="s">
        <v>13884</v>
      </c>
      <c r="H2822" t="str">
        <f t="shared" si="220"/>
        <v>Vxx_ptc_pow</v>
      </c>
      <c r="I2822" s="69" t="str">
        <f t="shared" si="221"/>
        <v>IN_TQI_ACS</v>
      </c>
      <c r="J2822" s="72" t="str">
        <f t="shared" si="222"/>
        <v>[(Nxx_hv_tc_cfm&lt;&gt;Nxx_hv_tc_abst) and (Nxx_ecu_typ_cfm=Nxx_hevc or Nxx_spv_ecu_cfm=Nxx_spv_ecu_abst) and (Nxx_ecu_typ_cfm&lt;&gt;Nxx_atcu)] OR [(Nxx_ecu_typ_cfm&lt;&gt;Nxx_hevc and Nxx_spv_ecu_cfm&lt;&gt;Nxx_spv_ecu_abst) and (Nxx_ecu_typ_cfm&lt;&gt;Nxx_atcu)] OR [(Nxx_hv_tc_cfm=Nxx_hv_tc_abst) and (Nxx_ecu_typ_cfm=Nxx_hevc or Nxx_spv_ecu_cfm=Nxx_spv_ecu_abst) and (Nxx_ecu_typ_cfm&lt;&gt;Nxx_atcu)]</v>
      </c>
      <c r="K2822" s="69" t="b">
        <f t="shared" si="223"/>
        <v>1</v>
      </c>
      <c r="L2822" s="69" t="b">
        <f t="shared" si="224"/>
        <v>0</v>
      </c>
    </row>
    <row r="2823" spans="1:12" ht="96.75" customHeight="1" thickBot="1" x14ac:dyDescent="0.3">
      <c r="A2823" s="71" t="s">
        <v>13885</v>
      </c>
      <c r="B2823" s="72" t="s">
        <v>12081</v>
      </c>
      <c r="C2823" s="72" t="s">
        <v>12130</v>
      </c>
      <c r="E2823" s="71" t="s">
        <v>2548</v>
      </c>
      <c r="F2823" s="72" t="s">
        <v>12135</v>
      </c>
      <c r="G2823" s="74" t="s">
        <v>12148</v>
      </c>
      <c r="H2823" t="str">
        <f t="shared" si="220"/>
        <v>Vxx_pump_maf</v>
      </c>
      <c r="I2823" s="69" t="str">
        <f t="shared" si="221"/>
        <v>IN_ASI_IAF</v>
      </c>
      <c r="J2823" s="72" t="str">
        <f t="shared" si="222"/>
        <v>[(Nbx_ign_cmd_eng_cfm=True)]</v>
      </c>
      <c r="K2823" s="69" t="b">
        <f t="shared" si="223"/>
        <v>1</v>
      </c>
      <c r="L2823" s="69" t="b">
        <f t="shared" si="224"/>
        <v>0</v>
      </c>
    </row>
    <row r="2824" spans="1:12" ht="48.75" customHeight="1" thickBot="1" x14ac:dyDescent="0.3">
      <c r="A2824" s="71" t="s">
        <v>13886</v>
      </c>
      <c r="B2824" s="72" t="s">
        <v>12081</v>
      </c>
      <c r="C2824" s="72" t="s">
        <v>12130</v>
      </c>
      <c r="E2824" s="71" t="s">
        <v>692</v>
      </c>
      <c r="F2824" s="72" t="s">
        <v>5443</v>
      </c>
      <c r="G2824" s="72" t="s">
        <v>13857</v>
      </c>
      <c r="H2824" t="str">
        <f t="shared" si="220"/>
        <v>Vxx_pws_1</v>
      </c>
      <c r="I2824" s="69" t="str">
        <f t="shared" si="221"/>
        <v>OU_VFO_SUP</v>
      </c>
      <c r="J2824" s="72" t="str">
        <f t="shared" si="222"/>
        <v>[(Nxx_ecu_typ_cfm=Nxx_hevc) and (Nxx_ecu_typ_cfm=Nxx_ecm or Nxx_ecu_typ_cfm=Nxx_ptcu or Nxx_ecu_typ_cfm=Nxx_hevc)] OR [(Nxx_ecu_typ_cfm=Nxx_ecm or Nxx_ecu_typ_cfm=Nxx_ptcu) and (Nxx_ecu_typ_cfm=Nxx_ecm or Nxx_ecu_typ_cfm=Nxx_ptcu or Nxx_ecu_typ_cfm=Nxx_hevc)]</v>
      </c>
      <c r="K2824" s="69" t="b">
        <f t="shared" si="223"/>
        <v>1</v>
      </c>
      <c r="L2824" s="69" t="b">
        <f t="shared" si="224"/>
        <v>1</v>
      </c>
    </row>
    <row r="2825" spans="1:12" ht="48.75" customHeight="1" thickBot="1" x14ac:dyDescent="0.3">
      <c r="A2825" s="71" t="s">
        <v>13887</v>
      </c>
      <c r="B2825" s="72" t="s">
        <v>12081</v>
      </c>
      <c r="C2825" s="72" t="s">
        <v>12130</v>
      </c>
      <c r="E2825" s="71" t="s">
        <v>694</v>
      </c>
      <c r="F2825" s="72" t="s">
        <v>5443</v>
      </c>
      <c r="G2825" s="72" t="s">
        <v>13857</v>
      </c>
      <c r="H2825" t="str">
        <f t="shared" si="220"/>
        <v>Vxx_pws_2</v>
      </c>
      <c r="I2825" s="69" t="str">
        <f t="shared" si="221"/>
        <v>OU_VFO_SUP</v>
      </c>
      <c r="J2825" s="72" t="str">
        <f t="shared" si="222"/>
        <v>[(Nxx_ecu_typ_cfm=Nxx_hevc) and (Nxx_ecu_typ_cfm=Nxx_ecm or Nxx_ecu_typ_cfm=Nxx_ptcu or Nxx_ecu_typ_cfm=Nxx_hevc)] OR [(Nxx_ecu_typ_cfm=Nxx_ecm or Nxx_ecu_typ_cfm=Nxx_ptcu) and (Nxx_ecu_typ_cfm=Nxx_ecm or Nxx_ecu_typ_cfm=Nxx_ptcu or Nxx_ecu_typ_cfm=Nxx_hevc)]</v>
      </c>
      <c r="K2825" s="69" t="b">
        <f t="shared" si="223"/>
        <v>1</v>
      </c>
      <c r="L2825" s="69" t="b">
        <f t="shared" si="224"/>
        <v>1</v>
      </c>
    </row>
    <row r="2826" spans="1:12" ht="48.75" customHeight="1" thickBot="1" x14ac:dyDescent="0.3">
      <c r="A2826" s="71" t="s">
        <v>13888</v>
      </c>
      <c r="B2826" s="72" t="s">
        <v>12081</v>
      </c>
      <c r="C2826" s="72" t="s">
        <v>12130</v>
      </c>
      <c r="E2826" s="71" t="s">
        <v>696</v>
      </c>
      <c r="F2826" s="72" t="s">
        <v>5443</v>
      </c>
      <c r="G2826" s="72" t="s">
        <v>13857</v>
      </c>
      <c r="H2826" t="str">
        <f t="shared" si="220"/>
        <v>Vxx_pws_3</v>
      </c>
      <c r="I2826" s="69" t="str">
        <f t="shared" si="221"/>
        <v>OU_VFO_SUP</v>
      </c>
      <c r="J2826" s="72" t="str">
        <f t="shared" si="222"/>
        <v>[(Nxx_ecu_typ_cfm=Nxx_hevc) and (Nxx_ecu_typ_cfm=Nxx_ecm or Nxx_ecu_typ_cfm=Nxx_ptcu or Nxx_ecu_typ_cfm=Nxx_hevc)] OR [(Nxx_ecu_typ_cfm=Nxx_ecm or Nxx_ecu_typ_cfm=Nxx_ptcu) and (Nxx_ecu_typ_cfm=Nxx_ecm or Nxx_ecu_typ_cfm=Nxx_ptcu or Nxx_ecu_typ_cfm=Nxx_hevc)]</v>
      </c>
      <c r="K2826" s="69" t="b">
        <f t="shared" si="223"/>
        <v>1</v>
      </c>
      <c r="L2826" s="69" t="b">
        <f t="shared" si="224"/>
        <v>1</v>
      </c>
    </row>
    <row r="2827" spans="1:12" ht="48.75" customHeight="1" thickBot="1" x14ac:dyDescent="0.3">
      <c r="A2827" s="71" t="s">
        <v>13889</v>
      </c>
      <c r="B2827" s="72" t="s">
        <v>12081</v>
      </c>
      <c r="C2827" s="72" t="s">
        <v>12130</v>
      </c>
      <c r="E2827" s="71" t="s">
        <v>1155</v>
      </c>
      <c r="F2827" s="72" t="s">
        <v>5443</v>
      </c>
      <c r="G2827" s="72" t="s">
        <v>13857</v>
      </c>
      <c r="H2827" t="str">
        <f t="shared" si="220"/>
        <v>Vxx_pws_4</v>
      </c>
      <c r="I2827" s="69" t="str">
        <f t="shared" si="221"/>
        <v>OU_VFO_SUP</v>
      </c>
      <c r="J2827" s="72" t="str">
        <f t="shared" si="222"/>
        <v>[(Nxx_ecu_typ_cfm=Nxx_hevc) and (Nxx_ecu_typ_cfm=Nxx_ecm or Nxx_ecu_typ_cfm=Nxx_ptcu or Nxx_ecu_typ_cfm=Nxx_hevc)] OR [(Nxx_ecu_typ_cfm=Nxx_ecm or Nxx_ecu_typ_cfm=Nxx_ptcu) and (Nxx_ecu_typ_cfm=Nxx_ecm or Nxx_ecu_typ_cfm=Nxx_ptcu or Nxx_ecu_typ_cfm=Nxx_hevc)]</v>
      </c>
      <c r="K2827" s="69" t="b">
        <f t="shared" si="223"/>
        <v>1</v>
      </c>
      <c r="L2827" s="69" t="b">
        <f t="shared" si="224"/>
        <v>1</v>
      </c>
    </row>
    <row r="2828" spans="1:12" ht="48.75" customHeight="1" thickBot="1" x14ac:dyDescent="0.3">
      <c r="A2828" s="71" t="s">
        <v>13890</v>
      </c>
      <c r="B2828" s="72" t="s">
        <v>12081</v>
      </c>
      <c r="C2828" s="72" t="s">
        <v>12130</v>
      </c>
      <c r="E2828" s="71" t="s">
        <v>5442</v>
      </c>
      <c r="F2828" s="72" t="s">
        <v>5443</v>
      </c>
      <c r="G2828" s="72" t="s">
        <v>13858</v>
      </c>
      <c r="H2828" t="str">
        <f t="shared" si="220"/>
        <v>Vxx_pws_sens_emtv</v>
      </c>
      <c r="I2828" s="69" t="str">
        <f t="shared" si="221"/>
        <v>OU_VFO_SUP</v>
      </c>
      <c r="J2828" s="72" t="str">
        <f t="shared" si="222"/>
        <v>[(Nbx_ign_cmd_eng_cfm=False) and (Nxx_ecu_typ_cfm=Nxx_ecm or Nxx_ecu_typ_cfm=Nxx_ptcu) and (Nxx_ecu_typ_cfm=Nxx_ecm or Nxx_ecu_typ_cfm=Nxx_ptcu or Nxx_ecu_typ_cfm=Nxx_hevc)]</v>
      </c>
      <c r="K2828" s="69" t="b">
        <f t="shared" si="223"/>
        <v>1</v>
      </c>
      <c r="L2828" s="69" t="b">
        <f t="shared" si="224"/>
        <v>1</v>
      </c>
    </row>
    <row r="2829" spans="1:12" ht="48.75" customHeight="1" thickBot="1" x14ac:dyDescent="0.3">
      <c r="A2829" s="71" t="s">
        <v>13891</v>
      </c>
      <c r="B2829" s="72" t="s">
        <v>12081</v>
      </c>
      <c r="C2829" s="72" t="s">
        <v>12130</v>
      </c>
      <c r="E2829" s="71" t="s">
        <v>5446</v>
      </c>
      <c r="F2829" s="72" t="s">
        <v>5443</v>
      </c>
      <c r="G2829" s="72" t="s">
        <v>13858</v>
      </c>
      <c r="H2829" t="str">
        <f t="shared" si="220"/>
        <v>Vxx_pws_sens_lpev</v>
      </c>
      <c r="I2829" s="69" t="str">
        <f t="shared" si="221"/>
        <v>OU_VFO_SUP</v>
      </c>
      <c r="J2829" s="72" t="str">
        <f t="shared" si="222"/>
        <v>[(Nbx_ign_cmd_eng_cfm=False) and (Nxx_ecu_typ_cfm=Nxx_ecm or Nxx_ecu_typ_cfm=Nxx_ptcu) and (Nxx_ecu_typ_cfm=Nxx_ecm or Nxx_ecu_typ_cfm=Nxx_ptcu or Nxx_ecu_typ_cfm=Nxx_hevc)]</v>
      </c>
      <c r="K2829" s="69" t="b">
        <f t="shared" si="223"/>
        <v>1</v>
      </c>
      <c r="L2829" s="69" t="b">
        <f t="shared" si="224"/>
        <v>1</v>
      </c>
    </row>
    <row r="2830" spans="1:12" ht="192.75" customHeight="1" thickBot="1" x14ac:dyDescent="0.3">
      <c r="A2830" s="71" t="s">
        <v>13892</v>
      </c>
      <c r="B2830" s="72" t="s">
        <v>12081</v>
      </c>
      <c r="C2830" s="72" t="s">
        <v>12130</v>
      </c>
      <c r="E2830" s="71" t="s">
        <v>2504</v>
      </c>
      <c r="F2830" s="72" t="s">
        <v>5443</v>
      </c>
      <c r="G2830" s="72" t="s">
        <v>13859</v>
      </c>
      <c r="H2830" t="str">
        <f t="shared" si="220"/>
        <v>Vxx_pws_sens_pcy</v>
      </c>
      <c r="I2830" s="69" t="str">
        <f t="shared" si="221"/>
        <v>OU_VFO_SUP</v>
      </c>
      <c r="J2830" s="72" t="str">
        <f t="shared" si="222"/>
        <v>[(Nxx_ecu_typ_cfm=Nxx_ecm or Nxx_ecu_typ_cfm=Nxx_ptcu) and (Nxx_ecu_typ_cfm=Nxx_ecm or Nxx_ecu_typ_cfm=Nxx_ptcu or Nxx_ecu_typ_cfm=Nxx_hevc)]</v>
      </c>
      <c r="K2830" s="69" t="b">
        <f t="shared" si="223"/>
        <v>1</v>
      </c>
      <c r="L2830" s="69" t="b">
        <f t="shared" si="224"/>
        <v>1</v>
      </c>
    </row>
    <row r="2831" spans="1:12" ht="192.75" customHeight="1" thickBot="1" x14ac:dyDescent="0.3">
      <c r="A2831" s="71" t="s">
        <v>13893</v>
      </c>
      <c r="B2831" s="72" t="s">
        <v>12081</v>
      </c>
      <c r="C2831" s="72" t="s">
        <v>12130</v>
      </c>
      <c r="E2831" s="71" t="s">
        <v>3668</v>
      </c>
      <c r="F2831" s="72" t="s">
        <v>12167</v>
      </c>
      <c r="G2831" s="72" t="s">
        <v>12168</v>
      </c>
      <c r="H2831" t="str">
        <f t="shared" si="220"/>
        <v>Vxx_pwt_pow_mmi</v>
      </c>
      <c r="I2831" s="69" t="str">
        <f t="shared" si="221"/>
        <v>PC_DRV_DIT</v>
      </c>
      <c r="J2831" s="72" t="str">
        <f t="shared" si="222"/>
        <v>[(Nxx_spv_ecu_cfm=Nxx_spv_ecu_abst) and (Nxx_ecu_typ_cfm=Nxx_ecm or Nxx_ecu_typ_cfm=Nxx_ptcu)]</v>
      </c>
      <c r="K2831" s="69" t="b">
        <f t="shared" si="223"/>
        <v>1</v>
      </c>
      <c r="L2831" s="69" t="b">
        <f t="shared" si="224"/>
        <v>1</v>
      </c>
    </row>
    <row r="2832" spans="1:12" ht="48.75" customHeight="1" thickBot="1" x14ac:dyDescent="0.3">
      <c r="A2832" s="71" t="s">
        <v>13894</v>
      </c>
      <c r="B2832" s="72" t="s">
        <v>12081</v>
      </c>
      <c r="C2832" s="72" t="s">
        <v>12130</v>
      </c>
      <c r="E2832" s="71" t="s">
        <v>3236</v>
      </c>
      <c r="F2832" s="72" t="s">
        <v>12478</v>
      </c>
      <c r="G2832" s="72" t="s">
        <v>12228</v>
      </c>
      <c r="H2832" t="str">
        <f t="shared" si="220"/>
        <v>Vxx_rail_prs</v>
      </c>
      <c r="I2832" s="69" t="str">
        <f t="shared" si="221"/>
        <v>BI_CBI_RPI</v>
      </c>
      <c r="J2832" s="72" t="str">
        <f t="shared" si="222"/>
        <v>[(Nbx_ign_cmd_eng_cfm=False)]</v>
      </c>
      <c r="K2832" s="69" t="b">
        <f t="shared" si="223"/>
        <v>1</v>
      </c>
      <c r="L2832" s="69" t="b">
        <f t="shared" si="224"/>
        <v>1</v>
      </c>
    </row>
    <row r="2833" spans="1:12" ht="48.75" customHeight="1" thickBot="1" x14ac:dyDescent="0.3">
      <c r="A2833" s="71" t="s">
        <v>13895</v>
      </c>
      <c r="B2833" s="72" t="s">
        <v>12081</v>
      </c>
      <c r="C2833" s="72" t="s">
        <v>12130</v>
      </c>
      <c r="E2833" s="71" t="s">
        <v>645</v>
      </c>
      <c r="F2833" s="72" t="s">
        <v>13860</v>
      </c>
      <c r="G2833" s="72" t="s">
        <v>13861</v>
      </c>
      <c r="H2833" t="str">
        <f t="shared" si="220"/>
        <v>Vxx_raw_ac_prs</v>
      </c>
      <c r="I2833" s="69" t="str">
        <f t="shared" si="221"/>
        <v>BI_VFI_ACI</v>
      </c>
      <c r="J2833" s="72" t="str">
        <f t="shared" si="222"/>
        <v>[(Nxx_ac_prs_sens_typ_cfm&lt;&gt;Nxx_ac_prs_sens_ana) and (Nxx_ecu_typ_cfm=Nxx_hevc or Nxx_spv_ecu_cfm=Nxx_spv_ecu_abst) and (Nxx_ecu_typ_cfm&lt;&gt;Nxx_atcu)] OR [(Nxx_ac_prs_sens_typ_cfm=Nxx_ac_prs_sens_ana) and (Nxx_ecu_typ_cfm=Nxx_hevc or Nxx_spv_ecu_cfm=Nxx_spv_ecu_abst) and (Nxx_ecu_typ_cfm&lt;&gt;Nxx_atcu)]</v>
      </c>
      <c r="K2833" s="69" t="b">
        <f t="shared" si="223"/>
        <v>1</v>
      </c>
      <c r="L2833" s="69" t="b">
        <f t="shared" si="224"/>
        <v>1</v>
      </c>
    </row>
    <row r="2834" spans="1:12" ht="48.75" customHeight="1" thickBot="1" x14ac:dyDescent="0.3">
      <c r="A2834" s="71" t="s">
        <v>13896</v>
      </c>
      <c r="B2834" s="72" t="s">
        <v>12081</v>
      </c>
      <c r="C2834" s="72" t="s">
        <v>12130</v>
      </c>
      <c r="E2834" s="71" t="s">
        <v>606</v>
      </c>
      <c r="F2834" s="72" t="s">
        <v>13862</v>
      </c>
      <c r="G2834" s="72" t="s">
        <v>12352</v>
      </c>
      <c r="H2834" t="str">
        <f t="shared" si="220"/>
        <v>Vxx_raw_n</v>
      </c>
      <c r="I2834" s="69" t="str">
        <f t="shared" si="221"/>
        <v>BI_SMI_SYN</v>
      </c>
      <c r="J2834" s="72" t="str">
        <f t="shared" si="222"/>
        <v>[(Nxx_ecu_typ_cfm=Nxx_ecm or Nxx_ecu_typ_cfm=Nxx_ptcu)]</v>
      </c>
      <c r="K2834" s="69" t="b">
        <f t="shared" si="223"/>
        <v>1</v>
      </c>
      <c r="L2834" s="69" t="b">
        <f t="shared" si="224"/>
        <v>1</v>
      </c>
    </row>
    <row r="2835" spans="1:12" ht="48.75" customHeight="1" thickBot="1" x14ac:dyDescent="0.3">
      <c r="A2835" s="71" t="s">
        <v>13897</v>
      </c>
      <c r="B2835" s="72" t="s">
        <v>12081</v>
      </c>
      <c r="C2835" s="72" t="s">
        <v>12130</v>
      </c>
      <c r="E2835" s="71" t="s">
        <v>1269</v>
      </c>
      <c r="F2835" s="72" t="s">
        <v>5370</v>
      </c>
      <c r="G2835" s="72" t="s">
        <v>12549</v>
      </c>
      <c r="H2835" t="str">
        <f t="shared" si="220"/>
        <v>Vxx_raw_sens_down_egr_cool_temp</v>
      </c>
      <c r="I2835" s="69" t="str">
        <f t="shared" si="221"/>
        <v>IN_ASI_EGR</v>
      </c>
      <c r="J2835" s="72" t="str">
        <f t="shared" si="222"/>
        <v>[(Nbx_db_agk_cfm=False) and (Nxx_hp_egr_cool_dtp_sens_cfm&lt;&gt;Nxx_hp_egr_cool_dtp_sens_abst) and (Nbx_ign_cmd_eng_cfm=False)]</v>
      </c>
      <c r="K2835" s="69" t="b">
        <f t="shared" si="223"/>
        <v>1</v>
      </c>
      <c r="L2835" s="69" t="b">
        <f t="shared" si="224"/>
        <v>1</v>
      </c>
    </row>
    <row r="2836" spans="1:12" ht="48.75" customHeight="1" thickBot="1" x14ac:dyDescent="0.3">
      <c r="A2836" s="71" t="s">
        <v>13898</v>
      </c>
      <c r="B2836" s="72" t="s">
        <v>12081</v>
      </c>
      <c r="C2836" s="72" t="s">
        <v>12130</v>
      </c>
      <c r="E2836" s="71" t="s">
        <v>5839</v>
      </c>
      <c r="F2836" s="72" t="s">
        <v>5840</v>
      </c>
      <c r="G2836" s="74" t="s">
        <v>13899</v>
      </c>
      <c r="H2836" t="str">
        <f t="shared" si="220"/>
        <v>Vxx_raw_sens_down_tcr_cool_temp</v>
      </c>
      <c r="I2836" s="69" t="str">
        <f t="shared" si="221"/>
        <v>IN_ASI_IAT</v>
      </c>
      <c r="J2836" s="72" t="str">
        <f t="shared" si="222"/>
        <v>[(Nbx_ign_cmd_eng_cfm=False) and (Nxx_ecu_typ_cfm=Nxx_ecm or Nxx_ecu_typ_cfm=Nxx_ptcu)] AND [(Nbx_db_agk_cfm=False) and (Nxx_tcr_cool_dtp_sens_cfm&lt;&gt;Nxx_tcr_cool_dtp_sens_abst)]</v>
      </c>
      <c r="K2836" s="69" t="b">
        <f t="shared" si="223"/>
        <v>1</v>
      </c>
      <c r="L2836" s="69" t="b">
        <f t="shared" si="224"/>
        <v>0</v>
      </c>
    </row>
    <row r="2837" spans="1:12" ht="48.75" customHeight="1" thickBot="1" x14ac:dyDescent="0.3">
      <c r="A2837" s="71" t="s">
        <v>13900</v>
      </c>
      <c r="B2837" s="72" t="s">
        <v>12081</v>
      </c>
      <c r="C2837" s="72" t="s">
        <v>12130</v>
      </c>
      <c r="E2837" s="71" t="s">
        <v>3464</v>
      </c>
      <c r="F2837" s="72" t="s">
        <v>12250</v>
      </c>
      <c r="G2837" s="74" t="s">
        <v>13901</v>
      </c>
      <c r="H2837" t="str">
        <f t="shared" si="220"/>
        <v>Vxx_raw_sens_fuel_prs</v>
      </c>
      <c r="I2837" s="69" t="str">
        <f t="shared" si="221"/>
        <v>IN_CBI_FLI</v>
      </c>
      <c r="J2837" s="72" t="str">
        <f t="shared" si="222"/>
        <v>[(Nbx_db_agk_cfm=False) and (Nxx_sens_fuel_lp_prs_cfm&lt;&gt;Nxx_sens_fuel_lp_prs_abst)]</v>
      </c>
      <c r="K2837" s="69" t="b">
        <f t="shared" si="223"/>
        <v>1</v>
      </c>
      <c r="L2837" s="69" t="b">
        <f t="shared" si="224"/>
        <v>0</v>
      </c>
    </row>
    <row r="2838" spans="1:12" ht="48.75" customHeight="1" thickBot="1" x14ac:dyDescent="0.3">
      <c r="A2838" s="71" t="s">
        <v>13902</v>
      </c>
      <c r="B2838" s="72" t="s">
        <v>12081</v>
      </c>
      <c r="C2838" s="72" t="s">
        <v>12130</v>
      </c>
      <c r="E2838" s="71" t="s">
        <v>2878</v>
      </c>
      <c r="F2838" s="72" t="s">
        <v>13865</v>
      </c>
      <c r="G2838" s="72" t="s">
        <v>13866</v>
      </c>
      <c r="H2838" t="str">
        <f t="shared" si="220"/>
        <v>Vxx_raw_sens_lbdw_v</v>
      </c>
      <c r="I2838" s="69" t="str">
        <f t="shared" si="221"/>
        <v>BI_ATI_DLI</v>
      </c>
      <c r="J2838" s="72" t="str">
        <f t="shared" si="222"/>
        <v>[(Nxx_nt_lbdw_cfm=Nxx_nt_lbdw_bin or Nxx_nt_lbdw_cfm=Nxx_nt_lbdw_bin_prop_cho) and (Nxx_nox_egt_cfm=Nxx_nox_egt_nt or Nxx_nox_egt_cfm=Nxx_nox_egt_nt_abst_cho or Nxx_nox_egt_cfm=Nxx_nox_egt_nt_scr or Nxx_nox_egt_cfm=Nxx_nox_egt_nt_scr_abst_cho) and (Nbx_ign_cmd_eng_cfm=False)]</v>
      </c>
      <c r="K2838" s="69" t="b">
        <f t="shared" si="223"/>
        <v>1</v>
      </c>
      <c r="L2838" s="69" t="b">
        <f t="shared" si="224"/>
        <v>1</v>
      </c>
    </row>
    <row r="2839" spans="1:12" ht="48.75" customHeight="1" thickBot="1" x14ac:dyDescent="0.3">
      <c r="A2839" s="71" t="s">
        <v>13903</v>
      </c>
      <c r="B2839" s="72" t="s">
        <v>12081</v>
      </c>
      <c r="C2839" s="72" t="s">
        <v>12130</v>
      </c>
      <c r="E2839" s="71" t="s">
        <v>2810</v>
      </c>
      <c r="F2839" s="72" t="s">
        <v>5437</v>
      </c>
      <c r="G2839" s="72" t="s">
        <v>13867</v>
      </c>
      <c r="H2839" t="str">
        <f t="shared" si="220"/>
        <v>Vxx_raw_sens_pft_rel_up_prs</v>
      </c>
      <c r="I2839" s="69" t="str">
        <f t="shared" si="221"/>
        <v>IN_ATI_PFI</v>
      </c>
      <c r="J2839" s="72" t="str">
        <f t="shared" si="222"/>
        <v>[(Nbx_db_agk_cfm=False) and (Nbx_pft_rel_up_prs_pres_cfm=True) and (Nbx_pft_pres_cfm=True) and (Nbx_ign_cmd_eng_cfm=False)]</v>
      </c>
      <c r="K2839" s="69" t="b">
        <f t="shared" si="223"/>
        <v>1</v>
      </c>
      <c r="L2839" s="69" t="b">
        <f t="shared" si="224"/>
        <v>1</v>
      </c>
    </row>
    <row r="2840" spans="1:12" ht="120.75" customHeight="1" thickBot="1" x14ac:dyDescent="0.3">
      <c r="A2840" s="71" t="s">
        <v>13904</v>
      </c>
      <c r="B2840" s="72" t="s">
        <v>12081</v>
      </c>
      <c r="C2840" s="72" t="s">
        <v>12130</v>
      </c>
      <c r="E2840" s="71" t="s">
        <v>6407</v>
      </c>
      <c r="F2840" s="72" t="s">
        <v>13868</v>
      </c>
      <c r="G2840" s="72" t="s">
        <v>12526</v>
      </c>
      <c r="H2840" t="str">
        <f t="shared" si="220"/>
        <v>Vxx_raw_sens_rvac</v>
      </c>
      <c r="I2840" s="69" t="str">
        <f t="shared" si="221"/>
        <v>BI_CBI_FUI</v>
      </c>
      <c r="J2840" s="72" t="str">
        <f t="shared" si="222"/>
        <v>[(Nxx_eva_cfm&lt;&gt;Nxx_eva_abst) and (Nbx_ign_cmd_eng_cfm=True)]</v>
      </c>
      <c r="K2840" s="69" t="b">
        <f t="shared" si="223"/>
        <v>1</v>
      </c>
      <c r="L2840" s="69" t="b">
        <f t="shared" si="224"/>
        <v>1</v>
      </c>
    </row>
    <row r="2841" spans="1:12" ht="120.75" customHeight="1" thickBot="1" x14ac:dyDescent="0.3">
      <c r="A2841" s="71" t="s">
        <v>13905</v>
      </c>
      <c r="B2841" s="72" t="s">
        <v>12081</v>
      </c>
      <c r="C2841" s="72" t="s">
        <v>12130</v>
      </c>
      <c r="E2841" s="71" t="s">
        <v>1263</v>
      </c>
      <c r="F2841" s="72" t="s">
        <v>5241</v>
      </c>
      <c r="G2841" s="72" t="s">
        <v>13870</v>
      </c>
      <c r="H2841" t="str">
        <f t="shared" si="220"/>
        <v>Vxx_raw_sens_spg</v>
      </c>
      <c r="I2841" s="69" t="str">
        <f t="shared" si="221"/>
        <v>IN_ASI_IAP</v>
      </c>
      <c r="J2841" s="72" t="str">
        <f t="shared" si="222"/>
        <v>[(Nbx_db_agk_cfm=False) and (Nxx_spg_sens_cfm&lt;&gt;Nxx_spg_sens_abst) and (Nbx_ign_cmd_eng_cfm=False) and (Nxx_ecu_typ_cfm=Nxx_ecm or Nxx_ecu_typ_cfm=Nxx_ptcu)] OR [(Nbx_spg_sens_pres_cfm=True) and (Nxx_ecu_typ_cfm=Nxx_ecm or Nxx_ecu_typ_cfm=Nxx_ptcu) and (Nbx_ign_cmd_eng_cfm=True)]</v>
      </c>
      <c r="K2841" s="69" t="b">
        <f t="shared" si="223"/>
        <v>1</v>
      </c>
      <c r="L2841" s="69" t="b">
        <f t="shared" si="224"/>
        <v>1</v>
      </c>
    </row>
    <row r="2842" spans="1:12" ht="120.75" customHeight="1" thickBot="1" x14ac:dyDescent="0.3">
      <c r="A2842" s="71" t="s">
        <v>13906</v>
      </c>
      <c r="B2842" s="72" t="s">
        <v>12081</v>
      </c>
      <c r="C2842" s="72" t="s">
        <v>12130</v>
      </c>
      <c r="E2842" s="71" t="s">
        <v>3766</v>
      </c>
      <c r="F2842" s="72" t="s">
        <v>13868</v>
      </c>
      <c r="G2842" s="72" t="s">
        <v>13871</v>
      </c>
      <c r="H2842" t="str">
        <f t="shared" si="220"/>
        <v>Vxx_raw_sens_tk_tmp</v>
      </c>
      <c r="I2842" s="69" t="str">
        <f t="shared" si="221"/>
        <v>BI_CBI_FUI</v>
      </c>
      <c r="J2842" s="72" t="str">
        <f t="shared" si="222"/>
        <v>[(Nxx_tk_tmp_sens_cfm&lt;&gt;Nxx_tk_tmp_sens_abst) and (Nbx_ign_cmd_eng_cfm=True)]</v>
      </c>
      <c r="K2842" s="69" t="b">
        <f t="shared" si="223"/>
        <v>1</v>
      </c>
      <c r="L2842" s="69" t="b">
        <f t="shared" si="224"/>
        <v>1</v>
      </c>
    </row>
    <row r="2843" spans="1:12" ht="120.75" customHeight="1" thickBot="1" x14ac:dyDescent="0.3">
      <c r="A2843" s="71" t="s">
        <v>13907</v>
      </c>
      <c r="B2843" s="72" t="s">
        <v>12081</v>
      </c>
      <c r="C2843" s="72" t="s">
        <v>12130</v>
      </c>
      <c r="E2843" s="71" t="s">
        <v>4981</v>
      </c>
      <c r="F2843" s="72" t="s">
        <v>13872</v>
      </c>
      <c r="G2843" s="74" t="s">
        <v>12635</v>
      </c>
      <c r="H2843" t="str">
        <f t="shared" si="220"/>
        <v>Vxx_raw_sens_ups_tip</v>
      </c>
      <c r="I2843" s="69" t="str">
        <f t="shared" si="221"/>
        <v>BI_CBI_ULI</v>
      </c>
      <c r="J2843" s="72" t="str">
        <f t="shared" si="222"/>
        <v>[(Nxx_so2up_cfm&lt;&gt;Nxx_so2up_ego) and (Nbx_ign_cmd_eng_cfm=True)]</v>
      </c>
      <c r="K2843" s="69" t="b">
        <f t="shared" si="223"/>
        <v>1</v>
      </c>
      <c r="L2843" s="69" t="b">
        <f t="shared" si="224"/>
        <v>0</v>
      </c>
    </row>
    <row r="2844" spans="1:12" ht="216.75" customHeight="1" thickBot="1" x14ac:dyDescent="0.3">
      <c r="A2844" s="71" t="s">
        <v>13908</v>
      </c>
      <c r="B2844" s="72" t="s">
        <v>12081</v>
      </c>
      <c r="C2844" s="72" t="s">
        <v>12130</v>
      </c>
      <c r="E2844" s="71" t="s">
        <v>4520</v>
      </c>
      <c r="F2844" s="72" t="s">
        <v>12266</v>
      </c>
      <c r="G2844" s="74" t="s">
        <v>12788</v>
      </c>
      <c r="H2844" t="str">
        <f t="shared" si="220"/>
        <v>Vxx_ref_vb</v>
      </c>
      <c r="I2844" s="69" t="str">
        <f t="shared" si="221"/>
        <v>IN_VFI_EEI</v>
      </c>
      <c r="J2844" s="72" t="str">
        <f t="shared" si="222"/>
        <v>[(Nxx_hev_cfm&lt;&gt;Nxx_hev_abst or Nxx_alt_lin_cmd_cfm&lt;&gt;Nxx_alt_lin_cmd_abst) and (Nxx_ecu_typ_cfm&lt;&gt;Nxx_hevc) and (Nxx_ecu_typ_cfm&lt;&gt;Nxx_atcu)] OR [(Nxx_ecu_typ_cfm=Nxx_hevc) and (Nxx_ecu_typ_cfm&lt;&gt;Nxx_atcu)]</v>
      </c>
      <c r="K2844" s="69" t="b">
        <f t="shared" si="223"/>
        <v>1</v>
      </c>
      <c r="L2844" s="69" t="b">
        <f t="shared" si="224"/>
        <v>0</v>
      </c>
    </row>
    <row r="2845" spans="1:12" ht="168.75" customHeight="1" thickBot="1" x14ac:dyDescent="0.3">
      <c r="A2845" s="71" t="s">
        <v>13909</v>
      </c>
      <c r="B2845" s="72" t="s">
        <v>12081</v>
      </c>
      <c r="C2845" s="72" t="s">
        <v>12130</v>
      </c>
      <c r="E2845" s="71" t="s">
        <v>3624</v>
      </c>
      <c r="F2845" s="72" t="s">
        <v>6419</v>
      </c>
      <c r="G2845" s="74" t="s">
        <v>12148</v>
      </c>
      <c r="H2845" t="str">
        <f t="shared" si="220"/>
        <v>Vxx_rich_mes</v>
      </c>
      <c r="I2845" s="69" t="str">
        <f t="shared" si="221"/>
        <v>IN_CBI_ULI</v>
      </c>
      <c r="J2845" s="72" t="str">
        <f t="shared" si="222"/>
        <v>[(Nbx_ign_cmd_eng_cfm=True)]</v>
      </c>
      <c r="K2845" s="69" t="b">
        <f t="shared" si="223"/>
        <v>1</v>
      </c>
      <c r="L2845" s="69" t="b">
        <f t="shared" si="224"/>
        <v>0</v>
      </c>
    </row>
    <row r="2846" spans="1:12" ht="144.75" customHeight="1" thickBot="1" x14ac:dyDescent="0.3">
      <c r="A2846" s="71" t="s">
        <v>13910</v>
      </c>
      <c r="B2846" s="72" t="s">
        <v>12081</v>
      </c>
      <c r="C2846" s="72" t="s">
        <v>12130</v>
      </c>
      <c r="E2846" s="71" t="s">
        <v>3114</v>
      </c>
      <c r="F2846" s="72" t="s">
        <v>13873</v>
      </c>
      <c r="G2846" s="72" t="s">
        <v>13874</v>
      </c>
      <c r="H2846" t="str">
        <f t="shared" si="220"/>
        <v>Vxx_road_slop</v>
      </c>
      <c r="I2846" s="69" t="str">
        <f t="shared" si="221"/>
        <v>IN_PCI_RDS</v>
      </c>
      <c r="J2846" s="72" t="str">
        <f t="shared" si="222"/>
        <v>[(Nxx_ecu_typ_cfm=Nxx_ptcu or Nxx_ecu_typ_cfm=Nxx_atcu or Nxx_ecu_typ_cfm=Nxx_ecm or Nxx_ecu_typ_cfm=Nxx_hevc)]</v>
      </c>
      <c r="K2846" s="69" t="b">
        <f t="shared" si="223"/>
        <v>1</v>
      </c>
      <c r="L2846" s="69" t="b">
        <f t="shared" si="224"/>
        <v>1</v>
      </c>
    </row>
    <row r="2847" spans="1:12" ht="144.75" customHeight="1" thickBot="1" x14ac:dyDescent="0.3">
      <c r="A2847" s="71" t="s">
        <v>13911</v>
      </c>
      <c r="B2847" s="72" t="s">
        <v>12081</v>
      </c>
      <c r="C2847" s="72" t="s">
        <v>12130</v>
      </c>
      <c r="E2847" s="71" t="s">
        <v>3237</v>
      </c>
      <c r="F2847" s="74" t="s">
        <v>13470</v>
      </c>
      <c r="G2847" s="74" t="s">
        <v>12228</v>
      </c>
      <c r="H2847" t="str">
        <f t="shared" si="220"/>
        <v>Vxx_rps_rail_prs_sp</v>
      </c>
      <c r="I2847" s="69" t="str">
        <f t="shared" si="221"/>
        <v>CB_TSP_ACT</v>
      </c>
      <c r="J2847" s="72" t="str">
        <f t="shared" si="222"/>
        <v>[(Nbx_ign_cmd_eng_cfm=False)]</v>
      </c>
      <c r="K2847" s="69" t="b">
        <f t="shared" si="223"/>
        <v>0</v>
      </c>
      <c r="L2847" s="69" t="b">
        <f t="shared" si="224"/>
        <v>1</v>
      </c>
    </row>
    <row r="2848" spans="1:12" ht="168.75" customHeight="1" thickBot="1" x14ac:dyDescent="0.3">
      <c r="A2848" s="71" t="s">
        <v>13912</v>
      </c>
      <c r="B2848" s="72" t="s">
        <v>12081</v>
      </c>
      <c r="C2848" s="72" t="s">
        <v>12130</v>
      </c>
      <c r="E2848" s="71" t="s">
        <v>3237</v>
      </c>
      <c r="F2848" s="72" t="s">
        <v>13441</v>
      </c>
      <c r="G2848" s="72" t="s">
        <v>12228</v>
      </c>
      <c r="H2848" t="str">
        <f t="shared" si="220"/>
        <v>Vxx_rps_rail_prs_sp</v>
      </c>
      <c r="I2848" s="69" t="str">
        <f t="shared" si="221"/>
        <v>CB_TSP_ACT</v>
      </c>
      <c r="J2848" s="72" t="str">
        <f t="shared" si="222"/>
        <v>[(Nbx_ign_cmd_eng_cfm=False)]</v>
      </c>
      <c r="K2848" s="69" t="b">
        <f t="shared" si="223"/>
        <v>1</v>
      </c>
      <c r="L2848" s="69" t="b">
        <f t="shared" si="224"/>
        <v>1</v>
      </c>
    </row>
    <row r="2849" spans="1:12" ht="168.75" customHeight="1" thickBot="1" x14ac:dyDescent="0.3">
      <c r="A2849" s="71" t="s">
        <v>6110</v>
      </c>
      <c r="B2849" s="72" t="s">
        <v>12081</v>
      </c>
      <c r="C2849" s="72" t="s">
        <v>13913</v>
      </c>
      <c r="E2849" s="71" t="s">
        <v>6109</v>
      </c>
      <c r="F2849" s="72" t="s">
        <v>12081</v>
      </c>
      <c r="G2849" s="74" t="s">
        <v>13914</v>
      </c>
      <c r="H2849" t="str">
        <f t="shared" si="220"/>
        <v>Vxx_rtn_clr_dist</v>
      </c>
      <c r="I2849" s="69" t="str">
        <f t="shared" si="221"/>
        <v>DG_DFT_MNG</v>
      </c>
      <c r="J2849" s="72" t="str">
        <f t="shared" si="222"/>
        <v>[(Nbx_obd_serv_vers_2_cfm=False) and (Nbx_ign_cmd_eng_cfm=False) and (Nbx_el_pwt_cfm=False) and (Nxx_fm_typ_cfm=Nxx_no_dem) and (Nxx_obd_typ_cfm=Nxx_obd_typ_pass) and (Nxx_ecu_typ_cfm&lt;&gt;Nxx_atcu)] OR [(Nbx_obd_serv_vers_2_cfm=False) and (Nbx_ign_cmd_eng_cfm=True) and (Nbx_el_pwt_cfm=False) and (Nxx_fm_typ_cfm=Nxx_no_dem) and (Nxx_obd_typ_cfm=Nxx_obd_typ_pass) and (Nxx_ecu_typ_cfm&lt;&gt;Nxx_atcu)]</v>
      </c>
      <c r="K2849" s="69" t="b">
        <f t="shared" si="223"/>
        <v>1</v>
      </c>
      <c r="L2849" s="69" t="b">
        <f t="shared" si="224"/>
        <v>0</v>
      </c>
    </row>
    <row r="2850" spans="1:12" ht="192.75" customHeight="1" thickBot="1" x14ac:dyDescent="0.3">
      <c r="A2850" s="71" t="s">
        <v>956</v>
      </c>
      <c r="B2850" s="72" t="s">
        <v>13145</v>
      </c>
      <c r="C2850" s="74" t="s">
        <v>13915</v>
      </c>
      <c r="E2850" s="71" t="s">
        <v>6078</v>
      </c>
      <c r="F2850" s="72" t="s">
        <v>12081</v>
      </c>
      <c r="G2850" s="74" t="s">
        <v>13878</v>
      </c>
      <c r="H2850" t="str">
        <f t="shared" si="220"/>
        <v>Vxx_rtn_pid_02h</v>
      </c>
      <c r="I2850" s="69" t="str">
        <f t="shared" si="221"/>
        <v>DG_DFT_MNG</v>
      </c>
      <c r="J2850" s="72" t="str">
        <f t="shared" si="222"/>
        <v>[(Nbx_obd_serv_vers_2_cfm=True) and (Nbx_ign_cmd_eng_cfm=False) and (Nbx_el_pwt_cfm=False) and (Nxx_fm_typ_cfm=Nxx_no_dem) and (Nxx_obd_typ_cfm=Nxx_obd_typ_pass) and (Nxx_ecu_typ_cfm&lt;&gt;Nxx_atcu)] OR [(Nbx_obd_serv_vers_2_cfm=True) and (Nbx_ign_cmd_eng_cfm=True) and (Nbx_el_pwt_cfm=False) and (Nxx_fm_typ_cfm=Nxx_no_dem) and (Nxx_obd_typ_cfm=Nxx_obd_typ_pass) and (Nxx_ecu_typ_cfm&lt;&gt;Nxx_atcu)] OR [(Nxx_obd_typ_cfm&lt;&gt;Nxx_obd_typ_pass) and (Nxx_ecu_typ_cfm&lt;&gt;Nxx_atcu)]</v>
      </c>
      <c r="K2850" s="69" t="b">
        <f t="shared" si="223"/>
        <v>1</v>
      </c>
      <c r="L2850" s="69" t="b">
        <f t="shared" si="224"/>
        <v>0</v>
      </c>
    </row>
    <row r="2851" spans="1:12" ht="408.75" customHeight="1" thickBot="1" x14ac:dyDescent="0.3">
      <c r="A2851" s="71" t="s">
        <v>2191</v>
      </c>
      <c r="B2851" s="72" t="s">
        <v>12224</v>
      </c>
      <c r="C2851" s="72" t="s">
        <v>13257</v>
      </c>
      <c r="E2851" s="71" t="s">
        <v>13876</v>
      </c>
      <c r="F2851" s="72" t="s">
        <v>12081</v>
      </c>
      <c r="G2851" s="72" t="s">
        <v>13877</v>
      </c>
      <c r="H2851" t="str">
        <f t="shared" si="220"/>
        <v>Vxx_rtn_pid_03h_a</v>
      </c>
      <c r="I2851" s="69" t="str">
        <f t="shared" si="221"/>
        <v>DG_DFT_MNG</v>
      </c>
      <c r="J2851" s="72" t="str">
        <f t="shared" si="222"/>
        <v>[(Nbx_obd_serv_vers_2_cfm=True) and (Nbx_ign_cmd_eng_cfm=True) and (Nbx_el_pwt_cfm=False) and (Nxx_fm_typ_cfm=Nxx_no_dem) and (Nxx_obd_typ_cfm=Nxx_obd_typ_pass) and (Nxx_ecu_typ_cfm&lt;&gt;Nxx_atcu)]</v>
      </c>
      <c r="K2851" s="69" t="b">
        <f t="shared" si="223"/>
        <v>1</v>
      </c>
      <c r="L2851" s="69" t="b">
        <f t="shared" si="224"/>
        <v>1</v>
      </c>
    </row>
    <row r="2852" spans="1:12" ht="192.75" customHeight="1" thickBot="1" x14ac:dyDescent="0.3">
      <c r="A2852" s="71" t="s">
        <v>2759</v>
      </c>
      <c r="B2852" s="72" t="s">
        <v>5437</v>
      </c>
      <c r="C2852" s="72" t="s">
        <v>13916</v>
      </c>
      <c r="E2852" s="71" t="s">
        <v>6080</v>
      </c>
      <c r="F2852" s="72" t="s">
        <v>12081</v>
      </c>
      <c r="G2852" s="72" t="s">
        <v>13878</v>
      </c>
      <c r="H2852" t="str">
        <f t="shared" si="220"/>
        <v>Vxx_rtn_pid_04h</v>
      </c>
      <c r="I2852" s="69" t="str">
        <f t="shared" si="221"/>
        <v>DG_DFT_MNG</v>
      </c>
      <c r="J2852" s="72" t="str">
        <f t="shared" si="222"/>
        <v>[(Nbx_obd_serv_vers_2_cfm=True) and (Nbx_ign_cmd_eng_cfm=True) and (Nbx_el_pwt_cfm=False) and (Nxx_fm_typ_cfm=Nxx_no_dem) and (Nxx_obd_typ_cfm=Nxx_obd_typ_pass) and (Nxx_ecu_typ_cfm&lt;&gt;Nxx_atcu)] OR [(Nbx_obd_serv_vers_2_cfm=True) and (Nbx_ign_cmd_eng_cfm=False) and (Nbx_el_pwt_cfm=False) and (Nxx_fm_typ_cfm=Nxx_no_dem) and (Nxx_obd_typ_cfm=Nxx_obd_typ_pass) and (Nxx_ecu_typ_cfm&lt;&gt;Nxx_atcu)] OR [(Nxx_obd_typ_cfm&lt;&gt;Nxx_obd_typ_pass) and (Nxx_ecu_typ_cfm&lt;&gt;Nxx_atcu)]</v>
      </c>
      <c r="K2852" s="69" t="b">
        <f t="shared" si="223"/>
        <v>1</v>
      </c>
      <c r="L2852" s="69" t="b">
        <f t="shared" si="224"/>
        <v>1</v>
      </c>
    </row>
    <row r="2853" spans="1:12" ht="192.75" customHeight="1" thickBot="1" x14ac:dyDescent="0.3">
      <c r="A2853" s="71" t="s">
        <v>4626</v>
      </c>
      <c r="B2853" s="72" t="s">
        <v>12630</v>
      </c>
      <c r="C2853" s="72" t="s">
        <v>12631</v>
      </c>
      <c r="E2853" s="71" t="s">
        <v>6081</v>
      </c>
      <c r="F2853" s="72" t="s">
        <v>12081</v>
      </c>
      <c r="G2853" s="74" t="s">
        <v>12436</v>
      </c>
      <c r="H2853" t="str">
        <f t="shared" si="220"/>
        <v>Vxx_rtn_pid_05h</v>
      </c>
      <c r="I2853" s="69" t="str">
        <f t="shared" si="221"/>
        <v>DG_DFT_MNG</v>
      </c>
      <c r="J2853" s="72" t="str">
        <f t="shared" si="222"/>
        <v>[(Nbx_obd_serv_vers_2_cfm=True) and (Nbx_ign_cmd_eng_cfm=True) and (Nbx_el_pwt_cfm=False) and (Nxx_fm_typ_cfm=Nxx_no_dem) and (Nxx_obd_typ_cfm=Nxx_obd_typ_pass) and (Nxx_ecu_typ_cfm&lt;&gt;Nxx_atcu)] OR [(Nbx_obd_serv_vers_2_cfm=True) and (Nbx_ign_cmd_eng_cfm=False) and (Nbx_el_pwt_cfm=False) and (Nxx_fm_typ_cfm=Nxx_no_dem) and (Nxx_obd_typ_cfm=Nxx_obd_typ_pass) and (Nxx_ecu_typ_cfm&lt;&gt;Nxx_atcu)] OR [(Nxx_obd_typ_cfm&lt;&gt;Nxx_obd_typ_pass) and (Nxx_ecu_typ_cfm&lt;&gt;Nxx_atcu)]</v>
      </c>
      <c r="K2853" s="69" t="b">
        <f t="shared" si="223"/>
        <v>1</v>
      </c>
      <c r="L2853" s="69" t="b">
        <f t="shared" si="224"/>
        <v>0</v>
      </c>
    </row>
    <row r="2854" spans="1:12" ht="192.75" customHeight="1" thickBot="1" x14ac:dyDescent="0.3">
      <c r="A2854" s="71" t="s">
        <v>4623</v>
      </c>
      <c r="B2854" s="72" t="s">
        <v>12630</v>
      </c>
      <c r="C2854" s="72" t="s">
        <v>12631</v>
      </c>
      <c r="E2854" s="71" t="s">
        <v>6082</v>
      </c>
      <c r="F2854" s="72" t="s">
        <v>12081</v>
      </c>
      <c r="G2854" s="72" t="s">
        <v>13877</v>
      </c>
      <c r="H2854" t="str">
        <f t="shared" si="220"/>
        <v>Vxx_rtn_pid_06h</v>
      </c>
      <c r="I2854" s="69" t="str">
        <f t="shared" si="221"/>
        <v>DG_DFT_MNG</v>
      </c>
      <c r="J2854" s="72" t="str">
        <f t="shared" si="222"/>
        <v>[(Nbx_obd_serv_vers_2_cfm=True) and (Nbx_ign_cmd_eng_cfm=True) and (Nbx_el_pwt_cfm=False) and (Nxx_fm_typ_cfm=Nxx_no_dem) and (Nxx_obd_typ_cfm=Nxx_obd_typ_pass) and (Nxx_ecu_typ_cfm&lt;&gt;Nxx_atcu)]</v>
      </c>
      <c r="K2854" s="69" t="b">
        <f t="shared" si="223"/>
        <v>1</v>
      </c>
      <c r="L2854" s="69" t="b">
        <f t="shared" si="224"/>
        <v>1</v>
      </c>
    </row>
    <row r="2855" spans="1:12" ht="168.75" customHeight="1" thickBot="1" x14ac:dyDescent="0.3">
      <c r="A2855" s="71" t="s">
        <v>4062</v>
      </c>
      <c r="B2855" s="72" t="s">
        <v>5654</v>
      </c>
      <c r="C2855" s="72" t="s">
        <v>12144</v>
      </c>
      <c r="E2855" s="71" t="s">
        <v>6084</v>
      </c>
      <c r="F2855" s="72" t="s">
        <v>12081</v>
      </c>
      <c r="G2855" s="72" t="s">
        <v>13877</v>
      </c>
      <c r="H2855" t="str">
        <f t="shared" si="220"/>
        <v>Vxx_rtn_pid_07h</v>
      </c>
      <c r="I2855" s="69" t="str">
        <f t="shared" si="221"/>
        <v>DG_DFT_MNG</v>
      </c>
      <c r="J2855" s="72" t="str">
        <f t="shared" si="222"/>
        <v>[(Nbx_obd_serv_vers_2_cfm=True) and (Nbx_ign_cmd_eng_cfm=True) and (Nbx_el_pwt_cfm=False) and (Nxx_fm_typ_cfm=Nxx_no_dem) and (Nxx_obd_typ_cfm=Nxx_obd_typ_pass) and (Nxx_ecu_typ_cfm&lt;&gt;Nxx_atcu)]</v>
      </c>
      <c r="K2855" s="69" t="b">
        <f t="shared" si="223"/>
        <v>1</v>
      </c>
      <c r="L2855" s="69" t="b">
        <f t="shared" si="224"/>
        <v>1</v>
      </c>
    </row>
    <row r="2856" spans="1:12" ht="168.75" customHeight="1" thickBot="1" x14ac:dyDescent="0.3">
      <c r="A2856" s="71" t="s">
        <v>4066</v>
      </c>
      <c r="B2856" s="72" t="s">
        <v>5654</v>
      </c>
      <c r="C2856" s="72" t="s">
        <v>12144</v>
      </c>
      <c r="E2856" s="71" t="s">
        <v>6085</v>
      </c>
      <c r="F2856" s="72" t="s">
        <v>12081</v>
      </c>
      <c r="G2856" s="72" t="s">
        <v>13877</v>
      </c>
      <c r="H2856" t="str">
        <f t="shared" si="220"/>
        <v>Vxx_rtn_pid_0ah</v>
      </c>
      <c r="I2856" s="69" t="str">
        <f t="shared" si="221"/>
        <v>DG_DFT_MNG</v>
      </c>
      <c r="J2856" s="72" t="str">
        <f t="shared" si="222"/>
        <v>[(Nbx_obd_serv_vers_2_cfm=True) and (Nbx_ign_cmd_eng_cfm=True) and (Nbx_el_pwt_cfm=False) and (Nxx_fm_typ_cfm=Nxx_no_dem) and (Nxx_obd_typ_cfm=Nxx_obd_typ_pass) and (Nxx_ecu_typ_cfm&lt;&gt;Nxx_atcu)]</v>
      </c>
      <c r="K2856" s="69" t="b">
        <f t="shared" si="223"/>
        <v>1</v>
      </c>
      <c r="L2856" s="69" t="b">
        <f t="shared" si="224"/>
        <v>1</v>
      </c>
    </row>
    <row r="2857" spans="1:12" ht="408.75" customHeight="1" thickBot="1" x14ac:dyDescent="0.3">
      <c r="A2857" s="71" t="s">
        <v>4648</v>
      </c>
      <c r="B2857" s="72" t="s">
        <v>12156</v>
      </c>
      <c r="C2857" s="72" t="s">
        <v>12157</v>
      </c>
      <c r="E2857" s="71" t="s">
        <v>6087</v>
      </c>
      <c r="F2857" s="72" t="s">
        <v>12081</v>
      </c>
      <c r="G2857" s="72" t="s">
        <v>13878</v>
      </c>
      <c r="H2857" t="str">
        <f t="shared" si="220"/>
        <v>Vxx_rtn_pid_0bh</v>
      </c>
      <c r="I2857" s="69" t="str">
        <f t="shared" si="221"/>
        <v>DG_DFT_MNG</v>
      </c>
      <c r="J2857" s="72" t="str">
        <f t="shared" si="222"/>
        <v>[(Nbx_obd_serv_vers_2_cfm=True) and (Nbx_ign_cmd_eng_cfm=True) and (Nbx_el_pwt_cfm=False) and (Nxx_fm_typ_cfm=Nxx_no_dem) and (Nxx_obd_typ_cfm=Nxx_obd_typ_pass) and (Nxx_ecu_typ_cfm&lt;&gt;Nxx_atcu)] OR [(Nbx_obd_serv_vers_2_cfm=True) and (Nbx_ign_cmd_eng_cfm=False) and (Nbx_el_pwt_cfm=False) and (Nxx_fm_typ_cfm=Nxx_no_dem) and (Nxx_obd_typ_cfm=Nxx_obd_typ_pass) and (Nxx_ecu_typ_cfm&lt;&gt;Nxx_atcu)] OR [(Nxx_obd_typ_cfm&lt;&gt;Nxx_obd_typ_pass) and (Nxx_ecu_typ_cfm&lt;&gt;Nxx_atcu)]</v>
      </c>
      <c r="K2857" s="69" t="b">
        <f t="shared" si="223"/>
        <v>1</v>
      </c>
      <c r="L2857" s="69" t="b">
        <f t="shared" si="224"/>
        <v>1</v>
      </c>
    </row>
    <row r="2858" spans="1:12" ht="408.75" customHeight="1" thickBot="1" x14ac:dyDescent="0.3">
      <c r="A2858" s="71" t="s">
        <v>3963</v>
      </c>
      <c r="B2858" s="72" t="s">
        <v>12640</v>
      </c>
      <c r="C2858" s="72" t="s">
        <v>13917</v>
      </c>
      <c r="E2858" s="71" t="s">
        <v>6089</v>
      </c>
      <c r="F2858" s="72" t="s">
        <v>12081</v>
      </c>
      <c r="G2858" s="74" t="s">
        <v>13878</v>
      </c>
      <c r="H2858" t="str">
        <f t="shared" si="220"/>
        <v>Vxx_rtn_pid_0ch</v>
      </c>
      <c r="I2858" s="69" t="str">
        <f t="shared" si="221"/>
        <v>DG_DFT_MNG</v>
      </c>
      <c r="J2858" s="72" t="str">
        <f t="shared" si="222"/>
        <v>[(Nbx_obd_serv_vers_2_cfm=True) and (Nbx_ign_cmd_eng_cfm=False) and (Nbx_el_pwt_cfm=False) and (Nxx_fm_typ_cfm=Nxx_no_dem) and (Nxx_obd_typ_cfm=Nxx_obd_typ_pass) and (Nxx_ecu_typ_cfm&lt;&gt;Nxx_atcu)] OR [(Nbx_obd_serv_vers_2_cfm=True) and (Nbx_ign_cmd_eng_cfm=True) and (Nbx_el_pwt_cfm=False) and (Nxx_fm_typ_cfm=Nxx_no_dem) and (Nxx_obd_typ_cfm=Nxx_obd_typ_pass) and (Nxx_ecu_typ_cfm&lt;&gt;Nxx_atcu)] OR [(Nxx_obd_typ_cfm&lt;&gt;Nxx_obd_typ_pass) and (Nxx_ecu_typ_cfm&lt;&gt;Nxx_atcu)]</v>
      </c>
      <c r="K2858" s="69" t="b">
        <f t="shared" si="223"/>
        <v>1</v>
      </c>
      <c r="L2858" s="69" t="b">
        <f t="shared" si="224"/>
        <v>0</v>
      </c>
    </row>
    <row r="2859" spans="1:12" ht="408.75" customHeight="1" thickBot="1" x14ac:dyDescent="0.3">
      <c r="A2859" s="71" t="s">
        <v>4070</v>
      </c>
      <c r="B2859" s="72" t="s">
        <v>12156</v>
      </c>
      <c r="C2859" s="72" t="s">
        <v>12157</v>
      </c>
      <c r="E2859" s="71" t="s">
        <v>6090</v>
      </c>
      <c r="F2859" s="72" t="s">
        <v>12081</v>
      </c>
      <c r="G2859" s="74" t="s">
        <v>12436</v>
      </c>
      <c r="H2859" t="str">
        <f t="shared" si="220"/>
        <v>Vxx_rtn_pid_0dh</v>
      </c>
      <c r="I2859" s="69" t="str">
        <f t="shared" si="221"/>
        <v>DG_DFT_MNG</v>
      </c>
      <c r="J2859" s="72" t="str">
        <f t="shared" si="222"/>
        <v>[(Nbx_obd_serv_vers_2_cfm=True) and (Nbx_ign_cmd_eng_cfm=True) and (Nbx_el_pwt_cfm=False) and (Nxx_fm_typ_cfm=Nxx_no_dem) and (Nxx_obd_typ_cfm=Nxx_obd_typ_pass) and (Nxx_ecu_typ_cfm&lt;&gt;Nxx_atcu)] OR [(Nbx_obd_serv_vers_2_cfm=True) and (Nbx_ign_cmd_eng_cfm=False) and (Nbx_el_pwt_cfm=False) and (Nxx_fm_typ_cfm=Nxx_no_dem) and (Nxx_obd_typ_cfm=Nxx_obd_typ_pass) and (Nxx_ecu_typ_cfm&lt;&gt;Nxx_atcu)] OR [(Nxx_obd_typ_cfm&lt;&gt;Nxx_obd_typ_pass) and (Nxx_ecu_typ_cfm&lt;&gt;Nxx_atcu)]</v>
      </c>
      <c r="K2859" s="69" t="b">
        <f t="shared" si="223"/>
        <v>1</v>
      </c>
      <c r="L2859" s="69" t="b">
        <f t="shared" si="224"/>
        <v>0</v>
      </c>
    </row>
    <row r="2860" spans="1:12" ht="192.75" customHeight="1" thickBot="1" x14ac:dyDescent="0.3">
      <c r="A2860" s="71" t="s">
        <v>1248</v>
      </c>
      <c r="B2860" s="72" t="s">
        <v>12156</v>
      </c>
      <c r="C2860" s="72" t="s">
        <v>12157</v>
      </c>
      <c r="E2860" s="71" t="s">
        <v>6091</v>
      </c>
      <c r="F2860" s="72" t="s">
        <v>12081</v>
      </c>
      <c r="G2860" s="72" t="s">
        <v>13877</v>
      </c>
      <c r="H2860" t="str">
        <f t="shared" si="220"/>
        <v>Vxx_rtn_pid_0eh</v>
      </c>
      <c r="I2860" s="69" t="str">
        <f t="shared" si="221"/>
        <v>DG_DFT_MNG</v>
      </c>
      <c r="J2860" s="72" t="str">
        <f t="shared" si="222"/>
        <v>[(Nbx_obd_serv_vers_2_cfm=True) and (Nbx_ign_cmd_eng_cfm=True) and (Nbx_el_pwt_cfm=False) and (Nxx_fm_typ_cfm=Nxx_no_dem) and (Nxx_obd_typ_cfm=Nxx_obd_typ_pass) and (Nxx_ecu_typ_cfm&lt;&gt;Nxx_atcu)]</v>
      </c>
      <c r="K2860" s="69" t="b">
        <f t="shared" si="223"/>
        <v>1</v>
      </c>
      <c r="L2860" s="69" t="b">
        <f t="shared" si="224"/>
        <v>1</v>
      </c>
    </row>
    <row r="2861" spans="1:12" ht="168.75" customHeight="1" thickBot="1" x14ac:dyDescent="0.3">
      <c r="A2861" s="71" t="s">
        <v>3885</v>
      </c>
      <c r="B2861" s="72" t="s">
        <v>5654</v>
      </c>
      <c r="C2861" s="72" t="s">
        <v>12144</v>
      </c>
      <c r="E2861" s="71" t="s">
        <v>6093</v>
      </c>
      <c r="F2861" s="72" t="s">
        <v>12081</v>
      </c>
      <c r="G2861" s="74" t="s">
        <v>13878</v>
      </c>
      <c r="H2861" t="str">
        <f t="shared" si="220"/>
        <v>Vxx_rtn_pid_0fh</v>
      </c>
      <c r="I2861" s="69" t="str">
        <f t="shared" si="221"/>
        <v>DG_DFT_MNG</v>
      </c>
      <c r="J2861" s="72" t="str">
        <f t="shared" si="222"/>
        <v>[(Nbx_obd_serv_vers_2_cfm=True) and (Nbx_ign_cmd_eng_cfm=False) and (Nbx_el_pwt_cfm=False) and (Nxx_fm_typ_cfm=Nxx_no_dem) and (Nxx_obd_typ_cfm=Nxx_obd_typ_pass) and (Nxx_ecu_typ_cfm&lt;&gt;Nxx_atcu)] OR [(Nbx_obd_serv_vers_2_cfm=True) and (Nbx_ign_cmd_eng_cfm=True) and (Nbx_el_pwt_cfm=False) and (Nxx_fm_typ_cfm=Nxx_no_dem) and (Nxx_obd_typ_cfm=Nxx_obd_typ_pass) and (Nxx_ecu_typ_cfm&lt;&gt;Nxx_atcu)] OR [(Nxx_obd_typ_cfm&lt;&gt;Nxx_obd_typ_pass) and (Nxx_ecu_typ_cfm&lt;&gt;Nxx_atcu)]</v>
      </c>
      <c r="K2861" s="69" t="b">
        <f t="shared" si="223"/>
        <v>1</v>
      </c>
      <c r="L2861" s="69" t="b">
        <f t="shared" si="224"/>
        <v>0</v>
      </c>
    </row>
    <row r="2862" spans="1:12" ht="168.75" customHeight="1" thickBot="1" x14ac:dyDescent="0.3">
      <c r="A2862" s="71" t="s">
        <v>4074</v>
      </c>
      <c r="B2862" s="72" t="s">
        <v>5654</v>
      </c>
      <c r="C2862" s="72" t="s">
        <v>12144</v>
      </c>
      <c r="E2862" s="71" t="s">
        <v>6094</v>
      </c>
      <c r="F2862" s="72" t="s">
        <v>12081</v>
      </c>
      <c r="G2862" s="72" t="s">
        <v>13879</v>
      </c>
      <c r="H2862" t="str">
        <f t="shared" si="220"/>
        <v>Vxx_rtn_pid_10h</v>
      </c>
      <c r="I2862" s="69" t="str">
        <f t="shared" si="221"/>
        <v>DG_DFT_MNG</v>
      </c>
      <c r="J2862" s="72" t="str">
        <f t="shared" si="222"/>
        <v>[(Nbx_obd_serv_vers_2_cfm=True) and (Nbx_ign_cmd_eng_cfm=False) and (Nbx_el_pwt_cfm=False) and (Nxx_fm_typ_cfm=Nxx_no_dem) and (Nxx_obd_typ_cfm=Nxx_obd_typ_pass) and (Nxx_ecu_typ_cfm&lt;&gt;Nxx_atcu)] OR [(Nxx_obd_typ_cfm&lt;&gt;Nxx_obd_typ_pass) and (Nxx_ecu_typ_cfm&lt;&gt;Nxx_atcu)]</v>
      </c>
      <c r="K2862" s="69" t="b">
        <f t="shared" si="223"/>
        <v>1</v>
      </c>
      <c r="L2862" s="69" t="b">
        <f t="shared" si="224"/>
        <v>1</v>
      </c>
    </row>
    <row r="2863" spans="1:12" ht="168.75" customHeight="1" thickBot="1" x14ac:dyDescent="0.3">
      <c r="A2863" s="71" t="s">
        <v>4078</v>
      </c>
      <c r="B2863" s="72" t="s">
        <v>5654</v>
      </c>
      <c r="C2863" s="72" t="s">
        <v>12144</v>
      </c>
      <c r="E2863" s="71" t="s">
        <v>6095</v>
      </c>
      <c r="F2863" s="72" t="s">
        <v>12081</v>
      </c>
      <c r="G2863" s="72" t="s">
        <v>13878</v>
      </c>
      <c r="H2863" t="str">
        <f t="shared" si="220"/>
        <v>Vxx_rtn_pid_11h</v>
      </c>
      <c r="I2863" s="69" t="str">
        <f t="shared" si="221"/>
        <v>DG_DFT_MNG</v>
      </c>
      <c r="J2863" s="72" t="str">
        <f t="shared" si="222"/>
        <v>[(Nbx_obd_serv_vers_2_cfm=True) and (Nbx_ign_cmd_eng_cfm=True) and (Nbx_el_pwt_cfm=False) and (Nxx_fm_typ_cfm=Nxx_no_dem) and (Nxx_obd_typ_cfm=Nxx_obd_typ_pass) and (Nxx_ecu_typ_cfm&lt;&gt;Nxx_atcu)] OR [(Nbx_obd_serv_vers_2_cfm=True) and (Nbx_ign_cmd_eng_cfm=False) and (Nbx_el_pwt_cfm=False) and (Nxx_fm_typ_cfm=Nxx_no_dem) and (Nxx_obd_typ_cfm=Nxx_obd_typ_pass) and (Nxx_ecu_typ_cfm&lt;&gt;Nxx_atcu)] OR [(Nxx_obd_typ_cfm&lt;&gt;Nxx_obd_typ_pass) and (Nxx_ecu_typ_cfm&lt;&gt;Nxx_atcu)]</v>
      </c>
      <c r="K2863" s="69" t="b">
        <f t="shared" si="223"/>
        <v>1</v>
      </c>
      <c r="L2863" s="69" t="b">
        <f t="shared" si="224"/>
        <v>1</v>
      </c>
    </row>
    <row r="2864" spans="1:12" ht="348.75" customHeight="1" thickBot="1" x14ac:dyDescent="0.3">
      <c r="A2864" s="71" t="s">
        <v>5801</v>
      </c>
      <c r="B2864" s="72" t="s">
        <v>5654</v>
      </c>
      <c r="C2864" s="72" t="s">
        <v>12198</v>
      </c>
      <c r="E2864" s="71" t="s">
        <v>6096</v>
      </c>
      <c r="F2864" s="72" t="s">
        <v>12081</v>
      </c>
      <c r="G2864" s="72" t="s">
        <v>12436</v>
      </c>
      <c r="H2864" t="str">
        <f t="shared" si="220"/>
        <v>Vxx_rtn_pid_1eh</v>
      </c>
      <c r="I2864" s="69" t="str">
        <f t="shared" si="221"/>
        <v>DG_DFT_MNG</v>
      </c>
      <c r="J2864" s="72" t="str">
        <f t="shared" si="222"/>
        <v>[(Nbx_obd_serv_vers_2_cfm=True) and (Nbx_ign_cmd_eng_cfm=False) and (Nbx_el_pwt_cfm=False) and (Nxx_fm_typ_cfm=Nxx_no_dem) and (Nxx_obd_typ_cfm=Nxx_obd_typ_pass) and (Nxx_ecu_typ_cfm&lt;&gt;Nxx_atcu)] OR [(Nbx_obd_serv_vers_2_cfm=True) and (Nbx_ign_cmd_eng_cfm=True) and (Nbx_el_pwt_cfm=False) and (Nxx_fm_typ_cfm=Nxx_no_dem) and (Nxx_obd_typ_cfm=Nxx_obd_typ_pass) and (Nxx_ecu_typ_cfm&lt;&gt;Nxx_atcu)] OR [(Nxx_obd_typ_cfm&lt;&gt;Nxx_obd_typ_pass) and (Nxx_ecu_typ_cfm&lt;&gt;Nxx_atcu)]</v>
      </c>
      <c r="K2864" s="69" t="b">
        <f t="shared" si="223"/>
        <v>1</v>
      </c>
      <c r="L2864" s="69" t="b">
        <f t="shared" si="224"/>
        <v>1</v>
      </c>
    </row>
    <row r="2865" spans="1:12" ht="168.75" customHeight="1" thickBot="1" x14ac:dyDescent="0.3">
      <c r="A2865" s="71" t="s">
        <v>5804</v>
      </c>
      <c r="B2865" s="72" t="s">
        <v>5654</v>
      </c>
      <c r="C2865" s="72" t="s">
        <v>12632</v>
      </c>
      <c r="E2865" s="71" t="s">
        <v>6097</v>
      </c>
      <c r="F2865" s="72" t="s">
        <v>12081</v>
      </c>
      <c r="G2865" s="72" t="s">
        <v>13878</v>
      </c>
      <c r="H2865" t="str">
        <f t="shared" si="220"/>
        <v>Vxx_rtn_pid_1fh</v>
      </c>
      <c r="I2865" s="69" t="str">
        <f t="shared" si="221"/>
        <v>DG_DFT_MNG</v>
      </c>
      <c r="J2865" s="72" t="str">
        <f t="shared" si="222"/>
        <v>[(Nbx_obd_serv_vers_2_cfm=True) and (Nbx_ign_cmd_eng_cfm=True) and (Nbx_el_pwt_cfm=False) and (Nxx_fm_typ_cfm=Nxx_no_dem) and (Nxx_obd_typ_cfm=Nxx_obd_typ_pass) and (Nxx_ecu_typ_cfm&lt;&gt;Nxx_atcu)] OR [(Nbx_obd_serv_vers_2_cfm=True) and (Nbx_ign_cmd_eng_cfm=False) and (Nbx_el_pwt_cfm=False) and (Nxx_fm_typ_cfm=Nxx_no_dem) and (Nxx_obd_typ_cfm=Nxx_obd_typ_pass) and (Nxx_ecu_typ_cfm&lt;&gt;Nxx_atcu)] OR [(Nxx_obd_typ_cfm&lt;&gt;Nxx_obd_typ_pass) and (Nxx_ecu_typ_cfm&lt;&gt;Nxx_atcu)]</v>
      </c>
      <c r="K2865" s="69" t="b">
        <f t="shared" si="223"/>
        <v>1</v>
      </c>
      <c r="L2865" s="69" t="b">
        <f t="shared" si="224"/>
        <v>1</v>
      </c>
    </row>
    <row r="2866" spans="1:12" ht="96.75" customHeight="1" thickBot="1" x14ac:dyDescent="0.3">
      <c r="A2866" s="71" t="s">
        <v>5807</v>
      </c>
      <c r="B2866" s="72" t="s">
        <v>5654</v>
      </c>
      <c r="C2866" s="72" t="s">
        <v>12198</v>
      </c>
      <c r="E2866" s="71" t="s">
        <v>6101</v>
      </c>
      <c r="F2866" s="72" t="s">
        <v>12081</v>
      </c>
      <c r="G2866" s="72" t="s">
        <v>13877</v>
      </c>
      <c r="H2866" t="str">
        <f t="shared" si="220"/>
        <v>Vxx_rtn_pid_22h</v>
      </c>
      <c r="I2866" s="69" t="str">
        <f t="shared" si="221"/>
        <v>DG_DFT_MNG</v>
      </c>
      <c r="J2866" s="72" t="str">
        <f t="shared" si="222"/>
        <v>[(Nbx_obd_serv_vers_2_cfm=True) and (Nbx_ign_cmd_eng_cfm=True) and (Nbx_el_pwt_cfm=False) and (Nxx_fm_typ_cfm=Nxx_no_dem) and (Nxx_obd_typ_cfm=Nxx_obd_typ_pass) and (Nxx_ecu_typ_cfm&lt;&gt;Nxx_atcu)]</v>
      </c>
      <c r="K2866" s="69" t="b">
        <f t="shared" si="223"/>
        <v>1</v>
      </c>
      <c r="L2866" s="69" t="b">
        <f t="shared" si="224"/>
        <v>1</v>
      </c>
    </row>
    <row r="2867" spans="1:12" ht="48.75" customHeight="1" thickBot="1" x14ac:dyDescent="0.3">
      <c r="A2867" s="71" t="s">
        <v>4644</v>
      </c>
      <c r="B2867" s="72" t="s">
        <v>12156</v>
      </c>
      <c r="C2867" s="72" t="s">
        <v>12157</v>
      </c>
      <c r="E2867" s="71" t="s">
        <v>6103</v>
      </c>
      <c r="F2867" s="72" t="s">
        <v>12081</v>
      </c>
      <c r="G2867" s="74" t="s">
        <v>13878</v>
      </c>
      <c r="H2867" t="str">
        <f t="shared" si="220"/>
        <v>Vxx_rtn_pid_23h</v>
      </c>
      <c r="I2867" s="69" t="str">
        <f t="shared" si="221"/>
        <v>DG_DFT_MNG</v>
      </c>
      <c r="J2867" s="72" t="str">
        <f t="shared" si="222"/>
        <v>[(Nbx_obd_serv_vers_2_cfm=True) and (Nbx_ign_cmd_eng_cfm=False) and (Nbx_el_pwt_cfm=False) and (Nxx_fm_typ_cfm=Nxx_no_dem) and (Nxx_obd_typ_cfm=Nxx_obd_typ_pass) and (Nxx_ecu_typ_cfm&lt;&gt;Nxx_atcu)] OR [(Nbx_obd_serv_vers_2_cfm=True) and (Nbx_ign_cmd_eng_cfm=True) and (Nbx_el_pwt_cfm=False) and (Nxx_fm_typ_cfm=Nxx_no_dem) and (Nxx_obd_typ_cfm=Nxx_obd_typ_pass) and (Nxx_ecu_typ_cfm&lt;&gt;Nxx_atcu)] OR [(Nxx_obd_typ_cfm&lt;&gt;Nxx_obd_typ_pass) and (Nxx_ecu_typ_cfm&lt;&gt;Nxx_atcu)]</v>
      </c>
      <c r="K2867" s="69" t="b">
        <f t="shared" si="223"/>
        <v>1</v>
      </c>
      <c r="L2867" s="69" t="b">
        <f t="shared" si="224"/>
        <v>0</v>
      </c>
    </row>
    <row r="2868" spans="1:12" ht="60.75" customHeight="1" thickBot="1" x14ac:dyDescent="0.3">
      <c r="A2868" s="71" t="s">
        <v>4082</v>
      </c>
      <c r="B2868" s="72" t="s">
        <v>5654</v>
      </c>
      <c r="C2868" s="72" t="s">
        <v>12144</v>
      </c>
      <c r="E2868" s="71" t="s">
        <v>6105</v>
      </c>
      <c r="F2868" s="72" t="s">
        <v>12081</v>
      </c>
      <c r="G2868" s="72" t="s">
        <v>13879</v>
      </c>
      <c r="H2868" t="str">
        <f t="shared" si="220"/>
        <v>Vxx_rtn_pid_2ch</v>
      </c>
      <c r="I2868" s="69" t="str">
        <f t="shared" si="221"/>
        <v>DG_DFT_MNG</v>
      </c>
      <c r="J2868" s="72" t="str">
        <f t="shared" si="222"/>
        <v>[(Nbx_obd_serv_vers_2_cfm=True) and (Nbx_ign_cmd_eng_cfm=False) and (Nbx_el_pwt_cfm=False) and (Nxx_fm_typ_cfm=Nxx_no_dem) and (Nxx_obd_typ_cfm=Nxx_obd_typ_pass) and (Nxx_ecu_typ_cfm&lt;&gt;Nxx_atcu)] OR [(Nxx_obd_typ_cfm&lt;&gt;Nxx_obd_typ_pass) and (Nxx_ecu_typ_cfm&lt;&gt;Nxx_atcu)]</v>
      </c>
      <c r="K2868" s="69" t="b">
        <f t="shared" si="223"/>
        <v>1</v>
      </c>
      <c r="L2868" s="69" t="b">
        <f t="shared" si="224"/>
        <v>1</v>
      </c>
    </row>
    <row r="2869" spans="1:12" ht="60.75" customHeight="1" thickBot="1" x14ac:dyDescent="0.3">
      <c r="A2869" s="71" t="s">
        <v>4252</v>
      </c>
      <c r="B2869" s="72" t="s">
        <v>5654</v>
      </c>
      <c r="C2869" s="72" t="s">
        <v>12144</v>
      </c>
      <c r="E2869" s="71" t="s">
        <v>6106</v>
      </c>
      <c r="F2869" s="72" t="s">
        <v>12081</v>
      </c>
      <c r="G2869" s="72" t="s">
        <v>13879</v>
      </c>
      <c r="H2869" t="str">
        <f t="shared" si="220"/>
        <v>Vxx_rtn_pid_2dh</v>
      </c>
      <c r="I2869" s="69" t="str">
        <f t="shared" si="221"/>
        <v>DG_DFT_MNG</v>
      </c>
      <c r="J2869" s="72" t="str">
        <f t="shared" si="222"/>
        <v>[(Nbx_obd_serv_vers_2_cfm=True) and (Nbx_ign_cmd_eng_cfm=False) and (Nbx_el_pwt_cfm=False) and (Nxx_fm_typ_cfm=Nxx_no_dem) and (Nxx_obd_typ_cfm=Nxx_obd_typ_pass) and (Nxx_ecu_typ_cfm&lt;&gt;Nxx_atcu)] OR [(Nxx_obd_typ_cfm&lt;&gt;Nxx_obd_typ_pass) and (Nxx_ecu_typ_cfm&lt;&gt;Nxx_atcu)]</v>
      </c>
      <c r="K2869" s="69" t="b">
        <f t="shared" si="223"/>
        <v>1</v>
      </c>
      <c r="L2869" s="69" t="b">
        <f t="shared" si="224"/>
        <v>1</v>
      </c>
    </row>
    <row r="2870" spans="1:12" ht="168.75" customHeight="1" thickBot="1" x14ac:dyDescent="0.3">
      <c r="A2870" s="71" t="s">
        <v>4256</v>
      </c>
      <c r="B2870" s="72" t="s">
        <v>5654</v>
      </c>
      <c r="C2870" s="72" t="s">
        <v>12144</v>
      </c>
      <c r="E2870" s="71" t="s">
        <v>6107</v>
      </c>
      <c r="F2870" s="72" t="s">
        <v>12081</v>
      </c>
      <c r="G2870" s="72" t="s">
        <v>13877</v>
      </c>
      <c r="H2870" t="str">
        <f t="shared" si="220"/>
        <v>Vxx_rtn_pid_2eh</v>
      </c>
      <c r="I2870" s="69" t="str">
        <f t="shared" si="221"/>
        <v>DG_DFT_MNG</v>
      </c>
      <c r="J2870" s="72" t="str">
        <f t="shared" si="222"/>
        <v>[(Nbx_obd_serv_vers_2_cfm=True) and (Nbx_ign_cmd_eng_cfm=True) and (Nbx_el_pwt_cfm=False) and (Nxx_fm_typ_cfm=Nxx_no_dem) and (Nxx_obd_typ_cfm=Nxx_obd_typ_pass) and (Nxx_ecu_typ_cfm&lt;&gt;Nxx_atcu)]</v>
      </c>
      <c r="K2870" s="69" t="b">
        <f t="shared" si="223"/>
        <v>1</v>
      </c>
      <c r="L2870" s="69" t="b">
        <f t="shared" si="224"/>
        <v>1</v>
      </c>
    </row>
    <row r="2871" spans="1:12" ht="336.75" customHeight="1" thickBot="1" x14ac:dyDescent="0.3">
      <c r="A2871" s="71" t="s">
        <v>3987</v>
      </c>
      <c r="B2871" s="72" t="s">
        <v>5654</v>
      </c>
      <c r="C2871" s="74" t="s">
        <v>12284</v>
      </c>
      <c r="E2871" s="71" t="s">
        <v>6108</v>
      </c>
      <c r="F2871" s="72" t="s">
        <v>12081</v>
      </c>
      <c r="G2871" s="72" t="s">
        <v>13880</v>
      </c>
      <c r="H2871" t="str">
        <f t="shared" si="220"/>
        <v>Vxx_rtn_pid_2fh</v>
      </c>
      <c r="I2871" s="69" t="str">
        <f t="shared" si="221"/>
        <v>DG_DFT_MNG</v>
      </c>
      <c r="J2871" s="72" t="str">
        <f t="shared" si="222"/>
        <v>[(Nbx_obd_serv_vers_2_cfm=True) and (Nbx_ign_cmd_eng_cfm=True) and (Nbx_el_pwt_cfm=False) and (Nxx_fm_typ_cfm=Nxx_no_dem) and (Nxx_obd_typ_cfm=Nxx_obd_typ_pass) and (Nxx_ecu_typ_cfm&lt;&gt;Nxx_atcu)] OR [(Nxx_obd_typ_cfm&lt;&gt;Nxx_obd_typ_pass) and (Nxx_ecu_typ_cfm&lt;&gt;Nxx_atcu)]</v>
      </c>
      <c r="K2871" s="69" t="b">
        <f t="shared" si="223"/>
        <v>1</v>
      </c>
      <c r="L2871" s="69" t="b">
        <f t="shared" si="224"/>
        <v>1</v>
      </c>
    </row>
    <row r="2872" spans="1:12" ht="168.75" customHeight="1" thickBot="1" x14ac:dyDescent="0.3">
      <c r="A2872" s="71" t="s">
        <v>4260</v>
      </c>
      <c r="B2872" s="72" t="s">
        <v>5654</v>
      </c>
      <c r="C2872" s="72" t="s">
        <v>12144</v>
      </c>
      <c r="E2872" s="71" t="s">
        <v>6111</v>
      </c>
      <c r="F2872" s="72" t="s">
        <v>12081</v>
      </c>
      <c r="G2872" s="74" t="s">
        <v>13878</v>
      </c>
      <c r="H2872" t="str">
        <f t="shared" si="220"/>
        <v>Vxx_rtn_pid_33h</v>
      </c>
      <c r="I2872" s="69" t="str">
        <f t="shared" si="221"/>
        <v>DG_DFT_MNG</v>
      </c>
      <c r="J2872" s="72" t="str">
        <f t="shared" si="222"/>
        <v>[(Nbx_obd_serv_vers_2_cfm=True) and (Nbx_ign_cmd_eng_cfm=False) and (Nbx_el_pwt_cfm=False) and (Nxx_fm_typ_cfm=Nxx_no_dem) and (Nxx_obd_typ_cfm=Nxx_obd_typ_pass) and (Nxx_ecu_typ_cfm&lt;&gt;Nxx_atcu)] OR [(Nbx_obd_serv_vers_2_cfm=True) and (Nbx_ign_cmd_eng_cfm=True) and (Nbx_el_pwt_cfm=False) and (Nxx_fm_typ_cfm=Nxx_no_dem) and (Nxx_obd_typ_cfm=Nxx_obd_typ_pass) and (Nxx_ecu_typ_cfm&lt;&gt;Nxx_atcu)] OR [(Nxx_obd_typ_cfm&lt;&gt;Nxx_obd_typ_pass) and (Nxx_ecu_typ_cfm&lt;&gt;Nxx_atcu)]</v>
      </c>
      <c r="K2872" s="69" t="b">
        <f t="shared" si="223"/>
        <v>1</v>
      </c>
      <c r="L2872" s="69" t="b">
        <f t="shared" si="224"/>
        <v>0</v>
      </c>
    </row>
    <row r="2873" spans="1:12" ht="168.75" customHeight="1" thickBot="1" x14ac:dyDescent="0.3">
      <c r="A2873" s="71" t="s">
        <v>4053</v>
      </c>
      <c r="B2873" s="72" t="s">
        <v>5677</v>
      </c>
      <c r="C2873" s="74" t="s">
        <v>13258</v>
      </c>
      <c r="E2873" s="71" t="s">
        <v>6112</v>
      </c>
      <c r="F2873" s="72" t="s">
        <v>12081</v>
      </c>
      <c r="G2873" s="72" t="s">
        <v>12130</v>
      </c>
      <c r="H2873" t="str">
        <f t="shared" si="220"/>
        <v>Vxx_rtn_pid_3ch</v>
      </c>
      <c r="I2873" s="69" t="str">
        <f t="shared" si="221"/>
        <v>DG_DFT_MNG</v>
      </c>
      <c r="J2873" s="72" t="str">
        <f t="shared" si="222"/>
        <v>[(Nxx_obd_typ_cfm&lt;&gt;Nxx_obd_typ_pass) and (Nxx_ecu_typ_cfm&lt;&gt;Nxx_atcu)]</v>
      </c>
      <c r="K2873" s="69" t="b">
        <f t="shared" si="223"/>
        <v>1</v>
      </c>
      <c r="L2873" s="69" t="b">
        <f t="shared" si="224"/>
        <v>1</v>
      </c>
    </row>
    <row r="2874" spans="1:12" ht="204.75" customHeight="1" thickBot="1" x14ac:dyDescent="0.3">
      <c r="A2874" s="71" t="s">
        <v>5271</v>
      </c>
      <c r="B2874" s="72" t="s">
        <v>5268</v>
      </c>
      <c r="C2874" s="72" t="s">
        <v>12417</v>
      </c>
      <c r="E2874" s="71" t="s">
        <v>6116</v>
      </c>
      <c r="F2874" s="72" t="s">
        <v>12081</v>
      </c>
      <c r="G2874" s="74" t="s">
        <v>13878</v>
      </c>
      <c r="H2874" t="str">
        <f t="shared" si="220"/>
        <v>Vxx_rtn_pid_42h</v>
      </c>
      <c r="I2874" s="69" t="str">
        <f t="shared" si="221"/>
        <v>DG_DFT_MNG</v>
      </c>
      <c r="J2874" s="72" t="str">
        <f t="shared" si="222"/>
        <v>[(Nbx_obd_serv_vers_2_cfm=True) and (Nbx_ign_cmd_eng_cfm=False) and (Nbx_el_pwt_cfm=False) and (Nxx_fm_typ_cfm=Nxx_no_dem) and (Nxx_obd_typ_cfm=Nxx_obd_typ_pass) and (Nxx_ecu_typ_cfm&lt;&gt;Nxx_atcu)] OR [(Nbx_obd_serv_vers_2_cfm=True) and (Nbx_ign_cmd_eng_cfm=True) and (Nbx_el_pwt_cfm=False) and (Nxx_fm_typ_cfm=Nxx_no_dem) and (Nxx_obd_typ_cfm=Nxx_obd_typ_pass) and (Nxx_ecu_typ_cfm&lt;&gt;Nxx_atcu)] OR [(Nxx_obd_typ_cfm&lt;&gt;Nxx_obd_typ_pass) and (Nxx_ecu_typ_cfm&lt;&gt;Nxx_atcu)]</v>
      </c>
      <c r="K2874" s="69" t="b">
        <f t="shared" si="223"/>
        <v>1</v>
      </c>
      <c r="L2874" s="69" t="b">
        <f t="shared" si="224"/>
        <v>0</v>
      </c>
    </row>
    <row r="2875" spans="1:12" ht="204.75" customHeight="1" thickBot="1" x14ac:dyDescent="0.3">
      <c r="A2875" s="71" t="s">
        <v>5692</v>
      </c>
      <c r="B2875" s="72" t="s">
        <v>5268</v>
      </c>
      <c r="C2875" s="72" t="s">
        <v>12417</v>
      </c>
      <c r="E2875" s="71" t="s">
        <v>6117</v>
      </c>
      <c r="F2875" s="72" t="s">
        <v>12081</v>
      </c>
      <c r="G2875" s="74" t="s">
        <v>13878</v>
      </c>
      <c r="H2875" t="str">
        <f t="shared" si="220"/>
        <v>Vxx_rtn_pid_43h</v>
      </c>
      <c r="I2875" s="69" t="str">
        <f t="shared" si="221"/>
        <v>DG_DFT_MNG</v>
      </c>
      <c r="J2875" s="72" t="str">
        <f t="shared" si="222"/>
        <v>[(Nbx_obd_serv_vers_2_cfm=True) and (Nbx_ign_cmd_eng_cfm=False) and (Nbx_el_pwt_cfm=False) and (Nxx_fm_typ_cfm=Nxx_no_dem) and (Nxx_obd_typ_cfm=Nxx_obd_typ_pass) and (Nxx_ecu_typ_cfm&lt;&gt;Nxx_atcu)] OR [(Nbx_obd_serv_vers_2_cfm=True) and (Nbx_ign_cmd_eng_cfm=True) and (Nbx_el_pwt_cfm=False) and (Nxx_fm_typ_cfm=Nxx_no_dem) and (Nxx_obd_typ_cfm=Nxx_obd_typ_pass) and (Nxx_ecu_typ_cfm&lt;&gt;Nxx_atcu)] OR [(Nxx_obd_typ_cfm&lt;&gt;Nxx_obd_typ_pass) and (Nxx_ecu_typ_cfm&lt;&gt;Nxx_atcu)]</v>
      </c>
      <c r="K2875" s="69" t="b">
        <f t="shared" si="223"/>
        <v>1</v>
      </c>
      <c r="L2875" s="69" t="b">
        <f t="shared" si="224"/>
        <v>0</v>
      </c>
    </row>
    <row r="2876" spans="1:12" ht="204.75" customHeight="1" thickBot="1" x14ac:dyDescent="0.3">
      <c r="A2876" s="71" t="s">
        <v>5272</v>
      </c>
      <c r="B2876" s="72" t="s">
        <v>5268</v>
      </c>
      <c r="C2876" s="72" t="s">
        <v>12417</v>
      </c>
      <c r="E2876" s="71" t="s">
        <v>6120</v>
      </c>
      <c r="F2876" s="72" t="s">
        <v>12081</v>
      </c>
      <c r="G2876" s="72" t="s">
        <v>13877</v>
      </c>
      <c r="H2876" t="str">
        <f t="shared" si="220"/>
        <v>Vxx_rtn_pid_44h</v>
      </c>
      <c r="I2876" s="69" t="str">
        <f t="shared" si="221"/>
        <v>DG_DFT_MNG</v>
      </c>
      <c r="J2876" s="72" t="str">
        <f t="shared" si="222"/>
        <v>[(Nbx_obd_serv_vers_2_cfm=True) and (Nbx_ign_cmd_eng_cfm=True) and (Nbx_el_pwt_cfm=False) and (Nxx_fm_typ_cfm=Nxx_no_dem) and (Nxx_obd_typ_cfm=Nxx_obd_typ_pass) and (Nxx_ecu_typ_cfm&lt;&gt;Nxx_atcu)]</v>
      </c>
      <c r="K2876" s="69" t="b">
        <f t="shared" si="223"/>
        <v>1</v>
      </c>
      <c r="L2876" s="69" t="b">
        <f t="shared" si="224"/>
        <v>1</v>
      </c>
    </row>
    <row r="2877" spans="1:12" ht="204.75" customHeight="1" thickBot="1" x14ac:dyDescent="0.3">
      <c r="A2877" s="71" t="s">
        <v>4921</v>
      </c>
      <c r="B2877" s="72" t="s">
        <v>12762</v>
      </c>
      <c r="C2877" s="72" t="s">
        <v>12652</v>
      </c>
      <c r="E2877" s="71" t="s">
        <v>6121</v>
      </c>
      <c r="F2877" s="72" t="s">
        <v>12081</v>
      </c>
      <c r="G2877" s="72" t="s">
        <v>13878</v>
      </c>
      <c r="H2877" t="str">
        <f t="shared" si="220"/>
        <v>Vxx_rtn_pid_45h</v>
      </c>
      <c r="I2877" s="69" t="str">
        <f t="shared" si="221"/>
        <v>DG_DFT_MNG</v>
      </c>
      <c r="J2877" s="72" t="str">
        <f t="shared" si="222"/>
        <v>[(Nbx_obd_serv_vers_2_cfm=True) and (Nbx_ign_cmd_eng_cfm=True) and (Nbx_el_pwt_cfm=False) and (Nxx_fm_typ_cfm=Nxx_no_dem) and (Nxx_obd_typ_cfm=Nxx_obd_typ_pass) and (Nxx_ecu_typ_cfm&lt;&gt;Nxx_atcu)] OR [(Nbx_obd_serv_vers_2_cfm=True) and (Nbx_ign_cmd_eng_cfm=False) and (Nbx_el_pwt_cfm=False) and (Nxx_fm_typ_cfm=Nxx_no_dem) and (Nxx_obd_typ_cfm=Nxx_obd_typ_pass) and (Nxx_ecu_typ_cfm&lt;&gt;Nxx_atcu)] OR [(Nxx_obd_typ_cfm&lt;&gt;Nxx_obd_typ_pass) and (Nxx_ecu_typ_cfm&lt;&gt;Nxx_atcu)]</v>
      </c>
      <c r="K2877" s="69" t="b">
        <f t="shared" si="223"/>
        <v>1</v>
      </c>
      <c r="L2877" s="69" t="b">
        <f t="shared" si="224"/>
        <v>1</v>
      </c>
    </row>
    <row r="2878" spans="1:12" ht="408.75" customHeight="1" thickBot="1" x14ac:dyDescent="0.3">
      <c r="A2878" s="71" t="s">
        <v>4890</v>
      </c>
      <c r="B2878" s="72" t="s">
        <v>12762</v>
      </c>
      <c r="C2878" s="74" t="s">
        <v>13918</v>
      </c>
      <c r="E2878" s="71" t="s">
        <v>6122</v>
      </c>
      <c r="F2878" s="72" t="s">
        <v>12081</v>
      </c>
      <c r="G2878" s="72" t="s">
        <v>13878</v>
      </c>
      <c r="H2878" t="str">
        <f t="shared" si="220"/>
        <v>Vxx_rtn_pid_46h</v>
      </c>
      <c r="I2878" s="69" t="str">
        <f t="shared" si="221"/>
        <v>DG_DFT_MNG</v>
      </c>
      <c r="J2878" s="72" t="str">
        <f t="shared" si="222"/>
        <v>[(Nbx_obd_serv_vers_2_cfm=True) and (Nbx_ign_cmd_eng_cfm=True) and (Nbx_el_pwt_cfm=False) and (Nxx_fm_typ_cfm=Nxx_no_dem) and (Nxx_obd_typ_cfm=Nxx_obd_typ_pass) and (Nxx_ecu_typ_cfm&lt;&gt;Nxx_atcu)] OR [(Nbx_obd_serv_vers_2_cfm=True) and (Nbx_ign_cmd_eng_cfm=False) and (Nbx_el_pwt_cfm=False) and (Nxx_fm_typ_cfm=Nxx_no_dem) and (Nxx_obd_typ_cfm=Nxx_obd_typ_pass) and (Nxx_ecu_typ_cfm&lt;&gt;Nxx_atcu)] OR [(Nxx_obd_typ_cfm&lt;&gt;Nxx_obd_typ_pass) and (Nxx_ecu_typ_cfm&lt;&gt;Nxx_atcu)]</v>
      </c>
      <c r="K2878" s="69" t="b">
        <f t="shared" si="223"/>
        <v>1</v>
      </c>
      <c r="L2878" s="69" t="b">
        <f t="shared" si="224"/>
        <v>1</v>
      </c>
    </row>
    <row r="2879" spans="1:12" ht="204.75" customHeight="1" thickBot="1" x14ac:dyDescent="0.3">
      <c r="A2879" s="71" t="s">
        <v>4888</v>
      </c>
      <c r="B2879" s="72" t="s">
        <v>12762</v>
      </c>
      <c r="C2879" s="72" t="s">
        <v>12652</v>
      </c>
      <c r="E2879" s="71" t="s">
        <v>6123</v>
      </c>
      <c r="F2879" s="72" t="s">
        <v>12081</v>
      </c>
      <c r="G2879" s="72" t="s">
        <v>13877</v>
      </c>
      <c r="H2879" t="str">
        <f t="shared" si="220"/>
        <v>Vxx_rtn_pid_47h</v>
      </c>
      <c r="I2879" s="69" t="str">
        <f t="shared" si="221"/>
        <v>DG_DFT_MNG</v>
      </c>
      <c r="J2879" s="72" t="str">
        <f t="shared" si="222"/>
        <v>[(Nbx_obd_serv_vers_2_cfm=True) and (Nbx_ign_cmd_eng_cfm=True) and (Nbx_el_pwt_cfm=False) and (Nxx_fm_typ_cfm=Nxx_no_dem) and (Nxx_obd_typ_cfm=Nxx_obd_typ_pass) and (Nxx_ecu_typ_cfm&lt;&gt;Nxx_atcu)]</v>
      </c>
      <c r="K2879" s="69" t="b">
        <f t="shared" si="223"/>
        <v>1</v>
      </c>
      <c r="L2879" s="69" t="b">
        <f t="shared" si="224"/>
        <v>1</v>
      </c>
    </row>
    <row r="2880" spans="1:12" ht="48.75" customHeight="1" thickBot="1" x14ac:dyDescent="0.3">
      <c r="A2880" s="71" t="s">
        <v>4486</v>
      </c>
      <c r="B2880" s="72" t="s">
        <v>5460</v>
      </c>
      <c r="C2880" s="72" t="s">
        <v>12652</v>
      </c>
      <c r="E2880" s="71" t="s">
        <v>6124</v>
      </c>
      <c r="F2880" s="72" t="s">
        <v>12081</v>
      </c>
      <c r="G2880" s="72" t="s">
        <v>13878</v>
      </c>
      <c r="H2880" t="str">
        <f t="shared" si="220"/>
        <v>Vxx_rtn_pid_49h</v>
      </c>
      <c r="I2880" s="69" t="str">
        <f t="shared" si="221"/>
        <v>DG_DFT_MNG</v>
      </c>
      <c r="J2880" s="72" t="str">
        <f t="shared" si="222"/>
        <v>[(Nbx_obd_serv_vers_2_cfm=True) and (Nbx_ign_cmd_eng_cfm=True) and (Nbx_el_pwt_cfm=False) and (Nxx_fm_typ_cfm=Nxx_no_dem) and (Nxx_obd_typ_cfm=Nxx_obd_typ_pass) and (Nxx_ecu_typ_cfm&lt;&gt;Nxx_atcu)] OR [(Nbx_obd_serv_vers_2_cfm=True) and (Nbx_ign_cmd_eng_cfm=False) and (Nbx_el_pwt_cfm=False) and (Nxx_fm_typ_cfm=Nxx_no_dem) and (Nxx_obd_typ_cfm=Nxx_obd_typ_pass) and (Nxx_ecu_typ_cfm&lt;&gt;Nxx_atcu)] OR [(Nxx_obd_typ_cfm&lt;&gt;Nxx_obd_typ_pass) and (Nxx_ecu_typ_cfm&lt;&gt;Nxx_atcu)]</v>
      </c>
      <c r="K2880" s="69" t="b">
        <f t="shared" si="223"/>
        <v>1</v>
      </c>
      <c r="L2880" s="69" t="b">
        <f t="shared" si="224"/>
        <v>1</v>
      </c>
    </row>
    <row r="2881" spans="1:12" ht="312.75" customHeight="1" thickBot="1" x14ac:dyDescent="0.3">
      <c r="A2881" s="71" t="s">
        <v>4713</v>
      </c>
      <c r="B2881" s="72" t="s">
        <v>12647</v>
      </c>
      <c r="C2881" s="72" t="s">
        <v>12648</v>
      </c>
      <c r="E2881" s="71" t="s">
        <v>6125</v>
      </c>
      <c r="F2881" s="72" t="s">
        <v>12081</v>
      </c>
      <c r="G2881" s="74" t="s">
        <v>12436</v>
      </c>
      <c r="H2881" t="str">
        <f t="shared" si="220"/>
        <v>Vxx_rtn_pid_4ah</v>
      </c>
      <c r="I2881" s="69" t="str">
        <f t="shared" si="221"/>
        <v>DG_DFT_MNG</v>
      </c>
      <c r="J2881" s="72" t="str">
        <f t="shared" si="222"/>
        <v>[(Nbx_obd_serv_vers_2_cfm=True) and (Nbx_ign_cmd_eng_cfm=True) and (Nbx_el_pwt_cfm=False) and (Nxx_fm_typ_cfm=Nxx_no_dem) and (Nxx_obd_typ_cfm=Nxx_obd_typ_pass) and (Nxx_ecu_typ_cfm&lt;&gt;Nxx_atcu)] OR [(Nbx_obd_serv_vers_2_cfm=True) and (Nbx_ign_cmd_eng_cfm=False) and (Nbx_el_pwt_cfm=False) and (Nxx_fm_typ_cfm=Nxx_no_dem) and (Nxx_obd_typ_cfm=Nxx_obd_typ_pass) and (Nxx_ecu_typ_cfm&lt;&gt;Nxx_atcu)] OR [(Nxx_obd_typ_cfm&lt;&gt;Nxx_obd_typ_pass) and (Nxx_ecu_typ_cfm&lt;&gt;Nxx_atcu)]</v>
      </c>
      <c r="K2881" s="69" t="b">
        <f t="shared" si="223"/>
        <v>1</v>
      </c>
      <c r="L2881" s="69" t="b">
        <f t="shared" si="224"/>
        <v>0</v>
      </c>
    </row>
    <row r="2882" spans="1:12" ht="312.75" customHeight="1" thickBot="1" x14ac:dyDescent="0.3">
      <c r="A2882" s="71" t="s">
        <v>4709</v>
      </c>
      <c r="B2882" s="72" t="s">
        <v>12647</v>
      </c>
      <c r="C2882" s="72" t="s">
        <v>12648</v>
      </c>
      <c r="E2882" s="71" t="s">
        <v>6126</v>
      </c>
      <c r="F2882" s="72" t="s">
        <v>12081</v>
      </c>
      <c r="G2882" s="74" t="s">
        <v>12436</v>
      </c>
      <c r="H2882" t="str">
        <f t="shared" ref="H2882:H2945" si="225">VLOOKUP(E2882,A:C,1,FALSE)</f>
        <v>Vxx_rtn_pid_4ch</v>
      </c>
      <c r="I2882" s="69" t="str">
        <f t="shared" ref="I2882:I2945" si="226">VLOOKUP(E2882,A:C,2,FALSE)</f>
        <v>DG_DFT_MNG</v>
      </c>
      <c r="J2882" s="72" t="str">
        <f t="shared" ref="J2882:J2945" si="227">VLOOKUP(E2882,A:C,3,FALSE)</f>
        <v>[(Nbx_obd_serv_vers_2_cfm=True) and (Nbx_ign_cmd_eng_cfm=True) and (Nbx_el_pwt_cfm=False) and (Nxx_fm_typ_cfm=Nxx_no_dem) and (Nxx_obd_typ_cfm=Nxx_obd_typ_pass) and (Nxx_ecu_typ_cfm&lt;&gt;Nxx_atcu)] OR [(Nbx_obd_serv_vers_2_cfm=True) and (Nbx_ign_cmd_eng_cfm=False) and (Nbx_el_pwt_cfm=False) and (Nxx_fm_typ_cfm=Nxx_no_dem) and (Nxx_obd_typ_cfm=Nxx_obd_typ_pass) and (Nxx_ecu_typ_cfm&lt;&gt;Nxx_atcu)] OR [(Nxx_obd_typ_cfm&lt;&gt;Nxx_obd_typ_pass) and (Nxx_ecu_typ_cfm&lt;&gt;Nxx_atcu)]</v>
      </c>
      <c r="K2882" s="69" t="b">
        <f t="shared" ref="K2882:K2945" si="228">VLOOKUP(E2882,A:C,2,FALSE)=F2882</f>
        <v>1</v>
      </c>
      <c r="L2882" s="69" t="b">
        <f t="shared" ref="L2882:L2945" si="229">VLOOKUP(E2882,A:C,3,FALSE)=G2882</f>
        <v>0</v>
      </c>
    </row>
    <row r="2883" spans="1:12" ht="312.75" customHeight="1" thickBot="1" x14ac:dyDescent="0.3">
      <c r="A2883" s="71" t="s">
        <v>4710</v>
      </c>
      <c r="B2883" s="72" t="s">
        <v>12647</v>
      </c>
      <c r="C2883" s="72" t="s">
        <v>12648</v>
      </c>
      <c r="E2883" s="71" t="s">
        <v>6127</v>
      </c>
      <c r="F2883" s="72" t="s">
        <v>12081</v>
      </c>
      <c r="G2883" s="72" t="s">
        <v>12130</v>
      </c>
      <c r="H2883" t="str">
        <f t="shared" si="225"/>
        <v>Vxx_rtn_pid_5ch</v>
      </c>
      <c r="I2883" s="69" t="str">
        <f t="shared" si="226"/>
        <v>DG_DFT_MNG</v>
      </c>
      <c r="J2883" s="72" t="str">
        <f t="shared" si="227"/>
        <v>[(Nxx_obd_typ_cfm&lt;&gt;Nxx_obd_typ_pass) and (Nxx_ecu_typ_cfm&lt;&gt;Nxx_atcu)]</v>
      </c>
      <c r="K2883" s="69" t="b">
        <f t="shared" si="228"/>
        <v>1</v>
      </c>
      <c r="L2883" s="69" t="b">
        <f t="shared" si="229"/>
        <v>1</v>
      </c>
    </row>
    <row r="2884" spans="1:12" ht="192.75" customHeight="1" thickBot="1" x14ac:dyDescent="0.3">
      <c r="A2884" s="71" t="s">
        <v>4711</v>
      </c>
      <c r="B2884" s="72" t="s">
        <v>12647</v>
      </c>
      <c r="C2884" s="72" t="s">
        <v>12648</v>
      </c>
      <c r="E2884" s="71" t="s">
        <v>6128</v>
      </c>
      <c r="F2884" s="72" t="s">
        <v>12081</v>
      </c>
      <c r="G2884" s="72" t="s">
        <v>12130</v>
      </c>
      <c r="H2884" t="str">
        <f t="shared" si="225"/>
        <v>Vxx_rtn_pid_5dh</v>
      </c>
      <c r="I2884" s="69" t="str">
        <f t="shared" si="226"/>
        <v>DG_DFT_MNG</v>
      </c>
      <c r="J2884" s="72" t="str">
        <f t="shared" si="227"/>
        <v>[(Nxx_obd_typ_cfm&lt;&gt;Nxx_obd_typ_pass) and (Nxx_ecu_typ_cfm&lt;&gt;Nxx_atcu)]</v>
      </c>
      <c r="K2884" s="69" t="b">
        <f t="shared" si="228"/>
        <v>1</v>
      </c>
      <c r="L2884" s="69" t="b">
        <f t="shared" si="229"/>
        <v>1</v>
      </c>
    </row>
    <row r="2885" spans="1:12" ht="192.75" customHeight="1" thickBot="1" x14ac:dyDescent="0.3">
      <c r="A2885" s="71" t="s">
        <v>4969</v>
      </c>
      <c r="B2885" s="72" t="s">
        <v>12647</v>
      </c>
      <c r="C2885" s="72" t="s">
        <v>12852</v>
      </c>
      <c r="E2885" s="71" t="s">
        <v>6130</v>
      </c>
      <c r="F2885" s="72" t="s">
        <v>12081</v>
      </c>
      <c r="G2885" s="72" t="s">
        <v>12130</v>
      </c>
      <c r="H2885" t="str">
        <f t="shared" si="225"/>
        <v>Vxx_rtn_pid_5eh</v>
      </c>
      <c r="I2885" s="69" t="str">
        <f t="shared" si="226"/>
        <v>DG_DFT_MNG</v>
      </c>
      <c r="J2885" s="72" t="str">
        <f t="shared" si="227"/>
        <v>[(Nxx_obd_typ_cfm&lt;&gt;Nxx_obd_typ_pass) and (Nxx_ecu_typ_cfm&lt;&gt;Nxx_atcu)]</v>
      </c>
      <c r="K2885" s="69" t="b">
        <f t="shared" si="228"/>
        <v>1</v>
      </c>
      <c r="L2885" s="69" t="b">
        <f t="shared" si="229"/>
        <v>1</v>
      </c>
    </row>
    <row r="2886" spans="1:12" ht="168.75" customHeight="1" thickBot="1" x14ac:dyDescent="0.3">
      <c r="A2886" s="71" t="s">
        <v>4712</v>
      </c>
      <c r="B2886" s="72" t="s">
        <v>12647</v>
      </c>
      <c r="C2886" s="72" t="s">
        <v>12648</v>
      </c>
      <c r="E2886" s="71" t="s">
        <v>6134</v>
      </c>
      <c r="F2886" s="72" t="s">
        <v>12081</v>
      </c>
      <c r="G2886" s="72" t="s">
        <v>12130</v>
      </c>
      <c r="H2886" t="str">
        <f t="shared" si="225"/>
        <v>Vxx_rtn_pid_61h</v>
      </c>
      <c r="I2886" s="69" t="str">
        <f t="shared" si="226"/>
        <v>DG_DFT_MNG</v>
      </c>
      <c r="J2886" s="72" t="str">
        <f t="shared" si="227"/>
        <v>[(Nxx_obd_typ_cfm&lt;&gt;Nxx_obd_typ_pass) and (Nxx_ecu_typ_cfm&lt;&gt;Nxx_atcu)]</v>
      </c>
      <c r="K2886" s="69" t="b">
        <f t="shared" si="228"/>
        <v>1</v>
      </c>
      <c r="L2886" s="69" t="b">
        <f t="shared" si="229"/>
        <v>1</v>
      </c>
    </row>
    <row r="2887" spans="1:12" ht="409.6" customHeight="1" thickBot="1" x14ac:dyDescent="0.3">
      <c r="A2887" s="71" t="s">
        <v>2409</v>
      </c>
      <c r="B2887" s="72" t="s">
        <v>12402</v>
      </c>
      <c r="C2887" s="72" t="s">
        <v>12403</v>
      </c>
      <c r="E2887" s="71" t="s">
        <v>6137</v>
      </c>
      <c r="F2887" s="72" t="s">
        <v>12081</v>
      </c>
      <c r="G2887" s="72" t="s">
        <v>12130</v>
      </c>
      <c r="H2887" t="str">
        <f t="shared" si="225"/>
        <v>Vxx_rtn_pid_62h</v>
      </c>
      <c r="I2887" s="69" t="str">
        <f t="shared" si="226"/>
        <v>DG_DFT_MNG</v>
      </c>
      <c r="J2887" s="72" t="str">
        <f t="shared" si="227"/>
        <v>[(Nxx_obd_typ_cfm&lt;&gt;Nxx_obd_typ_pass) and (Nxx_ecu_typ_cfm&lt;&gt;Nxx_atcu)]</v>
      </c>
      <c r="K2887" s="69" t="b">
        <f t="shared" si="228"/>
        <v>1</v>
      </c>
      <c r="L2887" s="69" t="b">
        <f t="shared" si="229"/>
        <v>1</v>
      </c>
    </row>
    <row r="2888" spans="1:12" ht="168.75" customHeight="1" thickBot="1" x14ac:dyDescent="0.3">
      <c r="A2888" s="71" t="s">
        <v>4616</v>
      </c>
      <c r="B2888" s="72" t="s">
        <v>12137</v>
      </c>
      <c r="C2888" s="74" t="s">
        <v>12650</v>
      </c>
      <c r="E2888" s="71" t="s">
        <v>6138</v>
      </c>
      <c r="F2888" s="72" t="s">
        <v>12081</v>
      </c>
      <c r="G2888" s="72" t="s">
        <v>12130</v>
      </c>
      <c r="H2888" t="str">
        <f t="shared" si="225"/>
        <v>Vxx_rtn_pid_63h</v>
      </c>
      <c r="I2888" s="69" t="str">
        <f t="shared" si="226"/>
        <v>DG_DFT_MNG</v>
      </c>
      <c r="J2888" s="72" t="str">
        <f t="shared" si="227"/>
        <v>[(Nxx_obd_typ_cfm&lt;&gt;Nxx_obd_typ_pass) and (Nxx_ecu_typ_cfm&lt;&gt;Nxx_atcu)]</v>
      </c>
      <c r="K2888" s="69" t="b">
        <f t="shared" si="228"/>
        <v>1</v>
      </c>
      <c r="L2888" s="69" t="b">
        <f t="shared" si="229"/>
        <v>1</v>
      </c>
    </row>
    <row r="2889" spans="1:12" ht="168.75" customHeight="1" thickBot="1" x14ac:dyDescent="0.3">
      <c r="A2889" s="71" t="s">
        <v>4856</v>
      </c>
      <c r="B2889" s="72" t="s">
        <v>12137</v>
      </c>
      <c r="C2889" s="74" t="s">
        <v>12650</v>
      </c>
      <c r="E2889" s="71" t="s">
        <v>13883</v>
      </c>
      <c r="F2889" s="72" t="s">
        <v>12081</v>
      </c>
      <c r="G2889" s="72" t="s">
        <v>12130</v>
      </c>
      <c r="H2889" t="str">
        <f t="shared" si="225"/>
        <v>Vxx_rtn_pid_69h_a</v>
      </c>
      <c r="I2889" s="69" t="str">
        <f t="shared" si="226"/>
        <v>DG_DFT_MNG</v>
      </c>
      <c r="J2889" s="72" t="str">
        <f t="shared" si="227"/>
        <v>[(Nxx_obd_typ_cfm&lt;&gt;Nxx_obd_typ_pass) and (Nxx_ecu_typ_cfm&lt;&gt;Nxx_atcu)]</v>
      </c>
      <c r="K2889" s="69" t="b">
        <f t="shared" si="228"/>
        <v>1</v>
      </c>
      <c r="L2889" s="69" t="b">
        <f t="shared" si="229"/>
        <v>1</v>
      </c>
    </row>
    <row r="2890" spans="1:12" ht="168.75" customHeight="1" thickBot="1" x14ac:dyDescent="0.3">
      <c r="A2890" s="71" t="s">
        <v>1360</v>
      </c>
      <c r="B2890" s="72" t="s">
        <v>12137</v>
      </c>
      <c r="C2890" s="74" t="s">
        <v>12650</v>
      </c>
      <c r="E2890" s="71" t="s">
        <v>13885</v>
      </c>
      <c r="F2890" s="72" t="s">
        <v>12081</v>
      </c>
      <c r="G2890" s="72" t="s">
        <v>12130</v>
      </c>
      <c r="H2890" t="str">
        <f t="shared" si="225"/>
        <v>Vxx_rtn_pid_69h_c</v>
      </c>
      <c r="I2890" s="69" t="str">
        <f t="shared" si="226"/>
        <v>DG_DFT_MNG</v>
      </c>
      <c r="J2890" s="72" t="str">
        <f t="shared" si="227"/>
        <v>[(Nxx_obd_typ_cfm&lt;&gt;Nxx_obd_typ_pass) and (Nxx_ecu_typ_cfm&lt;&gt;Nxx_atcu)]</v>
      </c>
      <c r="K2890" s="69" t="b">
        <f t="shared" si="228"/>
        <v>1</v>
      </c>
      <c r="L2890" s="69" t="b">
        <f t="shared" si="229"/>
        <v>1</v>
      </c>
    </row>
    <row r="2891" spans="1:12" ht="168.75" customHeight="1" thickBot="1" x14ac:dyDescent="0.3">
      <c r="A2891" s="71" t="s">
        <v>4485</v>
      </c>
      <c r="B2891" s="72" t="s">
        <v>5460</v>
      </c>
      <c r="C2891" s="72" t="s">
        <v>12652</v>
      </c>
      <c r="E2891" s="71" t="s">
        <v>13886</v>
      </c>
      <c r="F2891" s="72" t="s">
        <v>12081</v>
      </c>
      <c r="G2891" s="72" t="s">
        <v>12130</v>
      </c>
      <c r="H2891" t="str">
        <f t="shared" si="225"/>
        <v>Vxx_rtn_pid_6ah_a</v>
      </c>
      <c r="I2891" s="69" t="str">
        <f t="shared" si="226"/>
        <v>DG_DFT_MNG</v>
      </c>
      <c r="J2891" s="72" t="str">
        <f t="shared" si="227"/>
        <v>[(Nxx_obd_typ_cfm&lt;&gt;Nxx_obd_typ_pass) and (Nxx_ecu_typ_cfm&lt;&gt;Nxx_atcu)]</v>
      </c>
      <c r="K2891" s="69" t="b">
        <f t="shared" si="228"/>
        <v>1</v>
      </c>
      <c r="L2891" s="69" t="b">
        <f t="shared" si="229"/>
        <v>1</v>
      </c>
    </row>
    <row r="2892" spans="1:12" ht="168.75" customHeight="1" thickBot="1" x14ac:dyDescent="0.3">
      <c r="A2892" s="71" t="s">
        <v>4484</v>
      </c>
      <c r="B2892" s="72" t="s">
        <v>5460</v>
      </c>
      <c r="C2892" s="72" t="s">
        <v>12652</v>
      </c>
      <c r="E2892" s="71" t="s">
        <v>13887</v>
      </c>
      <c r="F2892" s="72" t="s">
        <v>12081</v>
      </c>
      <c r="G2892" s="72" t="s">
        <v>12130</v>
      </c>
      <c r="H2892" t="str">
        <f t="shared" si="225"/>
        <v>Vxx_rtn_pid_6ah_b</v>
      </c>
      <c r="I2892" s="69" t="str">
        <f t="shared" si="226"/>
        <v>DG_DFT_MNG</v>
      </c>
      <c r="J2892" s="72" t="str">
        <f t="shared" si="227"/>
        <v>[(Nxx_obd_typ_cfm&lt;&gt;Nxx_obd_typ_pass) and (Nxx_ecu_typ_cfm&lt;&gt;Nxx_atcu)]</v>
      </c>
      <c r="K2892" s="69" t="b">
        <f t="shared" si="228"/>
        <v>1</v>
      </c>
      <c r="L2892" s="69" t="b">
        <f t="shared" si="229"/>
        <v>1</v>
      </c>
    </row>
    <row r="2893" spans="1:12" ht="168.75" customHeight="1" thickBot="1" x14ac:dyDescent="0.3">
      <c r="A2893" s="71" t="s">
        <v>4487</v>
      </c>
      <c r="B2893" s="72" t="s">
        <v>5963</v>
      </c>
      <c r="C2893" s="72" t="s">
        <v>12652</v>
      </c>
      <c r="E2893" s="71" t="s">
        <v>13888</v>
      </c>
      <c r="F2893" s="72" t="s">
        <v>12081</v>
      </c>
      <c r="G2893" s="72" t="s">
        <v>12130</v>
      </c>
      <c r="H2893" t="str">
        <f t="shared" si="225"/>
        <v>Vxx_rtn_pid_6ah_c</v>
      </c>
      <c r="I2893" s="69" t="str">
        <f t="shared" si="226"/>
        <v>DG_DFT_MNG</v>
      </c>
      <c r="J2893" s="72" t="str">
        <f t="shared" si="227"/>
        <v>[(Nxx_obd_typ_cfm&lt;&gt;Nxx_obd_typ_pass) and (Nxx_ecu_typ_cfm&lt;&gt;Nxx_atcu)]</v>
      </c>
      <c r="K2893" s="69" t="b">
        <f t="shared" si="228"/>
        <v>1</v>
      </c>
      <c r="L2893" s="69" t="b">
        <f t="shared" si="229"/>
        <v>1</v>
      </c>
    </row>
    <row r="2894" spans="1:12" ht="168.75" customHeight="1" thickBot="1" x14ac:dyDescent="0.3">
      <c r="A2894" s="71" t="s">
        <v>4481</v>
      </c>
      <c r="B2894" s="72" t="s">
        <v>5460</v>
      </c>
      <c r="C2894" s="74" t="s">
        <v>12683</v>
      </c>
      <c r="E2894" s="71" t="s">
        <v>13889</v>
      </c>
      <c r="F2894" s="72" t="s">
        <v>12081</v>
      </c>
      <c r="G2894" s="72" t="s">
        <v>12130</v>
      </c>
      <c r="H2894" t="str">
        <f t="shared" si="225"/>
        <v>Vxx_rtn_pid_6bh_a</v>
      </c>
      <c r="I2894" s="69" t="str">
        <f t="shared" si="226"/>
        <v>DG_DFT_MNG</v>
      </c>
      <c r="J2894" s="72" t="str">
        <f t="shared" si="227"/>
        <v>[(Nxx_obd_typ_cfm&lt;&gt;Nxx_obd_typ_pass) and (Nxx_ecu_typ_cfm&lt;&gt;Nxx_atcu)]</v>
      </c>
      <c r="K2894" s="69" t="b">
        <f t="shared" si="228"/>
        <v>1</v>
      </c>
      <c r="L2894" s="69" t="b">
        <f t="shared" si="229"/>
        <v>1</v>
      </c>
    </row>
    <row r="2895" spans="1:12" ht="409.6" customHeight="1" thickBot="1" x14ac:dyDescent="0.3">
      <c r="A2895" s="71" t="s">
        <v>4480</v>
      </c>
      <c r="B2895" s="72" t="s">
        <v>5460</v>
      </c>
      <c r="C2895" s="72" t="s">
        <v>12652</v>
      </c>
      <c r="E2895" s="71" t="s">
        <v>13890</v>
      </c>
      <c r="F2895" s="72" t="s">
        <v>12081</v>
      </c>
      <c r="G2895" s="72" t="s">
        <v>12130</v>
      </c>
      <c r="H2895" t="str">
        <f t="shared" si="225"/>
        <v>Vxx_rtn_pid_6bh_b</v>
      </c>
      <c r="I2895" s="69" t="str">
        <f t="shared" si="226"/>
        <v>DG_DFT_MNG</v>
      </c>
      <c r="J2895" s="72" t="str">
        <f t="shared" si="227"/>
        <v>[(Nxx_obd_typ_cfm&lt;&gt;Nxx_obd_typ_pass) and (Nxx_ecu_typ_cfm&lt;&gt;Nxx_atcu)]</v>
      </c>
      <c r="K2895" s="69" t="b">
        <f t="shared" si="228"/>
        <v>1</v>
      </c>
      <c r="L2895" s="69" t="b">
        <f t="shared" si="229"/>
        <v>1</v>
      </c>
    </row>
    <row r="2896" spans="1:12" ht="409.6" customHeight="1" thickBot="1" x14ac:dyDescent="0.3">
      <c r="A2896" s="71" t="s">
        <v>4889</v>
      </c>
      <c r="B2896" s="72" t="s">
        <v>12762</v>
      </c>
      <c r="C2896" s="72" t="s">
        <v>12652</v>
      </c>
      <c r="E2896" s="71" t="s">
        <v>13891</v>
      </c>
      <c r="F2896" s="72" t="s">
        <v>12081</v>
      </c>
      <c r="G2896" s="72" t="s">
        <v>12130</v>
      </c>
      <c r="H2896" t="str">
        <f t="shared" si="225"/>
        <v>Vxx_rtn_pid_6bh_c</v>
      </c>
      <c r="I2896" s="69" t="str">
        <f t="shared" si="226"/>
        <v>DG_DFT_MNG</v>
      </c>
      <c r="J2896" s="72" t="str">
        <f t="shared" si="227"/>
        <v>[(Nxx_obd_typ_cfm&lt;&gt;Nxx_obd_typ_pass) and (Nxx_ecu_typ_cfm&lt;&gt;Nxx_atcu)]</v>
      </c>
      <c r="K2896" s="69" t="b">
        <f t="shared" si="228"/>
        <v>1</v>
      </c>
      <c r="L2896" s="69" t="b">
        <f t="shared" si="229"/>
        <v>1</v>
      </c>
    </row>
    <row r="2897" spans="1:12" ht="168.75" customHeight="1" thickBot="1" x14ac:dyDescent="0.3">
      <c r="A2897" s="71" t="s">
        <v>4891</v>
      </c>
      <c r="B2897" s="72" t="s">
        <v>12762</v>
      </c>
      <c r="C2897" s="72" t="s">
        <v>12652</v>
      </c>
      <c r="E2897" s="71" t="s">
        <v>13892</v>
      </c>
      <c r="F2897" s="72" t="s">
        <v>12081</v>
      </c>
      <c r="G2897" s="72" t="s">
        <v>12130</v>
      </c>
      <c r="H2897" t="str">
        <f t="shared" si="225"/>
        <v>Vxx_rtn_pid_6dh_a</v>
      </c>
      <c r="I2897" s="69" t="str">
        <f t="shared" si="226"/>
        <v>DG_DFT_MNG</v>
      </c>
      <c r="J2897" s="72" t="str">
        <f t="shared" si="227"/>
        <v>[(Nxx_obd_typ_cfm&lt;&gt;Nxx_obd_typ_pass) and (Nxx_ecu_typ_cfm&lt;&gt;Nxx_atcu)]</v>
      </c>
      <c r="K2897" s="69" t="b">
        <f t="shared" si="228"/>
        <v>1</v>
      </c>
      <c r="L2897" s="69" t="b">
        <f t="shared" si="229"/>
        <v>1</v>
      </c>
    </row>
    <row r="2898" spans="1:12" ht="168.75" customHeight="1" thickBot="1" x14ac:dyDescent="0.3">
      <c r="A2898" s="71" t="s">
        <v>4840</v>
      </c>
      <c r="B2898" s="72" t="s">
        <v>5460</v>
      </c>
      <c r="C2898" s="72" t="s">
        <v>12652</v>
      </c>
      <c r="E2898" s="71" t="s">
        <v>13893</v>
      </c>
      <c r="F2898" s="72" t="s">
        <v>12081</v>
      </c>
      <c r="G2898" s="72" t="s">
        <v>12130</v>
      </c>
      <c r="H2898" t="str">
        <f t="shared" si="225"/>
        <v>Vxx_rtn_pid_6dh_bc</v>
      </c>
      <c r="I2898" s="69" t="str">
        <f t="shared" si="226"/>
        <v>DG_DFT_MNG</v>
      </c>
      <c r="J2898" s="72" t="str">
        <f t="shared" si="227"/>
        <v>[(Nxx_obd_typ_cfm&lt;&gt;Nxx_obd_typ_pass) and (Nxx_ecu_typ_cfm&lt;&gt;Nxx_atcu)]</v>
      </c>
      <c r="K2898" s="69" t="b">
        <f t="shared" si="228"/>
        <v>1</v>
      </c>
      <c r="L2898" s="69" t="b">
        <f t="shared" si="229"/>
        <v>1</v>
      </c>
    </row>
    <row r="2899" spans="1:12" ht="168.75" customHeight="1" thickBot="1" x14ac:dyDescent="0.3">
      <c r="A2899" s="71" t="s">
        <v>4841</v>
      </c>
      <c r="B2899" s="72" t="s">
        <v>5460</v>
      </c>
      <c r="C2899" s="72" t="s">
        <v>12652</v>
      </c>
      <c r="E2899" s="71" t="s">
        <v>13894</v>
      </c>
      <c r="F2899" s="72" t="s">
        <v>12081</v>
      </c>
      <c r="G2899" s="72" t="s">
        <v>12130</v>
      </c>
      <c r="H2899" t="str">
        <f t="shared" si="225"/>
        <v>Vxx_rtn_pid_6dh_de</v>
      </c>
      <c r="I2899" s="69" t="str">
        <f t="shared" si="226"/>
        <v>DG_DFT_MNG</v>
      </c>
      <c r="J2899" s="72" t="str">
        <f t="shared" si="227"/>
        <v>[(Nxx_obd_typ_cfm&lt;&gt;Nxx_obd_typ_pass) and (Nxx_ecu_typ_cfm&lt;&gt;Nxx_atcu)]</v>
      </c>
      <c r="K2899" s="69" t="b">
        <f t="shared" si="228"/>
        <v>1</v>
      </c>
      <c r="L2899" s="69" t="b">
        <f t="shared" si="229"/>
        <v>1</v>
      </c>
    </row>
    <row r="2900" spans="1:12" ht="168.75" customHeight="1" thickBot="1" x14ac:dyDescent="0.3">
      <c r="A2900" s="71" t="s">
        <v>4483</v>
      </c>
      <c r="B2900" s="72" t="s">
        <v>5460</v>
      </c>
      <c r="C2900" s="72" t="s">
        <v>12652</v>
      </c>
      <c r="E2900" s="71" t="s">
        <v>13895</v>
      </c>
      <c r="F2900" s="72" t="s">
        <v>12081</v>
      </c>
      <c r="G2900" s="72" t="s">
        <v>12130</v>
      </c>
      <c r="H2900" t="str">
        <f t="shared" si="225"/>
        <v>Vxx_rtn_pid_6dh_f</v>
      </c>
      <c r="I2900" s="69" t="str">
        <f t="shared" si="226"/>
        <v>DG_DFT_MNG</v>
      </c>
      <c r="J2900" s="72" t="str">
        <f t="shared" si="227"/>
        <v>[(Nxx_obd_typ_cfm&lt;&gt;Nxx_obd_typ_pass) and (Nxx_ecu_typ_cfm&lt;&gt;Nxx_atcu)]</v>
      </c>
      <c r="K2900" s="69" t="b">
        <f t="shared" si="228"/>
        <v>1</v>
      </c>
      <c r="L2900" s="69" t="b">
        <f t="shared" si="229"/>
        <v>1</v>
      </c>
    </row>
    <row r="2901" spans="1:12" ht="168.75" customHeight="1" thickBot="1" x14ac:dyDescent="0.3">
      <c r="A2901" s="71" t="s">
        <v>5002</v>
      </c>
      <c r="B2901" s="72" t="s">
        <v>5963</v>
      </c>
      <c r="C2901" s="72" t="s">
        <v>12652</v>
      </c>
      <c r="E2901" s="71" t="s">
        <v>13896</v>
      </c>
      <c r="F2901" s="72" t="s">
        <v>12081</v>
      </c>
      <c r="G2901" s="72" t="s">
        <v>12130</v>
      </c>
      <c r="H2901" t="str">
        <f t="shared" si="225"/>
        <v>Vxx_rtn_pid_70h_a</v>
      </c>
      <c r="I2901" s="69" t="str">
        <f t="shared" si="226"/>
        <v>DG_DFT_MNG</v>
      </c>
      <c r="J2901" s="72" t="str">
        <f t="shared" si="227"/>
        <v>[(Nxx_obd_typ_cfm&lt;&gt;Nxx_obd_typ_pass) and (Nxx_ecu_typ_cfm&lt;&gt;Nxx_atcu)]</v>
      </c>
      <c r="K2901" s="69" t="b">
        <f t="shared" si="228"/>
        <v>1</v>
      </c>
      <c r="L2901" s="69" t="b">
        <f t="shared" si="229"/>
        <v>1</v>
      </c>
    </row>
    <row r="2902" spans="1:12" ht="168.75" customHeight="1" thickBot="1" x14ac:dyDescent="0.3">
      <c r="A2902" s="71" t="s">
        <v>4997</v>
      </c>
      <c r="B2902" s="72" t="s">
        <v>5963</v>
      </c>
      <c r="C2902" s="72" t="s">
        <v>12918</v>
      </c>
      <c r="E2902" s="71" t="s">
        <v>13897</v>
      </c>
      <c r="F2902" s="72" t="s">
        <v>12081</v>
      </c>
      <c r="G2902" s="72" t="s">
        <v>12130</v>
      </c>
      <c r="H2902" t="str">
        <f t="shared" si="225"/>
        <v>Vxx_rtn_pid_70h_bc</v>
      </c>
      <c r="I2902" s="69" t="str">
        <f t="shared" si="226"/>
        <v>DG_DFT_MNG</v>
      </c>
      <c r="J2902" s="72" t="str">
        <f t="shared" si="227"/>
        <v>[(Nxx_obd_typ_cfm&lt;&gt;Nxx_obd_typ_pass) and (Nxx_ecu_typ_cfm&lt;&gt;Nxx_atcu)]</v>
      </c>
      <c r="K2902" s="69" t="b">
        <f t="shared" si="228"/>
        <v>1</v>
      </c>
      <c r="L2902" s="69" t="b">
        <f t="shared" si="229"/>
        <v>1</v>
      </c>
    </row>
    <row r="2903" spans="1:12" ht="168.75" customHeight="1" thickBot="1" x14ac:dyDescent="0.3">
      <c r="A2903" s="71" t="s">
        <v>4482</v>
      </c>
      <c r="B2903" s="72" t="s">
        <v>5460</v>
      </c>
      <c r="C2903" s="72" t="s">
        <v>12918</v>
      </c>
      <c r="E2903" s="71" t="s">
        <v>13898</v>
      </c>
      <c r="F2903" s="72" t="s">
        <v>12081</v>
      </c>
      <c r="G2903" s="72" t="s">
        <v>12130</v>
      </c>
      <c r="H2903" t="str">
        <f t="shared" si="225"/>
        <v>Vxx_rtn_pid_70h_de</v>
      </c>
      <c r="I2903" s="69" t="str">
        <f t="shared" si="226"/>
        <v>DG_DFT_MNG</v>
      </c>
      <c r="J2903" s="72" t="str">
        <f t="shared" si="227"/>
        <v>[(Nxx_obd_typ_cfm&lt;&gt;Nxx_obd_typ_pass) and (Nxx_ecu_typ_cfm&lt;&gt;Nxx_atcu)]</v>
      </c>
      <c r="K2903" s="69" t="b">
        <f t="shared" si="228"/>
        <v>1</v>
      </c>
      <c r="L2903" s="69" t="b">
        <f t="shared" si="229"/>
        <v>1</v>
      </c>
    </row>
    <row r="2904" spans="1:12" ht="168.75" customHeight="1" thickBot="1" x14ac:dyDescent="0.3">
      <c r="A2904" s="71" t="s">
        <v>5004</v>
      </c>
      <c r="B2904" s="72" t="s">
        <v>5963</v>
      </c>
      <c r="C2904" s="72" t="s">
        <v>12652</v>
      </c>
      <c r="E2904" s="71" t="s">
        <v>13900</v>
      </c>
      <c r="F2904" s="72" t="s">
        <v>12081</v>
      </c>
      <c r="G2904" s="72" t="s">
        <v>12130</v>
      </c>
      <c r="H2904" t="str">
        <f t="shared" si="225"/>
        <v>Vxx_rtn_pid_73h_a</v>
      </c>
      <c r="I2904" s="69" t="str">
        <f t="shared" si="226"/>
        <v>DG_DFT_MNG</v>
      </c>
      <c r="J2904" s="72" t="str">
        <f t="shared" si="227"/>
        <v>[(Nxx_obd_typ_cfm&lt;&gt;Nxx_obd_typ_pass) and (Nxx_ecu_typ_cfm&lt;&gt;Nxx_atcu)]</v>
      </c>
      <c r="K2904" s="69" t="b">
        <f t="shared" si="228"/>
        <v>1</v>
      </c>
      <c r="L2904" s="69" t="b">
        <f t="shared" si="229"/>
        <v>1</v>
      </c>
    </row>
    <row r="2905" spans="1:12" ht="168.75" customHeight="1" thickBot="1" x14ac:dyDescent="0.3">
      <c r="A2905" s="71" t="s">
        <v>5001</v>
      </c>
      <c r="B2905" s="72" t="s">
        <v>5963</v>
      </c>
      <c r="C2905" s="72" t="s">
        <v>12652</v>
      </c>
      <c r="E2905" s="71" t="s">
        <v>13902</v>
      </c>
      <c r="F2905" s="72" t="s">
        <v>12081</v>
      </c>
      <c r="G2905" s="72" t="s">
        <v>12130</v>
      </c>
      <c r="H2905" t="str">
        <f t="shared" si="225"/>
        <v>Vxx_rtn_pid_73h_bc</v>
      </c>
      <c r="I2905" s="69" t="str">
        <f t="shared" si="226"/>
        <v>DG_DFT_MNG</v>
      </c>
      <c r="J2905" s="72" t="str">
        <f t="shared" si="227"/>
        <v>[(Nxx_obd_typ_cfm&lt;&gt;Nxx_obd_typ_pass) and (Nxx_ecu_typ_cfm&lt;&gt;Nxx_atcu)]</v>
      </c>
      <c r="K2905" s="69" t="b">
        <f t="shared" si="228"/>
        <v>1</v>
      </c>
      <c r="L2905" s="69" t="b">
        <f t="shared" si="229"/>
        <v>1</v>
      </c>
    </row>
    <row r="2906" spans="1:12" ht="168.75" customHeight="1" thickBot="1" x14ac:dyDescent="0.3">
      <c r="A2906" s="71" t="s">
        <v>4976</v>
      </c>
      <c r="B2906" s="72" t="s">
        <v>12647</v>
      </c>
      <c r="C2906" s="72" t="s">
        <v>12652</v>
      </c>
      <c r="E2906" s="71" t="s">
        <v>13903</v>
      </c>
      <c r="F2906" s="72" t="s">
        <v>12081</v>
      </c>
      <c r="G2906" s="72" t="s">
        <v>12130</v>
      </c>
      <c r="H2906" t="str">
        <f t="shared" si="225"/>
        <v>Vxx_rtn_pid_75h_a</v>
      </c>
      <c r="I2906" s="69" t="str">
        <f t="shared" si="226"/>
        <v>DG_DFT_MNG</v>
      </c>
      <c r="J2906" s="72" t="str">
        <f t="shared" si="227"/>
        <v>[(Nxx_obd_typ_cfm&lt;&gt;Nxx_obd_typ_pass) and (Nxx_ecu_typ_cfm&lt;&gt;Nxx_atcu)]</v>
      </c>
      <c r="K2906" s="69" t="b">
        <f t="shared" si="228"/>
        <v>1</v>
      </c>
      <c r="L2906" s="69" t="b">
        <f t="shared" si="229"/>
        <v>1</v>
      </c>
    </row>
    <row r="2907" spans="1:12" ht="168.75" customHeight="1" thickBot="1" x14ac:dyDescent="0.3">
      <c r="A2907" s="71" t="s">
        <v>4965</v>
      </c>
      <c r="B2907" s="72" t="s">
        <v>12647</v>
      </c>
      <c r="C2907" s="72" t="s">
        <v>12652</v>
      </c>
      <c r="E2907" s="71" t="s">
        <v>13904</v>
      </c>
      <c r="F2907" s="72" t="s">
        <v>12081</v>
      </c>
      <c r="G2907" s="72" t="s">
        <v>12130</v>
      </c>
      <c r="H2907" t="str">
        <f t="shared" si="225"/>
        <v>Vxx_rtn_pid_75h_b</v>
      </c>
      <c r="I2907" s="69" t="str">
        <f t="shared" si="226"/>
        <v>DG_DFT_MNG</v>
      </c>
      <c r="J2907" s="72" t="str">
        <f t="shared" si="227"/>
        <v>[(Nxx_obd_typ_cfm&lt;&gt;Nxx_obd_typ_pass) and (Nxx_ecu_typ_cfm&lt;&gt;Nxx_atcu)]</v>
      </c>
      <c r="K2907" s="69" t="b">
        <f t="shared" si="228"/>
        <v>1</v>
      </c>
      <c r="L2907" s="69" t="b">
        <f t="shared" si="229"/>
        <v>1</v>
      </c>
    </row>
    <row r="2908" spans="1:12" ht="168.75" customHeight="1" thickBot="1" x14ac:dyDescent="0.3">
      <c r="A2908" s="71" t="s">
        <v>4968</v>
      </c>
      <c r="B2908" s="72" t="s">
        <v>12647</v>
      </c>
      <c r="C2908" s="72" t="s">
        <v>12652</v>
      </c>
      <c r="E2908" s="71" t="s">
        <v>13905</v>
      </c>
      <c r="F2908" s="72" t="s">
        <v>12081</v>
      </c>
      <c r="G2908" s="72" t="s">
        <v>12130</v>
      </c>
      <c r="H2908" t="str">
        <f t="shared" si="225"/>
        <v>Vxx_rtn_pid_75h_de</v>
      </c>
      <c r="I2908" s="69" t="str">
        <f t="shared" si="226"/>
        <v>DG_DFT_MNG</v>
      </c>
      <c r="J2908" s="72" t="str">
        <f t="shared" si="227"/>
        <v>[(Nxx_obd_typ_cfm&lt;&gt;Nxx_obd_typ_pass) and (Nxx_ecu_typ_cfm&lt;&gt;Nxx_atcu)]</v>
      </c>
      <c r="K2908" s="69" t="b">
        <f t="shared" si="228"/>
        <v>1</v>
      </c>
      <c r="L2908" s="69" t="b">
        <f t="shared" si="229"/>
        <v>1</v>
      </c>
    </row>
    <row r="2909" spans="1:12" ht="409.6" customHeight="1" thickBot="1" x14ac:dyDescent="0.3">
      <c r="A2909" s="71" t="s">
        <v>5000</v>
      </c>
      <c r="B2909" s="72" t="s">
        <v>5963</v>
      </c>
      <c r="C2909" s="72" t="s">
        <v>12652</v>
      </c>
      <c r="E2909" s="71" t="s">
        <v>13906</v>
      </c>
      <c r="F2909" s="72" t="s">
        <v>12081</v>
      </c>
      <c r="G2909" s="72" t="s">
        <v>12130</v>
      </c>
      <c r="H2909" t="str">
        <f t="shared" si="225"/>
        <v>Vxx_rtn_pid_75h_fg</v>
      </c>
      <c r="I2909" s="69" t="str">
        <f t="shared" si="226"/>
        <v>DG_DFT_MNG</v>
      </c>
      <c r="J2909" s="72" t="str">
        <f t="shared" si="227"/>
        <v>[(Nxx_obd_typ_cfm&lt;&gt;Nxx_obd_typ_pass) and (Nxx_ecu_typ_cfm&lt;&gt;Nxx_atcu)]</v>
      </c>
      <c r="K2909" s="69" t="b">
        <f t="shared" si="228"/>
        <v>1</v>
      </c>
      <c r="L2909" s="69" t="b">
        <f t="shared" si="229"/>
        <v>1</v>
      </c>
    </row>
    <row r="2910" spans="1:12" ht="409.6" customHeight="1" thickBot="1" x14ac:dyDescent="0.3">
      <c r="A2910" s="71" t="s">
        <v>4843</v>
      </c>
      <c r="B2910" s="72" t="s">
        <v>12647</v>
      </c>
      <c r="C2910" s="72" t="s">
        <v>12652</v>
      </c>
      <c r="E2910" s="71" t="s">
        <v>13907</v>
      </c>
      <c r="F2910" s="72" t="s">
        <v>12081</v>
      </c>
      <c r="G2910" s="72" t="s">
        <v>12130</v>
      </c>
      <c r="H2910" t="str">
        <f t="shared" si="225"/>
        <v>Vxx_rtn_pid_77h_a</v>
      </c>
      <c r="I2910" s="69" t="str">
        <f t="shared" si="226"/>
        <v>DG_DFT_MNG</v>
      </c>
      <c r="J2910" s="72" t="str">
        <f t="shared" si="227"/>
        <v>[(Nxx_obd_typ_cfm&lt;&gt;Nxx_obd_typ_pass) and (Nxx_ecu_typ_cfm&lt;&gt;Nxx_atcu)]</v>
      </c>
      <c r="K2910" s="69" t="b">
        <f t="shared" si="228"/>
        <v>1</v>
      </c>
      <c r="L2910" s="69" t="b">
        <f t="shared" si="229"/>
        <v>1</v>
      </c>
    </row>
    <row r="2911" spans="1:12" ht="168.75" customHeight="1" thickBot="1" x14ac:dyDescent="0.3">
      <c r="A2911" s="71" t="s">
        <v>4844</v>
      </c>
      <c r="B2911" s="72" t="s">
        <v>12647</v>
      </c>
      <c r="C2911" s="72" t="s">
        <v>12652</v>
      </c>
      <c r="E2911" s="71" t="s">
        <v>13908</v>
      </c>
      <c r="F2911" s="72" t="s">
        <v>12081</v>
      </c>
      <c r="G2911" s="72" t="s">
        <v>12130</v>
      </c>
      <c r="H2911" t="str">
        <f t="shared" si="225"/>
        <v>Vxx_rtn_pid_77h_c</v>
      </c>
      <c r="I2911" s="69" t="str">
        <f t="shared" si="226"/>
        <v>DG_DFT_MNG</v>
      </c>
      <c r="J2911" s="72" t="str">
        <f t="shared" si="227"/>
        <v>[(Nxx_obd_typ_cfm&lt;&gt;Nxx_obd_typ_pass) and (Nxx_ecu_typ_cfm&lt;&gt;Nxx_atcu)]</v>
      </c>
      <c r="K2911" s="69" t="b">
        <f t="shared" si="228"/>
        <v>1</v>
      </c>
      <c r="L2911" s="69" t="b">
        <f t="shared" si="229"/>
        <v>1</v>
      </c>
    </row>
    <row r="2912" spans="1:12" ht="168.75" customHeight="1" thickBot="1" x14ac:dyDescent="0.3">
      <c r="A2912" s="71" t="s">
        <v>4842</v>
      </c>
      <c r="B2912" s="72" t="s">
        <v>12647</v>
      </c>
      <c r="C2912" s="72" t="s">
        <v>12652</v>
      </c>
      <c r="E2912" s="71" t="s">
        <v>13909</v>
      </c>
      <c r="F2912" s="72" t="s">
        <v>12081</v>
      </c>
      <c r="G2912" s="72" t="s">
        <v>12130</v>
      </c>
      <c r="H2912" t="str">
        <f t="shared" si="225"/>
        <v>Vxx_rtn_pid_7ah_a</v>
      </c>
      <c r="I2912" s="69" t="str">
        <f t="shared" si="226"/>
        <v>DG_DFT_MNG</v>
      </c>
      <c r="J2912" s="72" t="str">
        <f t="shared" si="227"/>
        <v>[(Nxx_obd_typ_cfm&lt;&gt;Nxx_obd_typ_pass) and (Nxx_ecu_typ_cfm&lt;&gt;Nxx_atcu)]</v>
      </c>
      <c r="K2912" s="69" t="b">
        <f t="shared" si="228"/>
        <v>1</v>
      </c>
      <c r="L2912" s="69" t="b">
        <f t="shared" si="229"/>
        <v>1</v>
      </c>
    </row>
    <row r="2913" spans="1:13" ht="312.75" customHeight="1" thickBot="1" x14ac:dyDescent="0.3">
      <c r="A2913" s="71" t="s">
        <v>4974</v>
      </c>
      <c r="B2913" s="72" t="s">
        <v>12647</v>
      </c>
      <c r="C2913" s="72" t="s">
        <v>12652</v>
      </c>
      <c r="E2913" s="71" t="s">
        <v>13910</v>
      </c>
      <c r="F2913" s="72" t="s">
        <v>12081</v>
      </c>
      <c r="G2913" s="72" t="s">
        <v>12130</v>
      </c>
      <c r="H2913" t="str">
        <f t="shared" si="225"/>
        <v>Vxx_rtn_pid_7ah_bc</v>
      </c>
      <c r="I2913" s="69" t="str">
        <f t="shared" si="226"/>
        <v>DG_DFT_MNG</v>
      </c>
      <c r="J2913" s="72" t="str">
        <f t="shared" si="227"/>
        <v>[(Nxx_obd_typ_cfm&lt;&gt;Nxx_obd_typ_pass) and (Nxx_ecu_typ_cfm&lt;&gt;Nxx_atcu)]</v>
      </c>
      <c r="K2913" s="69" t="b">
        <f t="shared" si="228"/>
        <v>1</v>
      </c>
      <c r="L2913" s="69" t="b">
        <f t="shared" si="229"/>
        <v>1</v>
      </c>
    </row>
    <row r="2914" spans="1:13" ht="132.75" customHeight="1" thickBot="1" x14ac:dyDescent="0.3">
      <c r="A2914" s="71" t="s">
        <v>4975</v>
      </c>
      <c r="B2914" s="72" t="s">
        <v>12647</v>
      </c>
      <c r="C2914" s="72" t="s">
        <v>12652</v>
      </c>
      <c r="E2914" s="71" t="s">
        <v>13911</v>
      </c>
      <c r="F2914" s="72" t="s">
        <v>12081</v>
      </c>
      <c r="G2914" s="72" t="s">
        <v>12130</v>
      </c>
      <c r="H2914" t="str">
        <f t="shared" si="225"/>
        <v>Vxx_rtn_pid_7ch_a</v>
      </c>
      <c r="I2914" s="69" t="str">
        <f t="shared" si="226"/>
        <v>DG_DFT_MNG</v>
      </c>
      <c r="J2914" s="72" t="str">
        <f t="shared" si="227"/>
        <v>[(Nxx_obd_typ_cfm&lt;&gt;Nxx_obd_typ_pass) and (Nxx_ecu_typ_cfm&lt;&gt;Nxx_atcu)]</v>
      </c>
      <c r="K2914" s="69" t="b">
        <f t="shared" si="228"/>
        <v>1</v>
      </c>
      <c r="L2914" s="69" t="b">
        <f t="shared" si="229"/>
        <v>1</v>
      </c>
    </row>
    <row r="2915" spans="1:13" ht="72.75" thickBot="1" x14ac:dyDescent="0.3">
      <c r="A2915" s="71" t="s">
        <v>4978</v>
      </c>
      <c r="B2915" s="72" t="s">
        <v>12647</v>
      </c>
      <c r="C2915" s="72" t="s">
        <v>12652</v>
      </c>
      <c r="E2915" s="71" t="s">
        <v>13912</v>
      </c>
      <c r="F2915" s="72" t="s">
        <v>12081</v>
      </c>
      <c r="G2915" s="72" t="s">
        <v>12130</v>
      </c>
      <c r="H2915" t="str">
        <f t="shared" si="225"/>
        <v>Vxx_rtn_pid_7ch_bc</v>
      </c>
      <c r="I2915" s="69" t="str">
        <f t="shared" si="226"/>
        <v>DG_DFT_MNG</v>
      </c>
      <c r="J2915" s="72" t="str">
        <f t="shared" si="227"/>
        <v>[(Nxx_obd_typ_cfm&lt;&gt;Nxx_obd_typ_pass) and (Nxx_ecu_typ_cfm&lt;&gt;Nxx_atcu)]</v>
      </c>
      <c r="K2915" s="69" t="b">
        <f t="shared" si="228"/>
        <v>1</v>
      </c>
      <c r="L2915" s="69" t="b">
        <f t="shared" si="229"/>
        <v>1</v>
      </c>
    </row>
    <row r="2916" spans="1:13" ht="36.75" customHeight="1" thickBot="1" x14ac:dyDescent="0.3">
      <c r="A2916" s="71" t="s">
        <v>4479</v>
      </c>
      <c r="B2916" s="72" t="s">
        <v>5460</v>
      </c>
      <c r="C2916" s="74" t="s">
        <v>12655</v>
      </c>
      <c r="E2916" s="71" t="s">
        <v>6110</v>
      </c>
      <c r="F2916" s="72" t="s">
        <v>12081</v>
      </c>
      <c r="G2916" s="72" t="s">
        <v>13913</v>
      </c>
      <c r="H2916" t="str">
        <f t="shared" si="225"/>
        <v>Vxx_rtn_rvac</v>
      </c>
      <c r="I2916" s="69" t="str">
        <f t="shared" si="226"/>
        <v>DG_DFT_MNG</v>
      </c>
      <c r="J2916" s="72" t="str">
        <f t="shared" si="227"/>
        <v>[(Nbx_obd_serv_vers_2_cfm=False) and (Nbx_ign_cmd_eng_cfm=True) and (Nbx_el_pwt_cfm=False) and (Nxx_fm_typ_cfm=Nxx_no_dem) and (Nxx_obd_typ_cfm=Nxx_obd_typ_pass) and (Nxx_ecu_typ_cfm&lt;&gt;Nxx_atcu)]</v>
      </c>
      <c r="K2916" s="69" t="b">
        <f t="shared" si="228"/>
        <v>1</v>
      </c>
      <c r="L2916" s="69" t="b">
        <f t="shared" si="229"/>
        <v>1</v>
      </c>
    </row>
    <row r="2917" spans="1:13" ht="168.75" customHeight="1" thickBot="1" x14ac:dyDescent="0.3">
      <c r="A2917" s="71" t="s">
        <v>4838</v>
      </c>
      <c r="B2917" s="72" t="s">
        <v>5460</v>
      </c>
      <c r="C2917" s="74" t="s">
        <v>12934</v>
      </c>
      <c r="E2917" s="71" t="s">
        <v>956</v>
      </c>
      <c r="F2917" s="72" t="s">
        <v>13145</v>
      </c>
      <c r="G2917" s="74" t="s">
        <v>13919</v>
      </c>
      <c r="H2917" t="str">
        <f t="shared" si="225"/>
        <v>Vxx_run_eng_ena</v>
      </c>
      <c r="I2917" s="69" t="str">
        <f t="shared" si="226"/>
        <v>VF_EST_MNG</v>
      </c>
      <c r="J2917" s="72" t="str">
        <f t="shared" si="227"/>
        <v>[(Nxx_ag_typ_cfm&lt;&gt;Nxx_ag_abst) and (Nxx_ecu_typ_cfm=Nxx_hevc) and (Nxx_ecu_typ_cfm&lt;&gt;Nxx_atcu)] OR [(Nxx_ag_typ_cfm=Nxx_ag_abst) and (Nxx_ecu_typ_cfm=Nxx_hevc) and (Nxx_ecu_typ_cfm&lt;&gt;Nxx_atcu)] OR [(Nxx_ecu_typ_cfm=Nxx_ecm or Nxx_ecu_typ_cfm=Nxx_ptcu) and (Nxx_ecu_typ_cfm&lt;&gt;Nxx_atcu)]</v>
      </c>
      <c r="K2917" s="69" t="b">
        <f t="shared" si="228"/>
        <v>1</v>
      </c>
      <c r="L2917" s="69" t="b">
        <f t="shared" si="229"/>
        <v>0</v>
      </c>
    </row>
    <row r="2918" spans="1:13" ht="204.75" customHeight="1" thickBot="1" x14ac:dyDescent="0.3">
      <c r="A2918" s="71" t="s">
        <v>4839</v>
      </c>
      <c r="B2918" s="72" t="s">
        <v>5460</v>
      </c>
      <c r="C2918" s="72" t="s">
        <v>12652</v>
      </c>
      <c r="E2918" s="71" t="s">
        <v>2191</v>
      </c>
      <c r="F2918" s="72" t="s">
        <v>12224</v>
      </c>
      <c r="G2918" s="74" t="s">
        <v>13920</v>
      </c>
      <c r="H2918" t="str">
        <f t="shared" si="225"/>
        <v>Vxx_run_re_phs_ctr</v>
      </c>
      <c r="I2918" s="69" t="str">
        <f t="shared" si="226"/>
        <v>IN_SMI_SYN</v>
      </c>
      <c r="J2918" s="72" t="str">
        <f t="shared" si="227"/>
        <v>[(Nxx_in_cam_sens_cfm=Nxx_in_cam_sens_abst_pres_cho) and (Nxx_in_cam_sens_cfm&lt;&gt;Nxx_in_cam_sens_pres) and (Nbx_ign_cmd_eng_cfm=True) and (Nxx_ecu_typ_cfm=Nxx_ecm or Nxx_ecu_typ_cfm=Nxx_ptcu) and (Nxx_ecu_typ_cfm&lt;&gt;Nxx_atcu)] OR [(Nbx_cylr_itl_cfm=False) and (Nxx_in_cam_sens_cfm&lt;&gt;Nxx_in_cam_sens_abst_pres_cho) and (Nxx_in_cam_sens_cfm&lt;&gt;Nxx_in_cam_sens_pres) and (Nbx_ign_cmd_eng_cfm=True) and (Nxx_ecu_typ_cfm=Nxx_ecm or Nxx_ecu_typ_cfm=Nxx_ptcu) and (Nxx_ecu_typ_cfm&lt;&gt;Nxx_atcu)] OR [(Nxx_in_cam_sens_cfm=Nxx_in_cam_sens_pres) and (Nbx_ign_cmd_eng_cfm=True) and (Nxx_ecu_typ_cfm=Nxx_ecm or Nxx_ecu_typ_cfm=Nxx_ptcu) and (Nxx_ecu_typ_cfm&lt;&gt;Nxx_atcu)] OR [(Nbx_cylr_itl_cfm=True) and (Nxx_in_cam_sens_cfm&lt;&gt;Nxx_in_cam_sens_abst_pres_cho) and (Nxx_in_cam_sens_cfm&lt;&gt;Nxx_in_cam_sens_pres) and (Nbx_ign_cmd_eng_cfm=True) and (Nxx_ecu_typ_cfm=Nxx_ecm or Nxx_ecu_typ_cfm=Nxx_ptcu) and (Nxx_ecu_typ_cfm&lt;&gt;Nxx_atcu)]</v>
      </c>
      <c r="K2918" s="69" t="b">
        <f t="shared" si="228"/>
        <v>1</v>
      </c>
      <c r="L2918" s="69" t="b">
        <f t="shared" si="229"/>
        <v>0</v>
      </c>
    </row>
    <row r="2919" spans="1:13" ht="48.75" customHeight="1" thickBot="1" x14ac:dyDescent="0.3">
      <c r="A2919" s="71" t="s">
        <v>4994</v>
      </c>
      <c r="B2919" s="72" t="s">
        <v>5963</v>
      </c>
      <c r="C2919" s="72" t="s">
        <v>12652</v>
      </c>
      <c r="E2919" s="71" t="s">
        <v>2759</v>
      </c>
      <c r="F2919" s="72" t="s">
        <v>5437</v>
      </c>
      <c r="G2919" s="74" t="s">
        <v>13921</v>
      </c>
      <c r="H2919" t="str">
        <f t="shared" si="225"/>
        <v>Vxx_rup_dif_mem</v>
      </c>
      <c r="I2919" s="69" t="str">
        <f t="shared" si="226"/>
        <v>IN_ATI_PFI</v>
      </c>
      <c r="J2919" s="72" t="str">
        <f t="shared" si="227"/>
        <v>[(Nbx_pft_rel_up_prs_pres_cfm=False) and (Nbx_pft_pres_cfm=True) and (Nbx_ign_cmd_eng_cfm=False)] OR [(Nbx_db_agk_cfm=False) and (Nbx_pft_rel_up_prs_pres_cfm=True) and (Nbx_pft_pres_cfm=True) and (Nbx_ign_cmd_eng_cfm=False)]</v>
      </c>
      <c r="K2919" s="69" t="b">
        <f t="shared" si="228"/>
        <v>1</v>
      </c>
      <c r="L2919" s="69" t="b">
        <f t="shared" si="229"/>
        <v>0</v>
      </c>
    </row>
    <row r="2920" spans="1:13" ht="168.75" customHeight="1" thickBot="1" x14ac:dyDescent="0.3">
      <c r="A2920" s="71" t="s">
        <v>4849</v>
      </c>
      <c r="B2920" s="72" t="s">
        <v>12137</v>
      </c>
      <c r="C2920" s="72" t="s">
        <v>12650</v>
      </c>
      <c r="E2920" s="71" t="s">
        <v>4626</v>
      </c>
      <c r="F2920" s="74" t="s">
        <v>12653</v>
      </c>
      <c r="G2920" s="74" t="s">
        <v>12656</v>
      </c>
      <c r="H2920" t="str">
        <f t="shared" si="225"/>
        <v>Vxx_sail_eng_stal_ctr</v>
      </c>
      <c r="I2920" s="69" t="str">
        <f t="shared" si="226"/>
        <v>IN_PCI_ISS</v>
      </c>
      <c r="J2920" s="72" t="str">
        <f t="shared" si="227"/>
        <v>[(Nxx_sail_is_itl_cfm&lt;&gt;Nxx_sail_is_itl_abst) and (Nxx_ecu_typ_cfm=Nxx_ecm or Nxx_ecu_typ_cfm=Nxx_ptcu) and (Nxx_ecu_typ_cfm=Nxx_hevc or Nxx_spv_ecu_cfm=Nxx_spv_ecu_abst) and (Nxx_ecu_typ_cfm&lt;&gt;Nxx_atcu)]</v>
      </c>
      <c r="K2920" s="69" t="b">
        <f t="shared" si="228"/>
        <v>0</v>
      </c>
      <c r="L2920" s="69" t="b">
        <f t="shared" si="229"/>
        <v>0</v>
      </c>
    </row>
    <row r="2921" spans="1:13" ht="108.75" customHeight="1" thickBot="1" x14ac:dyDescent="0.3">
      <c r="A2921" s="71" t="s">
        <v>4990</v>
      </c>
      <c r="B2921" s="72" t="s">
        <v>6588</v>
      </c>
      <c r="C2921" s="72" t="s">
        <v>12651</v>
      </c>
      <c r="E2921" s="71" t="s">
        <v>4623</v>
      </c>
      <c r="F2921" s="74" t="s">
        <v>12653</v>
      </c>
      <c r="G2921" s="74" t="s">
        <v>12656</v>
      </c>
      <c r="H2921" t="str">
        <f t="shared" si="225"/>
        <v>Vxx_sail_frst_eng_stal_dist</v>
      </c>
      <c r="I2921" s="69" t="str">
        <f t="shared" si="226"/>
        <v>IN_PCI_ISS</v>
      </c>
      <c r="J2921" s="72" t="str">
        <f t="shared" si="227"/>
        <v>[(Nxx_sail_is_itl_cfm&lt;&gt;Nxx_sail_is_itl_abst) and (Nxx_ecu_typ_cfm=Nxx_ecm or Nxx_ecu_typ_cfm=Nxx_ptcu) and (Nxx_ecu_typ_cfm=Nxx_hevc or Nxx_spv_ecu_cfm=Nxx_spv_ecu_abst) and (Nxx_ecu_typ_cfm&lt;&gt;Nxx_atcu)]</v>
      </c>
      <c r="K2921" s="69" t="b">
        <f t="shared" si="228"/>
        <v>0</v>
      </c>
      <c r="L2921" s="69" t="b">
        <f t="shared" si="229"/>
        <v>0</v>
      </c>
    </row>
    <row r="2922" spans="1:13" ht="24.75" customHeight="1" thickBot="1" x14ac:dyDescent="0.3">
      <c r="A2922" s="73" t="s">
        <v>5459</v>
      </c>
      <c r="B2922" s="74" t="s">
        <v>5460</v>
      </c>
      <c r="C2922" s="74" t="s">
        <v>12652</v>
      </c>
      <c r="E2922" s="71" t="s">
        <v>4062</v>
      </c>
      <c r="F2922" s="72" t="s">
        <v>5654</v>
      </c>
      <c r="G2922" s="74" t="s">
        <v>12211</v>
      </c>
      <c r="H2922" t="str">
        <f t="shared" si="225"/>
        <v>Vxx_sas_auto_stop_nr</v>
      </c>
      <c r="I2922" s="69" t="str">
        <f t="shared" si="226"/>
        <v>VF_SAS_MNG</v>
      </c>
      <c r="J2922" s="72" t="str">
        <f t="shared" si="227"/>
        <v>[(Nxx_sas_typ_cfm=Nxx_sas_itl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2922" s="69" t="b">
        <f t="shared" si="228"/>
        <v>1</v>
      </c>
      <c r="L2922" s="69" t="b">
        <f t="shared" si="229"/>
        <v>0</v>
      </c>
    </row>
    <row r="2923" spans="1:13" ht="24.75" customHeight="1" thickBot="1" x14ac:dyDescent="0.3">
      <c r="A2923" s="73" t="s">
        <v>5462</v>
      </c>
      <c r="B2923" s="74" t="s">
        <v>5460</v>
      </c>
      <c r="C2923" s="74" t="s">
        <v>12652</v>
      </c>
      <c r="E2923" s="71" t="s">
        <v>4066</v>
      </c>
      <c r="F2923" s="72" t="s">
        <v>5654</v>
      </c>
      <c r="G2923" s="74" t="s">
        <v>12211</v>
      </c>
      <c r="H2923" t="str">
        <f t="shared" si="225"/>
        <v>Vxx_sas_cpt_cdn_typ_1</v>
      </c>
      <c r="I2923" s="69" t="str">
        <f t="shared" si="226"/>
        <v>VF_SAS_MNG</v>
      </c>
      <c r="J2923" s="72" t="str">
        <f t="shared" si="227"/>
        <v>[(Nxx_sas_typ_cfm=Nxx_sas_itl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2923" s="69" t="b">
        <f t="shared" si="228"/>
        <v>1</v>
      </c>
      <c r="L2923" s="69" t="b">
        <f t="shared" si="229"/>
        <v>0</v>
      </c>
    </row>
    <row r="2924" spans="1:13" ht="24.75" customHeight="1" thickBot="1" x14ac:dyDescent="0.3">
      <c r="A2924" s="71" t="s">
        <v>4478</v>
      </c>
      <c r="B2924" s="72" t="s">
        <v>5460</v>
      </c>
      <c r="C2924" s="72" t="s">
        <v>12652</v>
      </c>
      <c r="E2924" s="71" t="s">
        <v>4648</v>
      </c>
      <c r="F2924" s="72" t="s">
        <v>12156</v>
      </c>
      <c r="G2924" s="72" t="s">
        <v>12157</v>
      </c>
      <c r="H2924" t="str">
        <f t="shared" si="225"/>
        <v>Vxx_sas_dif_v_icr_rly</v>
      </c>
      <c r="I2924" s="69" t="str">
        <f t="shared" si="226"/>
        <v>IN_VFI_SAS</v>
      </c>
      <c r="J2924" s="72" t="str">
        <f t="shared" si="227"/>
        <v>[(Nxx_sas_typ_cfm=Nxx_sas_itl or Nxx_sas_typ_cfm=Nxx_sas_itl_abst_cho or Nxx_sas_typ_cfm=Nxx_sas_ext_itl_abst_cho) and (Nxx_sas_typ_cfm&lt;&gt;Nxx_sas_sar) and (Nxx_sas_typ_cfm&lt;&gt;Nxx_sas_typ_abst) and (Nxx_ecu_typ_cfm=Nxx_hevc or Nxx_spv_ecu_cfm=Nxx_spv_ecu_abst) and (Nxx_ecu_typ_cfm&lt;&gt;Nxx_atcu)]</v>
      </c>
      <c r="K2924" s="69" t="b">
        <f t="shared" si="228"/>
        <v>1</v>
      </c>
      <c r="L2924" s="69" t="b">
        <f t="shared" si="229"/>
        <v>1</v>
      </c>
    </row>
    <row r="2925" spans="1:13" ht="24.75" customHeight="1" thickBot="1" x14ac:dyDescent="0.3">
      <c r="A2925" s="73" t="s">
        <v>5461</v>
      </c>
      <c r="B2925" s="74" t="s">
        <v>5460</v>
      </c>
      <c r="C2925" s="74" t="s">
        <v>12652</v>
      </c>
      <c r="E2925" s="71" t="s">
        <v>3963</v>
      </c>
      <c r="F2925" s="72" t="s">
        <v>12640</v>
      </c>
      <c r="G2925" s="74" t="s">
        <v>12641</v>
      </c>
      <c r="H2925" t="str">
        <f t="shared" si="225"/>
        <v>Vxx_sas_driv_pres_typ</v>
      </c>
      <c r="I2925" s="69" t="str">
        <f t="shared" si="226"/>
        <v>IN_VFI_BCI</v>
      </c>
      <c r="J2925" s="72" t="str">
        <f t="shared" si="227"/>
        <v>[(Nxx_sas_spv_vers_cfm=Nxx_sas_spv_vers_ini_cvg_cho) and (Nxx_sas_typ_cfm=Nxx_sas_itl or Nxx_sas_typ_cfm=Nxx_sas_itl_abst_cho or Nxx_sas_typ_cfm=Nxx_sas_ext_itl_abst_cho) and (Nxx_ecu_typ_cfm&lt;&gt;Nxx_hevc) and (Nxx_ecu_typ_cfm=Nxx_hevc or Nxx_spv_ecu_cfm=Nxx_spv_ecu_abst) and (Nxx_ecu_typ_cfm&lt;&gt;Nxx_atcu)] OR [(Nxx_sas_spv_vers_cfm=Nxx_sas_spv_vers_ini) and (Nxx_sas_typ_cfm=Nxx_sas_itl or Nxx_sas_typ_cfm=Nxx_sas_itl_abst_cho or Nxx_sas_typ_cfm=Nxx_sas_ext_itl_abst_cho) and (Nxx_ecu_typ_cfm&lt;&gt;Nxx_hevc) and (Nxx_ecu_typ_cfm=Nxx_hevc or Nxx_spv_ecu_cfm=Nxx_spv_ecu_abst) and (Nxx_ecu_typ_cfm&lt;&gt;Nxx_atcu)]</v>
      </c>
      <c r="K2925" s="69" t="b">
        <f t="shared" si="228"/>
        <v>1</v>
      </c>
      <c r="L2925" s="69" t="b">
        <f t="shared" si="229"/>
        <v>0</v>
      </c>
      <c r="M2925" t="e">
        <f>VLOOKUP(E2925,#REF!,1,FALSE)</f>
        <v>#REF!</v>
      </c>
    </row>
    <row r="2926" spans="1:13" ht="48.75" customHeight="1" thickBot="1" x14ac:dyDescent="0.3">
      <c r="A2926" s="73" t="s">
        <v>5463</v>
      </c>
      <c r="B2926" s="74" t="s">
        <v>5460</v>
      </c>
      <c r="C2926" s="74" t="s">
        <v>12652</v>
      </c>
      <c r="E2926" s="71" t="s">
        <v>4070</v>
      </c>
      <c r="F2926" s="72" t="s">
        <v>12156</v>
      </c>
      <c r="G2926" s="72" t="s">
        <v>12157</v>
      </c>
      <c r="H2926" t="str">
        <f t="shared" si="225"/>
        <v>Vxx_sas_ecu_stt_typ</v>
      </c>
      <c r="I2926" s="69" t="str">
        <f t="shared" si="226"/>
        <v>IN_VFI_SAS</v>
      </c>
      <c r="J2926" s="72" t="str">
        <f t="shared" si="227"/>
        <v>[(Nxx_sas_typ_cfm=Nxx_sas_itl or Nxx_sas_typ_cfm=Nxx_sas_itl_abst_cho or Nxx_sas_typ_cfm=Nxx_sas_ext_itl_abst_cho) and (Nxx_sas_typ_cfm&lt;&gt;Nxx_sas_sar) and (Nxx_sas_typ_cfm&lt;&gt;Nxx_sas_typ_abst) and (Nxx_ecu_typ_cfm=Nxx_hevc or Nxx_spv_ecu_cfm=Nxx_spv_ecu_abst) and (Nxx_ecu_typ_cfm&lt;&gt;Nxx_atcu)]</v>
      </c>
      <c r="K2926" s="69" t="b">
        <f t="shared" si="228"/>
        <v>1</v>
      </c>
      <c r="L2926" s="69" t="b">
        <f t="shared" si="229"/>
        <v>1</v>
      </c>
    </row>
    <row r="2927" spans="1:13" ht="48.75" customHeight="1" thickBot="1" x14ac:dyDescent="0.3">
      <c r="A2927" s="71" t="s">
        <v>4477</v>
      </c>
      <c r="B2927" s="72" t="s">
        <v>5460</v>
      </c>
      <c r="C2927" s="72" t="s">
        <v>12652</v>
      </c>
      <c r="E2927" s="71" t="s">
        <v>1248</v>
      </c>
      <c r="F2927" s="72" t="s">
        <v>12156</v>
      </c>
      <c r="G2927" s="72" t="s">
        <v>12157</v>
      </c>
      <c r="H2927" t="str">
        <f t="shared" si="225"/>
        <v>Vxx_sas_ecu_stt_typ_2</v>
      </c>
      <c r="I2927" s="69" t="str">
        <f t="shared" si="226"/>
        <v>IN_VFI_SAS</v>
      </c>
      <c r="J2927" s="72" t="str">
        <f t="shared" si="227"/>
        <v>[(Nxx_sas_typ_cfm=Nxx_sas_itl or Nxx_sas_typ_cfm=Nxx_sas_itl_abst_cho or Nxx_sas_typ_cfm=Nxx_sas_ext_itl_abst_cho) and (Nxx_sas_typ_cfm&lt;&gt;Nxx_sas_sar) and (Nxx_sas_typ_cfm&lt;&gt;Nxx_sas_typ_abst) and (Nxx_ecu_typ_cfm=Nxx_hevc or Nxx_spv_ecu_cfm=Nxx_spv_ecu_abst) and (Nxx_ecu_typ_cfm&lt;&gt;Nxx_atcu)]</v>
      </c>
      <c r="K2927" s="69" t="b">
        <f t="shared" si="228"/>
        <v>1</v>
      </c>
      <c r="L2927" s="69" t="b">
        <f t="shared" si="229"/>
        <v>1</v>
      </c>
    </row>
    <row r="2928" spans="1:13" ht="48.75" customHeight="1" thickBot="1" x14ac:dyDescent="0.3">
      <c r="A2928" s="71" t="s">
        <v>4384</v>
      </c>
      <c r="B2928" s="72" t="s">
        <v>5779</v>
      </c>
      <c r="C2928" s="72" t="s">
        <v>12908</v>
      </c>
      <c r="E2928" s="71" t="s">
        <v>3885</v>
      </c>
      <c r="F2928" s="72" t="s">
        <v>5654</v>
      </c>
      <c r="G2928" s="74" t="s">
        <v>12211</v>
      </c>
      <c r="H2928" t="str">
        <f t="shared" si="225"/>
        <v>Vxx_sas_fail_df_typ</v>
      </c>
      <c r="I2928" s="69" t="str">
        <f t="shared" si="226"/>
        <v>VF_SAS_MNG</v>
      </c>
      <c r="J2928" s="72" t="str">
        <f t="shared" si="227"/>
        <v>[(Nxx_sas_typ_cfm=Nxx_sas_itl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2928" s="69" t="b">
        <f t="shared" si="228"/>
        <v>1</v>
      </c>
      <c r="L2928" s="69" t="b">
        <f t="shared" si="229"/>
        <v>0</v>
      </c>
    </row>
    <row r="2929" spans="1:12" ht="96.75" customHeight="1" thickBot="1" x14ac:dyDescent="0.3">
      <c r="A2929" s="71" t="s">
        <v>5535</v>
      </c>
      <c r="B2929" s="72" t="s">
        <v>12208</v>
      </c>
      <c r="C2929" s="72" t="s">
        <v>12209</v>
      </c>
      <c r="E2929" s="71" t="s">
        <v>4074</v>
      </c>
      <c r="F2929" s="72" t="s">
        <v>5654</v>
      </c>
      <c r="G2929" s="74" t="s">
        <v>12211</v>
      </c>
      <c r="H2929" t="str">
        <f t="shared" si="225"/>
        <v>Vxx_sas_fail_df_typ_1</v>
      </c>
      <c r="I2929" s="69" t="str">
        <f t="shared" si="226"/>
        <v>VF_SAS_MNG</v>
      </c>
      <c r="J2929" s="72" t="str">
        <f t="shared" si="227"/>
        <v>[(Nxx_sas_typ_cfm=Nxx_sas_itl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2929" s="69" t="b">
        <f t="shared" si="228"/>
        <v>1</v>
      </c>
      <c r="L2929" s="69" t="b">
        <f t="shared" si="229"/>
        <v>0</v>
      </c>
    </row>
    <row r="2930" spans="1:12" ht="216.75" customHeight="1" thickBot="1" x14ac:dyDescent="0.3">
      <c r="A2930" s="71" t="s">
        <v>5536</v>
      </c>
      <c r="B2930" s="72" t="s">
        <v>12208</v>
      </c>
      <c r="C2930" s="72" t="s">
        <v>12209</v>
      </c>
      <c r="E2930" s="71" t="s">
        <v>4078</v>
      </c>
      <c r="F2930" s="72" t="s">
        <v>5654</v>
      </c>
      <c r="G2930" s="74" t="s">
        <v>12211</v>
      </c>
      <c r="H2930" t="str">
        <f t="shared" si="225"/>
        <v>Vxx_sas_fail_df_typ_2</v>
      </c>
      <c r="I2930" s="69" t="str">
        <f t="shared" si="226"/>
        <v>VF_SAS_MNG</v>
      </c>
      <c r="J2930" s="72" t="str">
        <f t="shared" si="227"/>
        <v>[(Nxx_sas_typ_cfm=Nxx_sas_itl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2930" s="69" t="b">
        <f t="shared" si="228"/>
        <v>1</v>
      </c>
      <c r="L2930" s="69" t="b">
        <f t="shared" si="229"/>
        <v>0</v>
      </c>
    </row>
    <row r="2931" spans="1:12" ht="72.75" customHeight="1" thickBot="1" x14ac:dyDescent="0.3">
      <c r="A2931" s="71" t="s">
        <v>5557</v>
      </c>
      <c r="B2931" s="72" t="s">
        <v>12208</v>
      </c>
      <c r="C2931" s="72" t="s">
        <v>12209</v>
      </c>
      <c r="E2931" s="71" t="s">
        <v>5801</v>
      </c>
      <c r="F2931" s="72" t="s">
        <v>5654</v>
      </c>
      <c r="G2931" s="74" t="s">
        <v>12669</v>
      </c>
      <c r="H2931" t="str">
        <f t="shared" si="225"/>
        <v>Vxx_sas_inhi_fail_1</v>
      </c>
      <c r="I2931" s="69" t="str">
        <f t="shared" si="226"/>
        <v>VF_SAS_MNG</v>
      </c>
      <c r="J2931" s="72" t="str">
        <f t="shared" si="227"/>
        <v>[(Nxx_sas_spv_vers_cfm=Nxx_sas_spv_vers_cvg)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[(Nxx_sas_spv_vers_cfm=Nxx_sas_spv_vers_ini_cvg_cho)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2931" s="69" t="b">
        <f t="shared" si="228"/>
        <v>1</v>
      </c>
      <c r="L2931" s="69" t="b">
        <f t="shared" si="229"/>
        <v>0</v>
      </c>
    </row>
    <row r="2932" spans="1:12" ht="84.75" customHeight="1" thickBot="1" x14ac:dyDescent="0.3">
      <c r="A2932" s="71" t="s">
        <v>5666</v>
      </c>
      <c r="B2932" s="72" t="s">
        <v>5665</v>
      </c>
      <c r="C2932" s="72" t="s">
        <v>12417</v>
      </c>
      <c r="E2932" s="71" t="s">
        <v>5804</v>
      </c>
      <c r="F2932" s="72" t="s">
        <v>5654</v>
      </c>
      <c r="G2932" s="74" t="s">
        <v>12669</v>
      </c>
      <c r="H2932" t="str">
        <f t="shared" si="225"/>
        <v>Vxx_sas_inhi_fail_2</v>
      </c>
      <c r="I2932" s="69" t="str">
        <f t="shared" si="226"/>
        <v>VF_SAS_MNG</v>
      </c>
      <c r="J2932" s="72" t="str">
        <f t="shared" si="227"/>
        <v>[(Nxx_sas_spv_vers_cfm=Nxx_sas_spv_vers_ini_cvg_cho)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[(Nxx_sas_spv_vers_cfm=Nxx_sas_spv_vers_cvg)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2932" s="69" t="b">
        <f t="shared" si="228"/>
        <v>1</v>
      </c>
      <c r="L2932" s="69" t="b">
        <f t="shared" si="229"/>
        <v>0</v>
      </c>
    </row>
    <row r="2933" spans="1:12" ht="96.75" customHeight="1" thickBot="1" x14ac:dyDescent="0.3">
      <c r="A2933" s="71" t="s">
        <v>5670</v>
      </c>
      <c r="B2933" s="72" t="s">
        <v>5665</v>
      </c>
      <c r="C2933" s="72" t="s">
        <v>12417</v>
      </c>
      <c r="E2933" s="71" t="s">
        <v>5807</v>
      </c>
      <c r="F2933" s="72" t="s">
        <v>5654</v>
      </c>
      <c r="G2933" s="74" t="s">
        <v>12669</v>
      </c>
      <c r="H2933" t="str">
        <f t="shared" si="225"/>
        <v>Vxx_sas_inhi_fail_3</v>
      </c>
      <c r="I2933" s="69" t="str">
        <f t="shared" si="226"/>
        <v>VF_SAS_MNG</v>
      </c>
      <c r="J2933" s="72" t="str">
        <f t="shared" si="227"/>
        <v>[(Nxx_sas_spv_vers_cfm=Nxx_sas_spv_vers_cvg)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[(Nxx_sas_spv_vers_cfm=Nxx_sas_spv_vers_ini_cvg_cho) and 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2933" s="69" t="b">
        <f t="shared" si="228"/>
        <v>1</v>
      </c>
      <c r="L2933" s="69" t="b">
        <f t="shared" si="229"/>
        <v>0</v>
      </c>
    </row>
    <row r="2934" spans="1:12" ht="120.75" customHeight="1" thickBot="1" x14ac:dyDescent="0.3">
      <c r="A2934" s="71" t="s">
        <v>5664</v>
      </c>
      <c r="B2934" s="72" t="s">
        <v>5665</v>
      </c>
      <c r="C2934" s="72" t="s">
        <v>12417</v>
      </c>
      <c r="E2934" s="71" t="s">
        <v>4644</v>
      </c>
      <c r="F2934" s="72" t="s">
        <v>12156</v>
      </c>
      <c r="G2934" s="72" t="s">
        <v>12157</v>
      </c>
      <c r="H2934" t="str">
        <f t="shared" si="225"/>
        <v>Vxx_sas_min_v_icr_rly</v>
      </c>
      <c r="I2934" s="69" t="str">
        <f t="shared" si="226"/>
        <v>IN_VFI_SAS</v>
      </c>
      <c r="J2934" s="72" t="str">
        <f t="shared" si="227"/>
        <v>[(Nxx_sas_typ_cfm=Nxx_sas_itl or Nxx_sas_typ_cfm=Nxx_sas_itl_abst_cho or Nxx_sas_typ_cfm=Nxx_sas_ext_itl_abst_cho) and (Nxx_sas_typ_cfm&lt;&gt;Nxx_sas_sar) and (Nxx_sas_typ_cfm&lt;&gt;Nxx_sas_typ_abst) and (Nxx_ecu_typ_cfm=Nxx_hevc or Nxx_spv_ecu_cfm=Nxx_spv_ecu_abst) and (Nxx_ecu_typ_cfm&lt;&gt;Nxx_atcu)]</v>
      </c>
      <c r="K2934" s="69" t="b">
        <f t="shared" si="228"/>
        <v>1</v>
      </c>
      <c r="L2934" s="69" t="b">
        <f t="shared" si="229"/>
        <v>1</v>
      </c>
    </row>
    <row r="2935" spans="1:12" ht="96.75" customHeight="1" thickBot="1" x14ac:dyDescent="0.3">
      <c r="A2935" s="71" t="s">
        <v>2574</v>
      </c>
      <c r="B2935" s="72" t="s">
        <v>12666</v>
      </c>
      <c r="C2935" s="72" t="s">
        <v>12667</v>
      </c>
      <c r="E2935" s="71" t="s">
        <v>4082</v>
      </c>
      <c r="F2935" s="72" t="s">
        <v>5654</v>
      </c>
      <c r="G2935" s="74" t="s">
        <v>12211</v>
      </c>
      <c r="H2935" t="str">
        <f t="shared" si="225"/>
        <v>Vxx_sas_sys_auto_sta_nr</v>
      </c>
      <c r="I2935" s="69" t="str">
        <f t="shared" si="226"/>
        <v>VF_SAS_MNG</v>
      </c>
      <c r="J2935" s="72" t="str">
        <f t="shared" si="227"/>
        <v>[(Nxx_sas_typ_cfm=Nxx_sas_itl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2935" s="69" t="b">
        <f t="shared" si="228"/>
        <v>1</v>
      </c>
      <c r="L2935" s="69" t="b">
        <f t="shared" si="229"/>
        <v>0</v>
      </c>
    </row>
    <row r="2936" spans="1:12" ht="96.75" customHeight="1" thickBot="1" x14ac:dyDescent="0.3">
      <c r="A2936" s="71" t="s">
        <v>2574</v>
      </c>
      <c r="B2936" s="74" t="s">
        <v>5931</v>
      </c>
      <c r="C2936" s="74" t="s">
        <v>12497</v>
      </c>
      <c r="E2936" s="71" t="s">
        <v>4252</v>
      </c>
      <c r="F2936" s="72" t="s">
        <v>5654</v>
      </c>
      <c r="G2936" s="74" t="s">
        <v>12211</v>
      </c>
      <c r="H2936" t="str">
        <f t="shared" si="225"/>
        <v>Vxx_sas_sys_cdn_typ_1</v>
      </c>
      <c r="I2936" s="69" t="str">
        <f t="shared" si="226"/>
        <v>VF_SAS_MNG</v>
      </c>
      <c r="J2936" s="72" t="str">
        <f t="shared" si="227"/>
        <v>[(Nxx_sas_typ_cfm=Nxx_sas_itl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2936" s="69" t="b">
        <f t="shared" si="228"/>
        <v>1</v>
      </c>
      <c r="L2936" s="69" t="b">
        <f t="shared" si="229"/>
        <v>0</v>
      </c>
    </row>
    <row r="2937" spans="1:12" ht="96.75" customHeight="1" thickBot="1" x14ac:dyDescent="0.3">
      <c r="A2937" s="71" t="s">
        <v>1265</v>
      </c>
      <c r="B2937" s="72" t="s">
        <v>13250</v>
      </c>
      <c r="C2937" s="72" t="s">
        <v>13922</v>
      </c>
      <c r="E2937" s="71" t="s">
        <v>4256</v>
      </c>
      <c r="F2937" s="72" t="s">
        <v>5654</v>
      </c>
      <c r="G2937" s="74" t="s">
        <v>12211</v>
      </c>
      <c r="H2937" t="str">
        <f t="shared" si="225"/>
        <v>Vxx_sas_sys_cdn_typ_2</v>
      </c>
      <c r="I2937" s="69" t="str">
        <f t="shared" si="226"/>
        <v>VF_SAS_MNG</v>
      </c>
      <c r="J2937" s="72" t="str">
        <f t="shared" si="227"/>
        <v>[(Nxx_sas_typ_cfm=Nxx_sas_itl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2937" s="69" t="b">
        <f t="shared" si="228"/>
        <v>1</v>
      </c>
      <c r="L2937" s="69" t="b">
        <f t="shared" si="229"/>
        <v>0</v>
      </c>
    </row>
    <row r="2938" spans="1:12" ht="96.75" customHeight="1" thickBot="1" x14ac:dyDescent="0.3">
      <c r="A2938" s="71" t="s">
        <v>3594</v>
      </c>
      <c r="B2938" s="72" t="s">
        <v>12447</v>
      </c>
      <c r="C2938" s="72" t="s">
        <v>12476</v>
      </c>
      <c r="E2938" s="71" t="s">
        <v>3987</v>
      </c>
      <c r="F2938" s="72" t="s">
        <v>5654</v>
      </c>
      <c r="G2938" s="74" t="s">
        <v>12318</v>
      </c>
      <c r="H2938" t="str">
        <f t="shared" si="225"/>
        <v>Vxx_sas_sys_typ</v>
      </c>
      <c r="I2938" s="69" t="str">
        <f t="shared" si="226"/>
        <v>VF_SAS_MNG</v>
      </c>
      <c r="J2938" s="72" t="str">
        <f t="shared" si="227"/>
        <v>[(Nxx_sas_typ_cfm=Nxx_sas_itl or Nxx_sas_typ_cfm=Nxx_sas_itl_abst_cho or Nxx_sas_typ_cfm=Nxx_sas_ext_itl_abst_cho) and (Nxx_sas_typ_cfm&lt;&gt;Nxx_sas_sar) and (Nxx_sas_typ_cfm&lt;&gt;Nxx_sas_typ_abst) and (Nxx_ecu_typ_cfm&lt;&gt;Nxx_hevc) and (Nxx_ecu_typ_cfm&lt;&gt;Nxx_atcu)] OR [(Nxx_sas_typ_cfm&lt;&gt;Nxx_sas_itl and Nxx_sas_typ_cfm&lt;&gt;Nxx_sas_itl_abst_cho and Nxx_sas_typ_cfm&lt;&gt;Nxx_sas_ext_itl_abst_cho) and (Nxx_sas_typ_cfm&lt;&gt;Nxx_sas_sar) and (Nxx_sas_typ_cfm&lt;&gt;Nxx_sas_typ_abst) and (Nxx_ecu_typ_cfm&lt;&gt;Nxx_hevc) and (Nxx_ecu_typ_cfm&lt;&gt;Nxx_atcu)]</v>
      </c>
      <c r="K2938" s="69" t="b">
        <f t="shared" si="228"/>
        <v>1</v>
      </c>
      <c r="L2938" s="69" t="b">
        <f t="shared" si="229"/>
        <v>0</v>
      </c>
    </row>
    <row r="2939" spans="1:12" ht="192.75" customHeight="1" thickBot="1" x14ac:dyDescent="0.3">
      <c r="A2939" s="71" t="s">
        <v>3594</v>
      </c>
      <c r="B2939" s="74" t="s">
        <v>13498</v>
      </c>
      <c r="C2939" s="74" t="s">
        <v>13923</v>
      </c>
      <c r="E2939" s="71" t="s">
        <v>4260</v>
      </c>
      <c r="F2939" s="72" t="s">
        <v>5654</v>
      </c>
      <c r="G2939" s="74" t="s">
        <v>12211</v>
      </c>
      <c r="H2939" t="str">
        <f t="shared" si="225"/>
        <v>Vxx_sas_vld_typ_1</v>
      </c>
      <c r="I2939" s="69" t="str">
        <f t="shared" si="226"/>
        <v>VF_SAS_MNG</v>
      </c>
      <c r="J2939" s="72" t="str">
        <f t="shared" si="227"/>
        <v>[(Nxx_sas_typ_cfm=Nxx_sas_itl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2939" s="69" t="b">
        <f t="shared" si="228"/>
        <v>1</v>
      </c>
      <c r="L2939" s="69" t="b">
        <f t="shared" si="229"/>
        <v>0</v>
      </c>
    </row>
    <row r="2940" spans="1:12" ht="192.75" customHeight="1" thickBot="1" x14ac:dyDescent="0.3">
      <c r="A2940" s="71" t="s">
        <v>3594</v>
      </c>
      <c r="B2940" s="74" t="s">
        <v>5478</v>
      </c>
      <c r="C2940" s="74" t="s">
        <v>13924</v>
      </c>
      <c r="E2940" s="71" t="s">
        <v>4053</v>
      </c>
      <c r="F2940" s="72" t="s">
        <v>5677</v>
      </c>
      <c r="G2940" s="74" t="s">
        <v>13240</v>
      </c>
      <c r="H2940" t="str">
        <f t="shared" si="225"/>
        <v>Vxx_sb</v>
      </c>
      <c r="I2940" s="69" t="str">
        <f t="shared" si="226"/>
        <v>IN_VFI_EMI</v>
      </c>
      <c r="J2940" s="72" t="str">
        <f t="shared" si="227"/>
        <v>[(Nxx_esm_cfm&lt;&gt;Nxx_esm_abst) and (Nxx_ecu_typ_cfm&lt;&gt;Nxx_atcu)] OR [(Nxx_esm_cfm=Nxx_esm_abst) and (Nxx_ecu_typ_cfm&lt;&gt;Nxx_atcu)]</v>
      </c>
      <c r="K2940" s="69" t="b">
        <f t="shared" si="228"/>
        <v>1</v>
      </c>
      <c r="L2940" s="69" t="b">
        <f t="shared" si="229"/>
        <v>0</v>
      </c>
    </row>
    <row r="2941" spans="1:12" ht="48.75" customHeight="1" thickBot="1" x14ac:dyDescent="0.3">
      <c r="A2941" s="71" t="s">
        <v>2532</v>
      </c>
      <c r="B2941" s="72" t="s">
        <v>12460</v>
      </c>
      <c r="C2941" s="72" t="s">
        <v>12513</v>
      </c>
      <c r="E2941" s="71" t="s">
        <v>5271</v>
      </c>
      <c r="F2941" s="72" t="s">
        <v>5268</v>
      </c>
      <c r="G2941" s="72" t="s">
        <v>12417</v>
      </c>
      <c r="H2941" t="str">
        <f t="shared" si="225"/>
        <v>Vxx_scm_actr_crt_lim</v>
      </c>
      <c r="I2941" s="69" t="str">
        <f t="shared" si="226"/>
        <v>OU_AGO_GSO</v>
      </c>
      <c r="J2941" s="72" t="str">
        <f t="shared" si="227"/>
        <v>[(Nxx_ag_typ_cfm=Nxx_ag_lbx) and (Nxx_ecu_typ_cfm=Nxx_hevc)]</v>
      </c>
      <c r="K2941" s="69" t="b">
        <f t="shared" si="228"/>
        <v>1</v>
      </c>
      <c r="L2941" s="69" t="b">
        <f t="shared" si="229"/>
        <v>1</v>
      </c>
    </row>
    <row r="2942" spans="1:12" ht="60.75" customHeight="1" thickBot="1" x14ac:dyDescent="0.3">
      <c r="A2942" s="71" t="s">
        <v>2534</v>
      </c>
      <c r="B2942" s="72" t="s">
        <v>12460</v>
      </c>
      <c r="C2942" s="72" t="s">
        <v>12513</v>
      </c>
      <c r="E2942" s="71" t="s">
        <v>5692</v>
      </c>
      <c r="F2942" s="72" t="s">
        <v>5268</v>
      </c>
      <c r="G2942" s="72" t="s">
        <v>12417</v>
      </c>
      <c r="H2942" t="str">
        <f t="shared" si="225"/>
        <v>Vxx_scm_actr_psn_sp</v>
      </c>
      <c r="I2942" s="69" t="str">
        <f t="shared" si="226"/>
        <v>OU_AGO_GSO</v>
      </c>
      <c r="J2942" s="72" t="str">
        <f t="shared" si="227"/>
        <v>[(Nxx_ag_typ_cfm=Nxx_ag_lbx) and (Nxx_ecu_typ_cfm=Nxx_hevc)]</v>
      </c>
      <c r="K2942" s="69" t="b">
        <f t="shared" si="228"/>
        <v>1</v>
      </c>
      <c r="L2942" s="69" t="b">
        <f t="shared" si="229"/>
        <v>1</v>
      </c>
    </row>
    <row r="2943" spans="1:12" ht="60.75" customHeight="1" thickBot="1" x14ac:dyDescent="0.3">
      <c r="A2943" s="71" t="s">
        <v>2537</v>
      </c>
      <c r="B2943" s="72" t="s">
        <v>13262</v>
      </c>
      <c r="C2943" s="72" t="s">
        <v>12513</v>
      </c>
      <c r="E2943" s="71" t="s">
        <v>5272</v>
      </c>
      <c r="F2943" s="72" t="s">
        <v>5268</v>
      </c>
      <c r="G2943" s="72" t="s">
        <v>12417</v>
      </c>
      <c r="H2943" t="str">
        <f t="shared" si="225"/>
        <v>Vxx_scm_actr_spd_lim</v>
      </c>
      <c r="I2943" s="69" t="str">
        <f t="shared" si="226"/>
        <v>OU_AGO_GSO</v>
      </c>
      <c r="J2943" s="72" t="str">
        <f t="shared" si="227"/>
        <v>[(Nxx_ag_typ_cfm=Nxx_ag_lbx) and (Nxx_ecu_typ_cfm=Nxx_hevc)]</v>
      </c>
      <c r="K2943" s="69" t="b">
        <f t="shared" si="228"/>
        <v>1</v>
      </c>
      <c r="L2943" s="69" t="b">
        <f t="shared" si="229"/>
        <v>1</v>
      </c>
    </row>
    <row r="2944" spans="1:12" ht="24.75" customHeight="1" thickBot="1" x14ac:dyDescent="0.3">
      <c r="A2944" s="71" t="s">
        <v>2539</v>
      </c>
      <c r="B2944" s="72" t="s">
        <v>13262</v>
      </c>
      <c r="C2944" s="72" t="s">
        <v>12513</v>
      </c>
      <c r="E2944" s="71" t="s">
        <v>4921</v>
      </c>
      <c r="F2944" s="72" t="s">
        <v>12762</v>
      </c>
      <c r="G2944" s="72" t="s">
        <v>12652</v>
      </c>
      <c r="H2944" t="str">
        <f t="shared" si="225"/>
        <v>Vxx_scr_ad_down_nh3_volc</v>
      </c>
      <c r="I2944" s="69" t="str">
        <f t="shared" si="226"/>
        <v>AT_SCR_ADA</v>
      </c>
      <c r="J2944" s="72" t="str">
        <f t="shared" si="227"/>
        <v>[(Nxx_scr_mng_typ_cfm=Nxx_scr_mng_int_ecm) and (Nxx_nox_egt_cfm=Nxx_nox_egt_scr or Nxx_nox_egt_cfm=Nxx_nox_egt_scr_abst_cho or Nxx_nox_egt_cfm=Nxx_nox_egt_nt_scr or Nxx_nox_egt_cfm=Nxx_nox_egt_nt_scr_abst_cho) and (Nbx_ign_cmd_eng_cfm=False)]</v>
      </c>
      <c r="K2944" s="69" t="b">
        <f t="shared" si="228"/>
        <v>1</v>
      </c>
      <c r="L2944" s="69" t="b">
        <f t="shared" si="229"/>
        <v>1</v>
      </c>
    </row>
    <row r="2945" spans="1:12" ht="96.75" customHeight="1" thickBot="1" x14ac:dyDescent="0.3">
      <c r="A2945" s="71" t="s">
        <v>2879</v>
      </c>
      <c r="B2945" s="72" t="s">
        <v>12371</v>
      </c>
      <c r="C2945" s="72" t="s">
        <v>13866</v>
      </c>
      <c r="E2945" s="71" t="s">
        <v>4890</v>
      </c>
      <c r="F2945" s="72" t="s">
        <v>12762</v>
      </c>
      <c r="G2945" s="74" t="s">
        <v>13925</v>
      </c>
      <c r="H2945" t="str">
        <f t="shared" si="225"/>
        <v>Vxx_scr_ad_nh3_cor_fac</v>
      </c>
      <c r="I2945" s="69" t="str">
        <f t="shared" si="226"/>
        <v>AT_SCR_ADA</v>
      </c>
      <c r="J2945" s="72" t="str">
        <f t="shared" si="227"/>
        <v>[(Nxx_scr_mng_typ_cfm=Nxx_scr_mng_int_ecm) and (Nxx_nox_egt_cfm=Nxx_nox_egt_scr or Nxx_nox_egt_cfm=Nxx_nox_egt_scr_abst_cho or Nxx_nox_egt_cfm=Nxx_nox_egt_nt_scr or Nxx_nox_egt_cfm=Nxx_nox_egt_nt_scr_abst_cho) and (Nbx_ign_cmd_eng_cfm=False)] OR [(Nxx_scr_mng_typ_cfm&lt;&gt;Nxx_scr_mng_int_ecm) and (Nxx_nox_egt_cfm=Nxx_nox_egt_scr or Nxx_nox_egt_cfm=Nxx_nox_egt_scr_abst_cho or Nxx_nox_egt_cfm=Nxx_nox_egt_nt_scr or Nxx_nox_egt_cfm=Nxx_nox_egt_nt_scr_abst_cho) and (Nbx_ign_cmd_eng_cfm=False)]</v>
      </c>
      <c r="K2945" s="69" t="b">
        <f t="shared" si="228"/>
        <v>1</v>
      </c>
      <c r="L2945" s="69" t="b">
        <f t="shared" si="229"/>
        <v>0</v>
      </c>
    </row>
    <row r="2946" spans="1:12" ht="300.75" customHeight="1" thickBot="1" x14ac:dyDescent="0.3">
      <c r="A2946" s="71" t="s">
        <v>13926</v>
      </c>
      <c r="B2946" s="72" t="s">
        <v>12371</v>
      </c>
      <c r="C2946" s="72" t="s">
        <v>13866</v>
      </c>
      <c r="E2946" s="71" t="s">
        <v>4888</v>
      </c>
      <c r="F2946" s="72" t="s">
        <v>12762</v>
      </c>
      <c r="G2946" s="72" t="s">
        <v>12652</v>
      </c>
      <c r="H2946" t="str">
        <f t="shared" ref="H2946:H3009" si="230">VLOOKUP(E2946,A:C,1,FALSE)</f>
        <v>Vxx_scr_ad_raw_fac</v>
      </c>
      <c r="I2946" s="69" t="str">
        <f t="shared" ref="I2946:I3009" si="231">VLOOKUP(E2946,A:C,2,FALSE)</f>
        <v>AT_SCR_ADA</v>
      </c>
      <c r="J2946" s="72" t="str">
        <f t="shared" ref="J2946:J3009" si="232">VLOOKUP(E2946,A:C,3,FALSE)</f>
        <v>[(Nxx_scr_mng_typ_cfm=Nxx_scr_mng_int_ecm) and (Nxx_nox_egt_cfm=Nxx_nox_egt_scr or Nxx_nox_egt_cfm=Nxx_nox_egt_scr_abst_cho or Nxx_nox_egt_cfm=Nxx_nox_egt_nt_scr or Nxx_nox_egt_cfm=Nxx_nox_egt_nt_scr_abst_cho) and (Nbx_ign_cmd_eng_cfm=False)]</v>
      </c>
      <c r="K2946" s="69" t="b">
        <f t="shared" ref="K2946:K3009" si="233">VLOOKUP(E2946,A:C,2,FALSE)=F2946</f>
        <v>1</v>
      </c>
      <c r="L2946" s="69" t="b">
        <f t="shared" ref="L2946:L3009" si="234">VLOOKUP(E2946,A:C,3,FALSE)=G2946</f>
        <v>1</v>
      </c>
    </row>
    <row r="2947" spans="1:12" ht="96.75" customHeight="1" thickBot="1" x14ac:dyDescent="0.3">
      <c r="A2947" s="71" t="s">
        <v>2601</v>
      </c>
      <c r="B2947" s="72" t="s">
        <v>12373</v>
      </c>
      <c r="C2947" s="72" t="s">
        <v>12374</v>
      </c>
      <c r="E2947" s="71" t="s">
        <v>4486</v>
      </c>
      <c r="F2947" s="72" t="s">
        <v>5460</v>
      </c>
      <c r="G2947" s="72" t="s">
        <v>12652</v>
      </c>
      <c r="H2947" t="str">
        <f t="shared" si="230"/>
        <v>Vxx_scr_age_ctr</v>
      </c>
      <c r="I2947" s="69" t="str">
        <f t="shared" si="231"/>
        <v>AT_SCR_MDL</v>
      </c>
      <c r="J2947" s="72" t="str">
        <f t="shared" si="232"/>
        <v>[(Nxx_scr_mng_typ_cfm=Nxx_scr_mng_int_ecm) and (Nxx_nox_egt_cfm=Nxx_nox_egt_scr or Nxx_nox_egt_cfm=Nxx_nox_egt_scr_abst_cho or Nxx_nox_egt_cfm=Nxx_nox_egt_nt_scr or Nxx_nox_egt_cfm=Nxx_nox_egt_nt_scr_abst_cho) and (Nbx_ign_cmd_eng_cfm=False)]</v>
      </c>
      <c r="K2947" s="69" t="b">
        <f t="shared" si="233"/>
        <v>1</v>
      </c>
      <c r="L2947" s="69" t="b">
        <f t="shared" si="234"/>
        <v>1</v>
      </c>
    </row>
    <row r="2948" spans="1:12" ht="168.75" customHeight="1" thickBot="1" x14ac:dyDescent="0.3">
      <c r="A2948" s="71" t="s">
        <v>2880</v>
      </c>
      <c r="B2948" s="72" t="s">
        <v>13927</v>
      </c>
      <c r="C2948" s="72" t="s">
        <v>13928</v>
      </c>
      <c r="E2948" s="71" t="s">
        <v>4713</v>
      </c>
      <c r="F2948" s="72" t="s">
        <v>12647</v>
      </c>
      <c r="G2948" s="72" t="s">
        <v>12648</v>
      </c>
      <c r="H2948" t="str">
        <f t="shared" si="230"/>
        <v>Vxx_scr_asc_down_nox_ms_in</v>
      </c>
      <c r="I2948" s="69" t="str">
        <f t="shared" si="231"/>
        <v>AT_SCR_DGN</v>
      </c>
      <c r="J2948" s="72" t="str">
        <f t="shared" si="232"/>
        <v>[(Nxx_scr_asc_diag_cfm&lt;&gt;Nxx_scr_asc_diag_abst) and (Nxx_scr_mng_typ_cfm=Nxx_scr_mng_int_ecm) and (Nxx_nox_egt_cfm=Nxx_nox_egt_scr or Nxx_nox_egt_cfm=Nxx_nox_egt_scr_abst_cho or Nxx_nox_egt_cfm=Nxx_nox_egt_nt_scr or Nxx_nox_egt_cfm=Nxx_nox_egt_nt_scr_abst_cho) and (Nbx_ign_cmd_eng_cfm=False)]</v>
      </c>
      <c r="K2948" s="69" t="b">
        <f t="shared" si="233"/>
        <v>1</v>
      </c>
      <c r="L2948" s="69" t="b">
        <f t="shared" si="234"/>
        <v>1</v>
      </c>
    </row>
    <row r="2949" spans="1:12" ht="60.75" customHeight="1" thickBot="1" x14ac:dyDescent="0.3">
      <c r="A2949" s="71" t="s">
        <v>13929</v>
      </c>
      <c r="B2949" s="72" t="s">
        <v>13927</v>
      </c>
      <c r="C2949" s="72" t="s">
        <v>13928</v>
      </c>
      <c r="E2949" s="71" t="s">
        <v>4709</v>
      </c>
      <c r="F2949" s="72" t="s">
        <v>12647</v>
      </c>
      <c r="G2949" s="72" t="s">
        <v>12648</v>
      </c>
      <c r="H2949" t="str">
        <f t="shared" si="230"/>
        <v>Vxx_scr_asc_efy_cum_fast</v>
      </c>
      <c r="I2949" s="69" t="str">
        <f t="shared" si="231"/>
        <v>AT_SCR_DGN</v>
      </c>
      <c r="J2949" s="72" t="str">
        <f t="shared" si="232"/>
        <v>[(Nxx_scr_asc_diag_cfm&lt;&gt;Nxx_scr_asc_diag_abst) and (Nxx_scr_mng_typ_cfm=Nxx_scr_mng_int_ecm) and (Nxx_nox_egt_cfm=Nxx_nox_egt_scr or Nxx_nox_egt_cfm=Nxx_nox_egt_scr_abst_cho or Nxx_nox_egt_cfm=Nxx_nox_egt_nt_scr or Nxx_nox_egt_cfm=Nxx_nox_egt_nt_scr_abst_cho) and (Nbx_ign_cmd_eng_cfm=False)]</v>
      </c>
      <c r="K2949" s="69" t="b">
        <f t="shared" si="233"/>
        <v>1</v>
      </c>
      <c r="L2949" s="69" t="b">
        <f t="shared" si="234"/>
        <v>1</v>
      </c>
    </row>
    <row r="2950" spans="1:12" ht="84.75" customHeight="1" thickBot="1" x14ac:dyDescent="0.3">
      <c r="A2950" s="71" t="s">
        <v>2599</v>
      </c>
      <c r="B2950" s="72" t="s">
        <v>6419</v>
      </c>
      <c r="C2950" s="72" t="s">
        <v>12123</v>
      </c>
      <c r="E2950" s="71" t="s">
        <v>4710</v>
      </c>
      <c r="F2950" s="72" t="s">
        <v>12647</v>
      </c>
      <c r="G2950" s="72" t="s">
        <v>12648</v>
      </c>
      <c r="H2950" t="str">
        <f t="shared" si="230"/>
        <v>Vxx_scr_asc_nh3_ms_csm_tot</v>
      </c>
      <c r="I2950" s="69" t="str">
        <f t="shared" si="231"/>
        <v>AT_SCR_DGN</v>
      </c>
      <c r="J2950" s="72" t="str">
        <f t="shared" si="232"/>
        <v>[(Nxx_scr_asc_diag_cfm&lt;&gt;Nxx_scr_asc_diag_abst) and (Nxx_scr_mng_typ_cfm=Nxx_scr_mng_int_ecm) and (Nxx_nox_egt_cfm=Nxx_nox_egt_scr or Nxx_nox_egt_cfm=Nxx_nox_egt_scr_abst_cho or Nxx_nox_egt_cfm=Nxx_nox_egt_nt_scr or Nxx_nox_egt_cfm=Nxx_nox_egt_nt_scr_abst_cho) and (Nbx_ign_cmd_eng_cfm=False)]</v>
      </c>
      <c r="K2950" s="69" t="b">
        <f t="shared" si="233"/>
        <v>1</v>
      </c>
      <c r="L2950" s="69" t="b">
        <f t="shared" si="234"/>
        <v>1</v>
      </c>
    </row>
    <row r="2951" spans="1:12" ht="84.75" customHeight="1" thickBot="1" x14ac:dyDescent="0.3">
      <c r="A2951" s="71" t="s">
        <v>2808</v>
      </c>
      <c r="B2951" s="72" t="s">
        <v>12666</v>
      </c>
      <c r="C2951" s="72" t="s">
        <v>12667</v>
      </c>
      <c r="E2951" s="71" t="s">
        <v>4711</v>
      </c>
      <c r="F2951" s="72" t="s">
        <v>12647</v>
      </c>
      <c r="G2951" s="72" t="s">
        <v>12648</v>
      </c>
      <c r="H2951" t="str">
        <f t="shared" si="230"/>
        <v>Vxx_scr_asc_nox_ms_csm_tot</v>
      </c>
      <c r="I2951" s="69" t="str">
        <f t="shared" si="231"/>
        <v>AT_SCR_DGN</v>
      </c>
      <c r="J2951" s="72" t="str">
        <f t="shared" si="232"/>
        <v>[(Nxx_scr_asc_diag_cfm&lt;&gt;Nxx_scr_asc_diag_abst) and (Nxx_scr_mng_typ_cfm=Nxx_scr_mng_int_ecm) and (Nxx_nox_egt_cfm=Nxx_nox_egt_scr or Nxx_nox_egt_cfm=Nxx_nox_egt_scr_abst_cho or Nxx_nox_egt_cfm=Nxx_nox_egt_nt_scr or Nxx_nox_egt_cfm=Nxx_nox_egt_nt_scr_abst_cho) and (Nbx_ign_cmd_eng_cfm=False)]</v>
      </c>
      <c r="K2951" s="69" t="b">
        <f t="shared" si="233"/>
        <v>1</v>
      </c>
      <c r="L2951" s="69" t="b">
        <f t="shared" si="234"/>
        <v>1</v>
      </c>
    </row>
    <row r="2952" spans="1:12" ht="72.75" customHeight="1" thickBot="1" x14ac:dyDescent="0.3">
      <c r="A2952" s="71" t="s">
        <v>2808</v>
      </c>
      <c r="B2952" s="74" t="s">
        <v>5241</v>
      </c>
      <c r="C2952" s="74" t="s">
        <v>13930</v>
      </c>
      <c r="E2952" s="71" t="s">
        <v>4969</v>
      </c>
      <c r="F2952" s="72" t="s">
        <v>12647</v>
      </c>
      <c r="G2952" s="74" t="s">
        <v>12871</v>
      </c>
      <c r="H2952" t="str">
        <f t="shared" si="230"/>
        <v>Vxx_scr_asc_stm_asc_max_det</v>
      </c>
      <c r="I2952" s="69" t="str">
        <f t="shared" si="231"/>
        <v>AT_SCR_DGN</v>
      </c>
      <c r="J2952" s="72" t="str">
        <f t="shared" si="232"/>
        <v>[(Nxx_scr_asc_diag_cfm=Nxx_scr_asc_diag_abst) and (Nxx_scr_mng_typ_cfm=Nxx_scr_mng_int_ecm) and (Nxx_nox_egt_cfm=Nxx_nox_egt_scr or Nxx_nox_egt_cfm=Nxx_nox_egt_scr_abst_cho or Nxx_nox_egt_cfm=Nxx_nox_egt_nt_scr or Nxx_nox_egt_cfm=Nxx_nox_egt_nt_scr_abst_cho) and (Nbx_ign_cmd_eng_cfm=False)] OR [(Nxx_scr_asc_diag_cfm&lt;&gt;Nxx_scr_asc_diag_abst) and (Nxx_scr_mng_typ_cfm=Nxx_scr_mng_int_ecm) and (Nxx_nox_egt_cfm=Nxx_nox_egt_scr or Nxx_nox_egt_cfm=Nxx_nox_egt_scr_abst_cho or Nxx_nox_egt_cfm=Nxx_nox_egt_nt_scr or Nxx_nox_egt_cfm=Nxx_nox_egt_nt_scr_abst_cho) and (Nbx_ign_cmd_eng_cfm=False)]</v>
      </c>
      <c r="K2952" s="69" t="b">
        <f t="shared" si="233"/>
        <v>1</v>
      </c>
      <c r="L2952" s="69" t="b">
        <f t="shared" si="234"/>
        <v>0</v>
      </c>
    </row>
    <row r="2953" spans="1:12" ht="96.75" customHeight="1" thickBot="1" x14ac:dyDescent="0.3">
      <c r="A2953" s="71" t="s">
        <v>2971</v>
      </c>
      <c r="B2953" s="72" t="s">
        <v>12666</v>
      </c>
      <c r="C2953" s="72" t="s">
        <v>12667</v>
      </c>
      <c r="E2953" s="71" t="s">
        <v>4712</v>
      </c>
      <c r="F2953" s="72" t="s">
        <v>12647</v>
      </c>
      <c r="G2953" s="72" t="s">
        <v>12648</v>
      </c>
      <c r="H2953" t="str">
        <f t="shared" si="230"/>
        <v>Vxx_scr_asc_up_nox_ms_in</v>
      </c>
      <c r="I2953" s="69" t="str">
        <f t="shared" si="231"/>
        <v>AT_SCR_DGN</v>
      </c>
      <c r="J2953" s="72" t="str">
        <f t="shared" si="232"/>
        <v>[(Nxx_scr_asc_diag_cfm&lt;&gt;Nxx_scr_asc_diag_abst) and (Nxx_scr_mng_typ_cfm=Nxx_scr_mng_int_ecm) and (Nxx_nox_egt_cfm=Nxx_nox_egt_scr or Nxx_nox_egt_cfm=Nxx_nox_egt_scr_abst_cho or Nxx_nox_egt_cfm=Nxx_nox_egt_nt_scr or Nxx_nox_egt_cfm=Nxx_nox_egt_nt_scr_abst_cho) and (Nbx_ign_cmd_eng_cfm=False)]</v>
      </c>
      <c r="K2953" s="69" t="b">
        <f t="shared" si="233"/>
        <v>1</v>
      </c>
      <c r="L2953" s="69" t="b">
        <f t="shared" si="234"/>
        <v>1</v>
      </c>
    </row>
    <row r="2954" spans="1:12" ht="144.75" customHeight="1" thickBot="1" x14ac:dyDescent="0.3">
      <c r="A2954" s="71" t="s">
        <v>2971</v>
      </c>
      <c r="B2954" s="74" t="s">
        <v>5437</v>
      </c>
      <c r="C2954" s="74" t="s">
        <v>13921</v>
      </c>
      <c r="E2954" s="71" t="s">
        <v>2409</v>
      </c>
      <c r="F2954" s="72" t="s">
        <v>12402</v>
      </c>
      <c r="G2954" s="72" t="s">
        <v>12403</v>
      </c>
      <c r="H2954" t="str">
        <f t="shared" si="230"/>
        <v>Vxx_scr_can_dcu_ecu_stt</v>
      </c>
      <c r="I2954" s="69" t="str">
        <f t="shared" si="231"/>
        <v>CM_PEA_TRA</v>
      </c>
      <c r="J2954" s="72" t="str">
        <f t="shared" si="232"/>
        <v>[(Nxx_ecu_typ_cfm=Nxx_ecm and Nxx_spv_ecu_cfm=Nxx_spv_ecu_abst)]</v>
      </c>
      <c r="K2954" s="69" t="b">
        <f t="shared" si="233"/>
        <v>1</v>
      </c>
      <c r="L2954" s="69" t="b">
        <f t="shared" si="234"/>
        <v>1</v>
      </c>
    </row>
    <row r="2955" spans="1:12" ht="48.75" customHeight="1" thickBot="1" x14ac:dyDescent="0.3">
      <c r="A2955" s="71" t="s">
        <v>2592</v>
      </c>
      <c r="B2955" s="72" t="s">
        <v>13931</v>
      </c>
      <c r="C2955" s="72" t="s">
        <v>13932</v>
      </c>
      <c r="E2955" s="71" t="s">
        <v>4616</v>
      </c>
      <c r="F2955" s="72" t="s">
        <v>12137</v>
      </c>
      <c r="G2955" s="72" t="s">
        <v>12650</v>
      </c>
      <c r="H2955" t="str">
        <f t="shared" si="230"/>
        <v>Vxx_scr_dis_vh_dist_dis</v>
      </c>
      <c r="I2955" s="69" t="str">
        <f t="shared" si="231"/>
        <v>AT_SCR_DIS</v>
      </c>
      <c r="J2955" s="72" t="str">
        <f t="shared" si="232"/>
        <v>[(Nxx_scr_dis_typ_cfm=Nxx_scr_dis_typ_cho) and (Nxx_nox_egt_cfm=Nxx_nox_egt_scr or Nxx_nox_egt_cfm=Nxx_nox_egt_scr_abst_cho or Nxx_nox_egt_cfm=Nxx_nox_egt_nt_scr or Nxx_nox_egt_cfm=Nxx_nox_egt_nt_scr_abst_cho) and (Nbx_ign_cmd_eng_cfm=False)] OR [(Nxx_scr_dis_typ_cfm=Nxx_scr_dis_pass) and (Nxx_nox_egt_cfm=Nxx_nox_egt_scr or Nxx_nox_egt_cfm=Nxx_nox_egt_scr_abst_cho or Nxx_nox_egt_cfm=Nxx_nox_egt_nt_scr or Nxx_nox_egt_cfm=Nxx_nox_egt_nt_scr_abst_cho) and (Nbx_ign_cmd_eng_cfm=False)]</v>
      </c>
      <c r="K2955" s="69" t="b">
        <f t="shared" si="233"/>
        <v>1</v>
      </c>
      <c r="L2955" s="69" t="b">
        <f t="shared" si="234"/>
        <v>1</v>
      </c>
    </row>
    <row r="2956" spans="1:12" ht="48.75" customHeight="1" thickBot="1" x14ac:dyDescent="0.3">
      <c r="A2956" s="73" t="s">
        <v>5413</v>
      </c>
      <c r="B2956" s="74" t="s">
        <v>5328</v>
      </c>
      <c r="C2956" s="74" t="s">
        <v>12592</v>
      </c>
      <c r="E2956" s="71" t="s">
        <v>4856</v>
      </c>
      <c r="F2956" s="72" t="s">
        <v>12137</v>
      </c>
      <c r="G2956" s="74" t="s">
        <v>13933</v>
      </c>
      <c r="H2956" t="str">
        <f t="shared" si="230"/>
        <v>Vxx_scr_dis_vh_dist_fail</v>
      </c>
      <c r="I2956" s="69" t="str">
        <f t="shared" si="231"/>
        <v>AT_SCR_DIS</v>
      </c>
      <c r="J2956" s="72" t="str">
        <f t="shared" si="232"/>
        <v>[(Nxx_scr_dis_typ_cfm=Nxx_scr_dis_typ_cho) and (Nxx_nox_egt_cfm=Nxx_nox_egt_scr or Nxx_nox_egt_cfm=Nxx_nox_egt_scr_abst_cho or Nxx_nox_egt_cfm=Nxx_nox_egt_nt_scr or Nxx_nox_egt_cfm=Nxx_nox_egt_nt_scr_abst_cho) and (Nbx_ign_cmd_eng_cfm=False)] OR [(Nxx_scr_dis_typ_cfm=Nxx_scr_dis_pass) and (Nxx_nox_egt_cfm=Nxx_nox_egt_scr or Nxx_nox_egt_cfm=Nxx_nox_egt_scr_abst_cho or Nxx_nox_egt_cfm=Nxx_nox_egt_nt_scr or Nxx_nox_egt_cfm=Nxx_nox_egt_nt_scr_abst_cho) and (Nbx_ign_cmd_eng_cfm=False)]</v>
      </c>
      <c r="K2956" s="69" t="b">
        <f t="shared" si="233"/>
        <v>1</v>
      </c>
      <c r="L2956" s="69" t="b">
        <f t="shared" si="234"/>
        <v>0</v>
      </c>
    </row>
    <row r="2957" spans="1:12" ht="48.75" customHeight="1" thickBot="1" x14ac:dyDescent="0.3">
      <c r="A2957" s="73" t="s">
        <v>5416</v>
      </c>
      <c r="B2957" s="74" t="s">
        <v>5328</v>
      </c>
      <c r="C2957" s="74" t="s">
        <v>12592</v>
      </c>
      <c r="E2957" s="71" t="s">
        <v>1360</v>
      </c>
      <c r="F2957" s="72" t="s">
        <v>12137</v>
      </c>
      <c r="G2957" s="74" t="s">
        <v>13933</v>
      </c>
      <c r="H2957" t="str">
        <f t="shared" si="230"/>
        <v>Vxx_scr_dis_vh_dist_warn</v>
      </c>
      <c r="I2957" s="69" t="str">
        <f t="shared" si="231"/>
        <v>AT_SCR_DIS</v>
      </c>
      <c r="J2957" s="72" t="str">
        <f t="shared" si="232"/>
        <v>[(Nxx_scr_dis_typ_cfm=Nxx_scr_dis_typ_cho) and (Nxx_nox_egt_cfm=Nxx_nox_egt_scr or Nxx_nox_egt_cfm=Nxx_nox_egt_scr_abst_cho or Nxx_nox_egt_cfm=Nxx_nox_egt_nt_scr or Nxx_nox_egt_cfm=Nxx_nox_egt_nt_scr_abst_cho) and (Nbx_ign_cmd_eng_cfm=False)] OR [(Nxx_scr_dis_typ_cfm=Nxx_scr_dis_pass) and (Nxx_nox_egt_cfm=Nxx_nox_egt_scr or Nxx_nox_egt_cfm=Nxx_nox_egt_scr_abst_cho or Nxx_nox_egt_cfm=Nxx_nox_egt_nt_scr or Nxx_nox_egt_cfm=Nxx_nox_egt_nt_scr_abst_cho) and (Nbx_ign_cmd_eng_cfm=False)]</v>
      </c>
      <c r="K2957" s="69" t="b">
        <f t="shared" si="233"/>
        <v>1</v>
      </c>
      <c r="L2957" s="69" t="b">
        <f t="shared" si="234"/>
        <v>0</v>
      </c>
    </row>
    <row r="2958" spans="1:12" ht="48.75" customHeight="1" thickBot="1" x14ac:dyDescent="0.3">
      <c r="A2958" s="71" t="s">
        <v>5700</v>
      </c>
      <c r="B2958" s="72" t="s">
        <v>5465</v>
      </c>
      <c r="C2958" s="74" t="s">
        <v>12185</v>
      </c>
      <c r="E2958" s="71" t="s">
        <v>4485</v>
      </c>
      <c r="F2958" s="72" t="s">
        <v>5460</v>
      </c>
      <c r="G2958" s="72" t="s">
        <v>12652</v>
      </c>
      <c r="H2958" t="str">
        <f t="shared" si="230"/>
        <v>Vxx_scr_doc1_age_ctr</v>
      </c>
      <c r="I2958" s="69" t="str">
        <f t="shared" si="231"/>
        <v>AT_SCR_MDL</v>
      </c>
      <c r="J2958" s="72" t="str">
        <f t="shared" si="232"/>
        <v>[(Nxx_scr_mng_typ_cfm=Nxx_scr_mng_int_ecm) and (Nxx_nox_egt_cfm=Nxx_nox_egt_scr or Nxx_nox_egt_cfm=Nxx_nox_egt_scr_abst_cho or Nxx_nox_egt_cfm=Nxx_nox_egt_nt_scr or Nxx_nox_egt_cfm=Nxx_nox_egt_nt_scr_abst_cho) and (Nbx_ign_cmd_eng_cfm=False)]</v>
      </c>
      <c r="K2958" s="69" t="b">
        <f t="shared" si="233"/>
        <v>1</v>
      </c>
      <c r="L2958" s="69" t="b">
        <f t="shared" si="234"/>
        <v>1</v>
      </c>
    </row>
    <row r="2959" spans="1:12" ht="96.75" customHeight="1" thickBot="1" x14ac:dyDescent="0.3">
      <c r="A2959" s="71" t="s">
        <v>1268</v>
      </c>
      <c r="B2959" s="72" t="s">
        <v>13934</v>
      </c>
      <c r="C2959" s="72" t="s">
        <v>13935</v>
      </c>
      <c r="E2959" s="71" t="s">
        <v>4484</v>
      </c>
      <c r="F2959" s="72" t="s">
        <v>5460</v>
      </c>
      <c r="G2959" s="72" t="s">
        <v>12652</v>
      </c>
      <c r="H2959" t="str">
        <f t="shared" si="230"/>
        <v>Vxx_scr_doc1_hc_age_ctr</v>
      </c>
      <c r="I2959" s="69" t="str">
        <f t="shared" si="231"/>
        <v>AT_SCR_MDL</v>
      </c>
      <c r="J2959" s="72" t="str">
        <f t="shared" si="232"/>
        <v>[(Nxx_scr_mng_typ_cfm=Nxx_scr_mng_int_ecm) and (Nxx_nox_egt_cfm=Nxx_nox_egt_scr or Nxx_nox_egt_cfm=Nxx_nox_egt_scr_abst_cho or Nxx_nox_egt_cfm=Nxx_nox_egt_nt_scr or Nxx_nox_egt_cfm=Nxx_nox_egt_nt_scr_abst_cho) and (Nbx_ign_cmd_eng_cfm=False)]</v>
      </c>
      <c r="K2959" s="69" t="b">
        <f t="shared" si="233"/>
        <v>1</v>
      </c>
      <c r="L2959" s="69" t="b">
        <f t="shared" si="234"/>
        <v>1</v>
      </c>
    </row>
    <row r="2960" spans="1:12" ht="84.75" customHeight="1" thickBot="1" x14ac:dyDescent="0.3">
      <c r="A2960" s="71" t="s">
        <v>1811</v>
      </c>
      <c r="B2960" s="72" t="s">
        <v>13148</v>
      </c>
      <c r="C2960" s="74" t="s">
        <v>13936</v>
      </c>
      <c r="E2960" s="71" t="s">
        <v>4487</v>
      </c>
      <c r="F2960" s="72" t="s">
        <v>5963</v>
      </c>
      <c r="G2960" s="72" t="s">
        <v>12652</v>
      </c>
      <c r="H2960" t="str">
        <f t="shared" si="230"/>
        <v>Vxx_scr_down_nox_km_dm</v>
      </c>
      <c r="I2960" s="69" t="str">
        <f t="shared" si="231"/>
        <v>AT_SCR_MNG</v>
      </c>
      <c r="J2960" s="72" t="str">
        <f t="shared" si="232"/>
        <v>[(Nxx_scr_mng_typ_cfm=Nxx_scr_mng_int_ecm) and (Nxx_nox_egt_cfm=Nxx_nox_egt_scr or Nxx_nox_egt_cfm=Nxx_nox_egt_scr_abst_cho or Nxx_nox_egt_cfm=Nxx_nox_egt_nt_scr or Nxx_nox_egt_cfm=Nxx_nox_egt_nt_scr_abst_cho) and (Nbx_ign_cmd_eng_cfm=False)]</v>
      </c>
      <c r="K2960" s="69" t="b">
        <f t="shared" si="233"/>
        <v>1</v>
      </c>
      <c r="L2960" s="69" t="b">
        <f t="shared" si="234"/>
        <v>1</v>
      </c>
    </row>
    <row r="2961" spans="1:12" ht="96.75" customHeight="1" thickBot="1" x14ac:dyDescent="0.3">
      <c r="A2961" s="71" t="s">
        <v>3736</v>
      </c>
      <c r="B2961" s="72" t="s">
        <v>5967</v>
      </c>
      <c r="C2961" s="72" t="s">
        <v>13937</v>
      </c>
      <c r="E2961" s="71" t="s">
        <v>4481</v>
      </c>
      <c r="F2961" s="72" t="s">
        <v>5460</v>
      </c>
      <c r="G2961" s="74" t="s">
        <v>12655</v>
      </c>
      <c r="H2961" t="str">
        <f t="shared" si="230"/>
        <v>Vxx_scr_efy</v>
      </c>
      <c r="I2961" s="69" t="str">
        <f t="shared" si="231"/>
        <v>AT_SCR_MDL</v>
      </c>
      <c r="J2961" s="72" t="str">
        <f t="shared" si="232"/>
        <v>[(Nxx_scr_mng_typ_cfm=Nxx_scr_mng_int_ecm) and (Nxx_nox_egt_cfm=Nxx_nox_egt_scr or Nxx_nox_egt_cfm=Nxx_nox_egt_scr_abst_cho or Nxx_nox_egt_cfm=Nxx_nox_egt_nt_scr or Nxx_nox_egt_cfm=Nxx_nox_egt_nt_scr_abst_cho) and (Nbx_ign_cmd_eng_cfm=False)] OR [(Nxx_scr_mng_typ_cfm&lt;&gt;Nxx_scr_mng_int_ecm) and (Nxx_nox_egt_cfm=Nxx_nox_egt_scr or Nxx_nox_egt_cfm=Nxx_nox_egt_scr_abst_cho or Nxx_nox_egt_cfm=Nxx_nox_egt_nt_scr or Nxx_nox_egt_cfm=Nxx_nox_egt_nt_scr_abst_cho) and (Nbx_ign_cmd_eng_cfm=False)] OR [(Nxx_nox_egt_cfm&lt;&gt;Nxx_nox_egt_scr and Nxx_nox_egt_cfm&lt;&gt;Nxx_nox_egt_scr_abst_cho and Nxx_nox_egt_cfm&lt;&gt;Nxx_nox_egt_nt_scr and Nxx_nox_egt_cfm&lt;&gt;Nxx_nox_egt_nt_scr_abst_cho) and (Nbx_ign_cmd_eng_cfm=False)]</v>
      </c>
      <c r="K2961" s="69" t="b">
        <f t="shared" si="233"/>
        <v>1</v>
      </c>
      <c r="L2961" s="69" t="b">
        <f t="shared" si="234"/>
        <v>0</v>
      </c>
    </row>
    <row r="2962" spans="1:12" ht="96.75" customHeight="1" thickBot="1" x14ac:dyDescent="0.3">
      <c r="A2962" s="71" t="s">
        <v>2026</v>
      </c>
      <c r="B2962" s="72" t="s">
        <v>12674</v>
      </c>
      <c r="C2962" s="72" t="s">
        <v>13938</v>
      </c>
      <c r="E2962" s="71" t="s">
        <v>4480</v>
      </c>
      <c r="F2962" s="72" t="s">
        <v>5460</v>
      </c>
      <c r="G2962" s="72" t="s">
        <v>12652</v>
      </c>
      <c r="H2962" t="str">
        <f t="shared" si="230"/>
        <v>Vxx_scr_efy_up_no2_nox_rat</v>
      </c>
      <c r="I2962" s="69" t="str">
        <f t="shared" si="231"/>
        <v>AT_SCR_MDL</v>
      </c>
      <c r="J2962" s="72" t="str">
        <f t="shared" si="232"/>
        <v>[(Nxx_scr_mng_typ_cfm=Nxx_scr_mng_int_ecm) and (Nxx_nox_egt_cfm=Nxx_nox_egt_scr or Nxx_nox_egt_cfm=Nxx_nox_egt_scr_abst_cho or Nxx_nox_egt_cfm=Nxx_nox_egt_nt_scr or Nxx_nox_egt_cfm=Nxx_nox_egt_nt_scr_abst_cho) and (Nbx_ign_cmd_eng_cfm=False)]</v>
      </c>
      <c r="K2962" s="69" t="b">
        <f t="shared" si="233"/>
        <v>1</v>
      </c>
      <c r="L2962" s="69" t="b">
        <f t="shared" si="234"/>
        <v>1</v>
      </c>
    </row>
    <row r="2963" spans="1:12" ht="96.75" customHeight="1" thickBot="1" x14ac:dyDescent="0.3">
      <c r="A2963" s="71" t="s">
        <v>2033</v>
      </c>
      <c r="B2963" s="72" t="s">
        <v>5967</v>
      </c>
      <c r="C2963" s="72" t="s">
        <v>13937</v>
      </c>
      <c r="E2963" s="71" t="s">
        <v>4889</v>
      </c>
      <c r="F2963" s="72" t="s">
        <v>12762</v>
      </c>
      <c r="G2963" s="72" t="s">
        <v>12652</v>
      </c>
      <c r="H2963" t="str">
        <f t="shared" si="230"/>
        <v>Vxx_scr_fbc_pi_ctl_cs_fin</v>
      </c>
      <c r="I2963" s="69" t="str">
        <f t="shared" si="231"/>
        <v>AT_SCR_ADA</v>
      </c>
      <c r="J2963" s="72" t="str">
        <f t="shared" si="232"/>
        <v>[(Nxx_scr_mng_typ_cfm=Nxx_scr_mng_int_ecm) and (Nxx_nox_egt_cfm=Nxx_nox_egt_scr or Nxx_nox_egt_cfm=Nxx_nox_egt_scr_abst_cho or Nxx_nox_egt_cfm=Nxx_nox_egt_nt_scr or Nxx_nox_egt_cfm=Nxx_nox_egt_nt_scr_abst_cho) and (Nbx_ign_cmd_eng_cfm=False)]</v>
      </c>
      <c r="K2963" s="69" t="b">
        <f t="shared" si="233"/>
        <v>1</v>
      </c>
      <c r="L2963" s="69" t="b">
        <f t="shared" si="234"/>
        <v>1</v>
      </c>
    </row>
    <row r="2964" spans="1:12" ht="96.75" customHeight="1" thickBot="1" x14ac:dyDescent="0.3">
      <c r="A2964" s="71" t="s">
        <v>3740</v>
      </c>
      <c r="B2964" s="72" t="s">
        <v>5967</v>
      </c>
      <c r="C2964" s="72" t="s">
        <v>13937</v>
      </c>
      <c r="E2964" s="71" t="s">
        <v>4891</v>
      </c>
      <c r="F2964" s="72" t="s">
        <v>12762</v>
      </c>
      <c r="G2964" s="72" t="s">
        <v>12652</v>
      </c>
      <c r="H2964" t="str">
        <f t="shared" si="230"/>
        <v>Vxx_scr_fbc_pi_ctl_raw_flt</v>
      </c>
      <c r="I2964" s="69" t="str">
        <f t="shared" si="231"/>
        <v>AT_SCR_ADA</v>
      </c>
      <c r="J2964" s="72" t="str">
        <f t="shared" si="232"/>
        <v>[(Nxx_scr_mng_typ_cfm=Nxx_scr_mng_int_ecm) and (Nxx_nox_egt_cfm=Nxx_nox_egt_scr or Nxx_nox_egt_cfm=Nxx_nox_egt_scr_abst_cho or Nxx_nox_egt_cfm=Nxx_nox_egt_nt_scr or Nxx_nox_egt_cfm=Nxx_nox_egt_nt_scr_abst_cho) and (Nbx_ign_cmd_eng_cfm=False)]</v>
      </c>
      <c r="K2964" s="69" t="b">
        <f t="shared" si="233"/>
        <v>1</v>
      </c>
      <c r="L2964" s="69" t="b">
        <f t="shared" si="234"/>
        <v>1</v>
      </c>
    </row>
    <row r="2965" spans="1:12" ht="96.75" customHeight="1" thickBot="1" x14ac:dyDescent="0.3">
      <c r="A2965" s="71" t="s">
        <v>3744</v>
      </c>
      <c r="B2965" s="72" t="s">
        <v>5967</v>
      </c>
      <c r="C2965" s="72" t="s">
        <v>13939</v>
      </c>
      <c r="E2965" s="71" t="s">
        <v>4840</v>
      </c>
      <c r="F2965" s="72" t="s">
        <v>5460</v>
      </c>
      <c r="G2965" s="72" t="s">
        <v>12652</v>
      </c>
      <c r="H2965" t="str">
        <f t="shared" si="230"/>
        <v>Vxx_scr_hc_h_load_ms</v>
      </c>
      <c r="I2965" s="69" t="str">
        <f t="shared" si="231"/>
        <v>AT_SCR_MDL</v>
      </c>
      <c r="J2965" s="72" t="str">
        <f t="shared" si="232"/>
        <v>[(Nxx_scr_mng_typ_cfm=Nxx_scr_mng_int_ecm) and (Nxx_nox_egt_cfm=Nxx_nox_egt_scr or Nxx_nox_egt_cfm=Nxx_nox_egt_scr_abst_cho or Nxx_nox_egt_cfm=Nxx_nox_egt_nt_scr or Nxx_nox_egt_cfm=Nxx_nox_egt_nt_scr_abst_cho) and (Nbx_ign_cmd_eng_cfm=False)]</v>
      </c>
      <c r="K2965" s="69" t="b">
        <f t="shared" si="233"/>
        <v>1</v>
      </c>
      <c r="L2965" s="69" t="b">
        <f t="shared" si="234"/>
        <v>1</v>
      </c>
    </row>
    <row r="2966" spans="1:12" ht="96.75" customHeight="1" thickBot="1" x14ac:dyDescent="0.3">
      <c r="A2966" s="71" t="s">
        <v>2040</v>
      </c>
      <c r="B2966" s="72" t="s">
        <v>13940</v>
      </c>
      <c r="C2966" s="72" t="s">
        <v>13941</v>
      </c>
      <c r="E2966" s="71" t="s">
        <v>4841</v>
      </c>
      <c r="F2966" s="72" t="s">
        <v>5460</v>
      </c>
      <c r="G2966" s="72" t="s">
        <v>12652</v>
      </c>
      <c r="H2966" t="str">
        <f t="shared" si="230"/>
        <v>Vxx_scr_hc_l_load_ms</v>
      </c>
      <c r="I2966" s="69" t="str">
        <f t="shared" si="231"/>
        <v>AT_SCR_MDL</v>
      </c>
      <c r="J2966" s="72" t="str">
        <f t="shared" si="232"/>
        <v>[(Nxx_scr_mng_typ_cfm=Nxx_scr_mng_int_ecm) and (Nxx_nox_egt_cfm=Nxx_nox_egt_scr or Nxx_nox_egt_cfm=Nxx_nox_egt_scr_abst_cho or Nxx_nox_egt_cfm=Nxx_nox_egt_nt_scr or Nxx_nox_egt_cfm=Nxx_nox_egt_nt_scr_abst_cho) and (Nbx_ign_cmd_eng_cfm=False)]</v>
      </c>
      <c r="K2966" s="69" t="b">
        <f t="shared" si="233"/>
        <v>1</v>
      </c>
      <c r="L2966" s="69" t="b">
        <f t="shared" si="234"/>
        <v>1</v>
      </c>
    </row>
    <row r="2967" spans="1:12" ht="96.75" customHeight="1" thickBot="1" x14ac:dyDescent="0.3">
      <c r="A2967" s="71" t="s">
        <v>3749</v>
      </c>
      <c r="B2967" s="72" t="s">
        <v>5967</v>
      </c>
      <c r="C2967" s="72" t="s">
        <v>13939</v>
      </c>
      <c r="E2967" s="71" t="s">
        <v>4483</v>
      </c>
      <c r="F2967" s="72" t="s">
        <v>5460</v>
      </c>
      <c r="G2967" s="72" t="s">
        <v>12652</v>
      </c>
      <c r="H2967" t="str">
        <f t="shared" si="230"/>
        <v>Vxx_scr_hc_load_rat</v>
      </c>
      <c r="I2967" s="69" t="str">
        <f t="shared" si="231"/>
        <v>AT_SCR_MDL</v>
      </c>
      <c r="J2967" s="72" t="str">
        <f t="shared" si="232"/>
        <v>[(Nxx_scr_mng_typ_cfm=Nxx_scr_mng_int_ecm) and (Nxx_nox_egt_cfm=Nxx_nox_egt_scr or Nxx_nox_egt_cfm=Nxx_nox_egt_scr_abst_cho or Nxx_nox_egt_cfm=Nxx_nox_egt_nt_scr or Nxx_nox_egt_cfm=Nxx_nox_egt_nt_scr_abst_cho) and (Nbx_ign_cmd_eng_cfm=False)]</v>
      </c>
      <c r="K2967" s="69" t="b">
        <f t="shared" si="233"/>
        <v>1</v>
      </c>
      <c r="L2967" s="69" t="b">
        <f t="shared" si="234"/>
        <v>1</v>
      </c>
    </row>
    <row r="2968" spans="1:12" ht="96.75" customHeight="1" thickBot="1" x14ac:dyDescent="0.3">
      <c r="A2968" s="71" t="s">
        <v>2421</v>
      </c>
      <c r="B2968" s="72" t="s">
        <v>5967</v>
      </c>
      <c r="C2968" s="72" t="s">
        <v>13939</v>
      </c>
      <c r="E2968" s="71" t="s">
        <v>5002</v>
      </c>
      <c r="F2968" s="72" t="s">
        <v>5963</v>
      </c>
      <c r="G2968" s="72" t="s">
        <v>12652</v>
      </c>
      <c r="H2968" t="str">
        <f t="shared" si="230"/>
        <v>Vxx_scr_nh3_cur_dm</v>
      </c>
      <c r="I2968" s="69" t="str">
        <f t="shared" si="231"/>
        <v>AT_SCR_MNG</v>
      </c>
      <c r="J2968" s="72" t="str">
        <f t="shared" si="232"/>
        <v>[(Nxx_scr_mng_typ_cfm=Nxx_scr_mng_int_ecm) and (Nxx_nox_egt_cfm=Nxx_nox_egt_scr or Nxx_nox_egt_cfm=Nxx_nox_egt_scr_abst_cho or Nxx_nox_egt_cfm=Nxx_nox_egt_nt_scr or Nxx_nox_egt_cfm=Nxx_nox_egt_nt_scr_abst_cho) and (Nbx_ign_cmd_eng_cfm=False)]</v>
      </c>
      <c r="K2968" s="69" t="b">
        <f t="shared" si="233"/>
        <v>1</v>
      </c>
      <c r="L2968" s="69" t="b">
        <f t="shared" si="234"/>
        <v>1</v>
      </c>
    </row>
    <row r="2969" spans="1:12" ht="96.75" customHeight="1" thickBot="1" x14ac:dyDescent="0.3">
      <c r="A2969" s="71" t="s">
        <v>2421</v>
      </c>
      <c r="B2969" s="74" t="s">
        <v>12674</v>
      </c>
      <c r="C2969" s="74" t="s">
        <v>13942</v>
      </c>
      <c r="E2969" s="71" t="s">
        <v>4997</v>
      </c>
      <c r="F2969" s="72" t="s">
        <v>5963</v>
      </c>
      <c r="G2969" s="74" t="s">
        <v>12934</v>
      </c>
      <c r="H2969" t="str">
        <f t="shared" si="230"/>
        <v>Vxx_scr_nh3_dm_sp</v>
      </c>
      <c r="I2969" s="69" t="str">
        <f t="shared" si="231"/>
        <v>AT_SCR_MNG</v>
      </c>
      <c r="J2969" s="72" t="str">
        <f t="shared" si="232"/>
        <v>[(Nxx_nox_egt_cfm&lt;&gt;Nxx_nox_egt_scr and Nxx_nox_egt_cfm&lt;&gt;Nxx_nox_egt_scr_abst_cho and Nxx_nox_egt_cfm&lt;&gt;Nxx_nox_egt_nt_scr and Nxx_nox_egt_cfm&lt;&gt;Nxx_nox_egt_nt_scr_abst_cho) and (Nbx_ign_cmd_eng_cfm=False)] OR [(Nxx_scr_mng_typ_cfm&lt;&gt;Nxx_scr_mng_int_ecm) and (Nxx_nox_egt_cfm=Nxx_nox_egt_scr or Nxx_nox_egt_cfm=Nxx_nox_egt_scr_abst_cho or Nxx_nox_egt_cfm=Nxx_nox_egt_nt_scr or Nxx_nox_egt_cfm=Nxx_nox_egt_nt_scr_abst_cho) and (Nbx_ign_cmd_eng_cfm=False)] OR [(Nxx_scr_mng_typ_cfm=Nxx_scr_mng_int_ecm) and (Nxx_nox_egt_cfm=Nxx_nox_egt_scr or Nxx_nox_egt_cfm=Nxx_nox_egt_scr_abst_cho or Nxx_nox_egt_cfm=Nxx_nox_egt_nt_scr or Nxx_nox_egt_cfm=Nxx_nox_egt_nt_scr_abst_cho) and (Nbx_ign_cmd_eng_cfm=False)]</v>
      </c>
      <c r="K2969" s="69" t="b">
        <f t="shared" si="233"/>
        <v>1</v>
      </c>
      <c r="L2969" s="69" t="b">
        <f t="shared" si="234"/>
        <v>0</v>
      </c>
    </row>
    <row r="2970" spans="1:12" ht="96.75" customHeight="1" thickBot="1" x14ac:dyDescent="0.3">
      <c r="A2970" s="71" t="s">
        <v>2425</v>
      </c>
      <c r="B2970" s="72" t="s">
        <v>5967</v>
      </c>
      <c r="C2970" s="72" t="s">
        <v>13939</v>
      </c>
      <c r="E2970" s="71" t="s">
        <v>4482</v>
      </c>
      <c r="F2970" s="72" t="s">
        <v>5460</v>
      </c>
      <c r="G2970" s="74" t="s">
        <v>12934</v>
      </c>
      <c r="H2970" t="str">
        <f t="shared" si="230"/>
        <v>Vxx_scr_nh3_load_ms</v>
      </c>
      <c r="I2970" s="69" t="str">
        <f t="shared" si="231"/>
        <v>AT_SCR_MDL</v>
      </c>
      <c r="J2970" s="72" t="str">
        <f t="shared" si="232"/>
        <v>[(Nxx_nox_egt_cfm&lt;&gt;Nxx_nox_egt_scr and Nxx_nox_egt_cfm&lt;&gt;Nxx_nox_egt_scr_abst_cho and Nxx_nox_egt_cfm&lt;&gt;Nxx_nox_egt_nt_scr and Nxx_nox_egt_cfm&lt;&gt;Nxx_nox_egt_nt_scr_abst_cho) and (Nbx_ign_cmd_eng_cfm=False)] OR [(Nxx_scr_mng_typ_cfm&lt;&gt;Nxx_scr_mng_int_ecm) and (Nxx_nox_egt_cfm=Nxx_nox_egt_scr or Nxx_nox_egt_cfm=Nxx_nox_egt_scr_abst_cho or Nxx_nox_egt_cfm=Nxx_nox_egt_nt_scr or Nxx_nox_egt_cfm=Nxx_nox_egt_nt_scr_abst_cho) and (Nbx_ign_cmd_eng_cfm=False)] OR [(Nxx_scr_mng_typ_cfm=Nxx_scr_mng_int_ecm) and (Nxx_nox_egt_cfm=Nxx_nox_egt_scr or Nxx_nox_egt_cfm=Nxx_nox_egt_scr_abst_cho or Nxx_nox_egt_cfm=Nxx_nox_egt_nt_scr or Nxx_nox_egt_cfm=Nxx_nox_egt_nt_scr_abst_cho) and (Nbx_ign_cmd_eng_cfm=False)]</v>
      </c>
      <c r="K2970" s="69" t="b">
        <f t="shared" si="233"/>
        <v>1</v>
      </c>
      <c r="L2970" s="69" t="b">
        <f t="shared" si="234"/>
        <v>0</v>
      </c>
    </row>
    <row r="2971" spans="1:12" ht="96.75" customHeight="1" thickBot="1" x14ac:dyDescent="0.3">
      <c r="A2971" s="71" t="s">
        <v>2425</v>
      </c>
      <c r="B2971" s="74" t="s">
        <v>12674</v>
      </c>
      <c r="C2971" s="74" t="s">
        <v>13942</v>
      </c>
      <c r="E2971" s="71" t="s">
        <v>5004</v>
      </c>
      <c r="F2971" s="72" t="s">
        <v>5963</v>
      </c>
      <c r="G2971" s="72" t="s">
        <v>12652</v>
      </c>
      <c r="H2971" t="str">
        <f t="shared" si="230"/>
        <v>Vxx_scr_nh3_load_ms_sp</v>
      </c>
      <c r="I2971" s="69" t="str">
        <f t="shared" si="231"/>
        <v>AT_SCR_MNG</v>
      </c>
      <c r="J2971" s="72" t="str">
        <f t="shared" si="232"/>
        <v>[(Nxx_scr_mng_typ_cfm=Nxx_scr_mng_int_ecm) and (Nxx_nox_egt_cfm=Nxx_nox_egt_scr or Nxx_nox_egt_cfm=Nxx_nox_egt_scr_abst_cho or Nxx_nox_egt_cfm=Nxx_nox_egt_nt_scr or Nxx_nox_egt_cfm=Nxx_nox_egt_nt_scr_abst_cho) and (Nbx_ign_cmd_eng_cfm=False)]</v>
      </c>
      <c r="K2971" s="69" t="b">
        <f t="shared" si="233"/>
        <v>1</v>
      </c>
      <c r="L2971" s="69" t="b">
        <f t="shared" si="234"/>
        <v>1</v>
      </c>
    </row>
    <row r="2972" spans="1:12" ht="48.75" customHeight="1" thickBot="1" x14ac:dyDescent="0.3">
      <c r="A2972" s="71" t="s">
        <v>2429</v>
      </c>
      <c r="B2972" s="72" t="s">
        <v>5967</v>
      </c>
      <c r="C2972" s="72" t="s">
        <v>13939</v>
      </c>
      <c r="E2972" s="71" t="s">
        <v>5001</v>
      </c>
      <c r="F2972" s="72" t="s">
        <v>5963</v>
      </c>
      <c r="G2972" s="72" t="s">
        <v>12652</v>
      </c>
      <c r="H2972" t="str">
        <f t="shared" si="230"/>
        <v>Vxx_scr_nox_nh3_stoe_fac</v>
      </c>
      <c r="I2972" s="69" t="str">
        <f t="shared" si="231"/>
        <v>AT_SCR_MNG</v>
      </c>
      <c r="J2972" s="72" t="str">
        <f t="shared" si="232"/>
        <v>[(Nxx_scr_mng_typ_cfm=Nxx_scr_mng_int_ecm) and (Nxx_nox_egt_cfm=Nxx_nox_egt_scr or Nxx_nox_egt_cfm=Nxx_nox_egt_scr_abst_cho or Nxx_nox_egt_cfm=Nxx_nox_egt_nt_scr or Nxx_nox_egt_cfm=Nxx_nox_egt_nt_scr_abst_cho) and (Nbx_ign_cmd_eng_cfm=False)]</v>
      </c>
      <c r="K2972" s="69" t="b">
        <f t="shared" si="233"/>
        <v>1</v>
      </c>
      <c r="L2972" s="69" t="b">
        <f t="shared" si="234"/>
        <v>1</v>
      </c>
    </row>
    <row r="2973" spans="1:12" ht="48.75" customHeight="1" thickBot="1" x14ac:dyDescent="0.3">
      <c r="A2973" s="71" t="s">
        <v>2429</v>
      </c>
      <c r="B2973" s="74" t="s">
        <v>12674</v>
      </c>
      <c r="C2973" s="74" t="s">
        <v>13942</v>
      </c>
      <c r="E2973" s="71" t="s">
        <v>4976</v>
      </c>
      <c r="F2973" s="72" t="s">
        <v>12647</v>
      </c>
      <c r="G2973" s="72" t="s">
        <v>12652</v>
      </c>
      <c r="H2973" t="str">
        <f t="shared" si="230"/>
        <v>Vxx_scr_obd_cata_crit_cs</v>
      </c>
      <c r="I2973" s="69" t="str">
        <f t="shared" si="231"/>
        <v>AT_SCR_DGN</v>
      </c>
      <c r="J2973" s="72" t="str">
        <f t="shared" si="232"/>
        <v>[(Nxx_scr_mng_typ_cfm=Nxx_scr_mng_int_ecm) and (Nxx_nox_egt_cfm=Nxx_nox_egt_scr or Nxx_nox_egt_cfm=Nxx_nox_egt_scr_abst_cho or Nxx_nox_egt_cfm=Nxx_nox_egt_nt_scr or Nxx_nox_egt_cfm=Nxx_nox_egt_nt_scr_abst_cho) and (Nbx_ign_cmd_eng_cfm=False)]</v>
      </c>
      <c r="K2973" s="69" t="b">
        <f t="shared" si="233"/>
        <v>1</v>
      </c>
      <c r="L2973" s="69" t="b">
        <f t="shared" si="234"/>
        <v>1</v>
      </c>
    </row>
    <row r="2974" spans="1:12" ht="48.75" customHeight="1" thickBot="1" x14ac:dyDescent="0.3">
      <c r="A2974" s="71" t="s">
        <v>2433</v>
      </c>
      <c r="B2974" s="72" t="s">
        <v>5967</v>
      </c>
      <c r="C2974" s="72" t="s">
        <v>13939</v>
      </c>
      <c r="E2974" s="71" t="s">
        <v>4965</v>
      </c>
      <c r="F2974" s="72" t="s">
        <v>12647</v>
      </c>
      <c r="G2974" s="72" t="s">
        <v>12652</v>
      </c>
      <c r="H2974" t="str">
        <f t="shared" si="230"/>
        <v>Vxx_scr_obd_dm_nox_dps_mv</v>
      </c>
      <c r="I2974" s="69" t="str">
        <f t="shared" si="231"/>
        <v>AT_SCR_DGN</v>
      </c>
      <c r="J2974" s="72" t="str">
        <f t="shared" si="232"/>
        <v>[(Nxx_scr_mng_typ_cfm=Nxx_scr_mng_int_ecm) and (Nxx_nox_egt_cfm=Nxx_nox_egt_scr or Nxx_nox_egt_cfm=Nxx_nox_egt_scr_abst_cho or Nxx_nox_egt_cfm=Nxx_nox_egt_nt_scr or Nxx_nox_egt_cfm=Nxx_nox_egt_nt_scr_abst_cho) and (Nbx_ign_cmd_eng_cfm=False)]</v>
      </c>
      <c r="K2974" s="69" t="b">
        <f t="shared" si="233"/>
        <v>1</v>
      </c>
      <c r="L2974" s="69" t="b">
        <f t="shared" si="234"/>
        <v>1</v>
      </c>
    </row>
    <row r="2975" spans="1:12" ht="48.75" customHeight="1" thickBot="1" x14ac:dyDescent="0.3">
      <c r="A2975" s="71" t="s">
        <v>2433</v>
      </c>
      <c r="B2975" s="74" t="s">
        <v>12674</v>
      </c>
      <c r="C2975" s="74" t="s">
        <v>13943</v>
      </c>
      <c r="E2975" s="71" t="s">
        <v>4968</v>
      </c>
      <c r="F2975" s="72" t="s">
        <v>12647</v>
      </c>
      <c r="G2975" s="72" t="s">
        <v>12652</v>
      </c>
      <c r="H2975" t="str">
        <f t="shared" si="230"/>
        <v>Vxx_scr_obd_dm_nox_ups_mv</v>
      </c>
      <c r="I2975" s="69" t="str">
        <f t="shared" si="231"/>
        <v>AT_SCR_DGN</v>
      </c>
      <c r="J2975" s="72" t="str">
        <f t="shared" si="232"/>
        <v>[(Nxx_scr_mng_typ_cfm=Nxx_scr_mng_int_ecm) and (Nxx_nox_egt_cfm=Nxx_nox_egt_scr or Nxx_nox_egt_cfm=Nxx_nox_egt_scr_abst_cho or Nxx_nox_egt_cfm=Nxx_nox_egt_nt_scr or Nxx_nox_egt_cfm=Nxx_nox_egt_nt_scr_abst_cho) and (Nbx_ign_cmd_eng_cfm=False)]</v>
      </c>
      <c r="K2975" s="69" t="b">
        <f t="shared" si="233"/>
        <v>1</v>
      </c>
      <c r="L2975" s="69" t="b">
        <f t="shared" si="234"/>
        <v>1</v>
      </c>
    </row>
    <row r="2976" spans="1:12" ht="36.75" customHeight="1" thickBot="1" x14ac:dyDescent="0.3">
      <c r="A2976" s="71" t="s">
        <v>2437</v>
      </c>
      <c r="B2976" s="72" t="s">
        <v>5967</v>
      </c>
      <c r="C2976" s="72" t="s">
        <v>13939</v>
      </c>
      <c r="E2976" s="71" t="s">
        <v>5000</v>
      </c>
      <c r="F2976" s="72" t="s">
        <v>5963</v>
      </c>
      <c r="G2976" s="72" t="s">
        <v>12652</v>
      </c>
      <c r="H2976" t="str">
        <f t="shared" si="230"/>
        <v>Vxx_scr_prectl_nh3_dm</v>
      </c>
      <c r="I2976" s="69" t="str">
        <f t="shared" si="231"/>
        <v>AT_SCR_MNG</v>
      </c>
      <c r="J2976" s="72" t="str">
        <f t="shared" si="232"/>
        <v>[(Nxx_scr_mng_typ_cfm=Nxx_scr_mng_int_ecm) and (Nxx_nox_egt_cfm=Nxx_nox_egt_scr or Nxx_nox_egt_cfm=Nxx_nox_egt_scr_abst_cho or Nxx_nox_egt_cfm=Nxx_nox_egt_nt_scr or Nxx_nox_egt_cfm=Nxx_nox_egt_nt_scr_abst_cho) and (Nbx_ign_cmd_eng_cfm=False)]</v>
      </c>
      <c r="K2976" s="69" t="b">
        <f t="shared" si="233"/>
        <v>1</v>
      </c>
      <c r="L2976" s="69" t="b">
        <f t="shared" si="234"/>
        <v>1</v>
      </c>
    </row>
    <row r="2977" spans="1:13" ht="36.75" customHeight="1" thickBot="1" x14ac:dyDescent="0.3">
      <c r="A2977" s="71" t="s">
        <v>2437</v>
      </c>
      <c r="B2977" s="74" t="s">
        <v>12674</v>
      </c>
      <c r="C2977" s="74" t="s">
        <v>13942</v>
      </c>
      <c r="E2977" s="71" t="s">
        <v>4843</v>
      </c>
      <c r="F2977" s="72" t="s">
        <v>12647</v>
      </c>
      <c r="G2977" s="72" t="s">
        <v>12652</v>
      </c>
      <c r="H2977" t="str">
        <f t="shared" si="230"/>
        <v>Vxx_scr_qlty_spv_bad_ctr</v>
      </c>
      <c r="I2977" s="69" t="str">
        <f t="shared" si="231"/>
        <v>AT_SCR_DGN</v>
      </c>
      <c r="J2977" s="72" t="str">
        <f t="shared" si="232"/>
        <v>[(Nxx_scr_mng_typ_cfm=Nxx_scr_mng_int_ecm) and (Nxx_nox_egt_cfm=Nxx_nox_egt_scr or Nxx_nox_egt_cfm=Nxx_nox_egt_scr_abst_cho or Nxx_nox_egt_cfm=Nxx_nox_egt_nt_scr or Nxx_nox_egt_cfm=Nxx_nox_egt_nt_scr_abst_cho) and (Nbx_ign_cmd_eng_cfm=False)]</v>
      </c>
      <c r="K2977" s="69" t="b">
        <f t="shared" si="233"/>
        <v>1</v>
      </c>
      <c r="L2977" s="69" t="b">
        <f t="shared" si="234"/>
        <v>1</v>
      </c>
      <c r="M2977" t="e">
        <f>VLOOKUP(E2977,#REF!,1,FALSE)</f>
        <v>#REF!</v>
      </c>
    </row>
    <row r="2978" spans="1:13" ht="96.75" customHeight="1" thickBot="1" x14ac:dyDescent="0.3">
      <c r="A2978" s="71" t="s">
        <v>1856</v>
      </c>
      <c r="B2978" s="72" t="s">
        <v>12674</v>
      </c>
      <c r="C2978" s="72" t="s">
        <v>13938</v>
      </c>
      <c r="E2978" s="71" t="s">
        <v>4844</v>
      </c>
      <c r="F2978" s="72" t="s">
        <v>12647</v>
      </c>
      <c r="G2978" s="72" t="s">
        <v>12652</v>
      </c>
      <c r="H2978" t="str">
        <f t="shared" si="230"/>
        <v>Vxx_scr_qlty_spv_good_ctr</v>
      </c>
      <c r="I2978" s="69" t="str">
        <f t="shared" si="231"/>
        <v>AT_SCR_DGN</v>
      </c>
      <c r="J2978" s="72" t="str">
        <f t="shared" si="232"/>
        <v>[(Nxx_scr_mng_typ_cfm=Nxx_scr_mng_int_ecm) and (Nxx_nox_egt_cfm=Nxx_nox_egt_scr or Nxx_nox_egt_cfm=Nxx_nox_egt_scr_abst_cho or Nxx_nox_egt_cfm=Nxx_nox_egt_nt_scr or Nxx_nox_egt_cfm=Nxx_nox_egt_nt_scr_abst_cho) and (Nbx_ign_cmd_eng_cfm=False)]</v>
      </c>
      <c r="K2978" s="69" t="b">
        <f t="shared" si="233"/>
        <v>1</v>
      </c>
      <c r="L2978" s="69" t="b">
        <f t="shared" si="234"/>
        <v>1</v>
      </c>
      <c r="M2978" t="e">
        <f>VLOOKUP(E2978,#REF!,1,FALSE)</f>
        <v>#REF!</v>
      </c>
    </row>
    <row r="2979" spans="1:13" ht="96.75" customHeight="1" thickBot="1" x14ac:dyDescent="0.3">
      <c r="A2979" s="71" t="s">
        <v>2028</v>
      </c>
      <c r="B2979" s="72" t="s">
        <v>12674</v>
      </c>
      <c r="C2979" s="72" t="s">
        <v>13938</v>
      </c>
      <c r="E2979" s="71" t="s">
        <v>4842</v>
      </c>
      <c r="F2979" s="72" t="s">
        <v>12647</v>
      </c>
      <c r="G2979" s="72" t="s">
        <v>12652</v>
      </c>
      <c r="H2979" t="str">
        <f t="shared" si="230"/>
        <v>Vxx_scr_qlty_spv_indif_ctr</v>
      </c>
      <c r="I2979" s="69" t="str">
        <f t="shared" si="231"/>
        <v>AT_SCR_DGN</v>
      </c>
      <c r="J2979" s="72" t="str">
        <f t="shared" si="232"/>
        <v>[(Nxx_scr_mng_typ_cfm=Nxx_scr_mng_int_ecm) and (Nxx_nox_egt_cfm=Nxx_nox_egt_scr or Nxx_nox_egt_cfm=Nxx_nox_egt_scr_abst_cho or Nxx_nox_egt_cfm=Nxx_nox_egt_nt_scr or Nxx_nox_egt_cfm=Nxx_nox_egt_nt_scr_abst_cho) and (Nbx_ign_cmd_eng_cfm=False)]</v>
      </c>
      <c r="K2979" s="69" t="b">
        <f t="shared" si="233"/>
        <v>1</v>
      </c>
      <c r="L2979" s="69" t="b">
        <f t="shared" si="234"/>
        <v>1</v>
      </c>
    </row>
    <row r="2980" spans="1:13" ht="72.75" customHeight="1" thickBot="1" x14ac:dyDescent="0.3">
      <c r="A2980" s="71" t="s">
        <v>2036</v>
      </c>
      <c r="B2980" s="72" t="s">
        <v>5967</v>
      </c>
      <c r="C2980" s="72" t="s">
        <v>13937</v>
      </c>
      <c r="E2980" s="71" t="s">
        <v>4974</v>
      </c>
      <c r="F2980" s="72" t="s">
        <v>12647</v>
      </c>
      <c r="G2980" s="72" t="s">
        <v>12652</v>
      </c>
      <c r="H2980" t="str">
        <f t="shared" si="230"/>
        <v>Vxx_scr_qly_dm_nox_dps_mv</v>
      </c>
      <c r="I2980" s="69" t="str">
        <f t="shared" si="231"/>
        <v>AT_SCR_DGN</v>
      </c>
      <c r="J2980" s="72" t="str">
        <f t="shared" si="232"/>
        <v>[(Nxx_scr_mng_typ_cfm=Nxx_scr_mng_int_ecm) and (Nxx_nox_egt_cfm=Nxx_nox_egt_scr or Nxx_nox_egt_cfm=Nxx_nox_egt_scr_abst_cho or Nxx_nox_egt_cfm=Nxx_nox_egt_nt_scr or Nxx_nox_egt_cfm=Nxx_nox_egt_nt_scr_abst_cho) and (Nbx_ign_cmd_eng_cfm=False)]</v>
      </c>
      <c r="K2980" s="69" t="b">
        <f t="shared" si="233"/>
        <v>1</v>
      </c>
      <c r="L2980" s="69" t="b">
        <f t="shared" si="234"/>
        <v>1</v>
      </c>
    </row>
    <row r="2981" spans="1:13" ht="72.75" customHeight="1" thickBot="1" x14ac:dyDescent="0.3">
      <c r="A2981" s="71" t="s">
        <v>3753</v>
      </c>
      <c r="B2981" s="72" t="s">
        <v>5967</v>
      </c>
      <c r="C2981" s="72" t="s">
        <v>13937</v>
      </c>
      <c r="E2981" s="71" t="s">
        <v>4975</v>
      </c>
      <c r="F2981" s="72" t="s">
        <v>12647</v>
      </c>
      <c r="G2981" s="72" t="s">
        <v>12652</v>
      </c>
      <c r="H2981" t="str">
        <f t="shared" si="230"/>
        <v>Vxx_scr_qly_dm_nox_ups_mv</v>
      </c>
      <c r="I2981" s="69" t="str">
        <f t="shared" si="231"/>
        <v>AT_SCR_DGN</v>
      </c>
      <c r="J2981" s="72" t="str">
        <f t="shared" si="232"/>
        <v>[(Nxx_scr_mng_typ_cfm=Nxx_scr_mng_int_ecm) and (Nxx_nox_egt_cfm=Nxx_nox_egt_scr or Nxx_nox_egt_cfm=Nxx_nox_egt_scr_abst_cho or Nxx_nox_egt_cfm=Nxx_nox_egt_nt_scr or Nxx_nox_egt_cfm=Nxx_nox_egt_nt_scr_abst_cho) and (Nbx_ign_cmd_eng_cfm=False)]</v>
      </c>
      <c r="K2981" s="69" t="b">
        <f t="shared" si="233"/>
        <v>1</v>
      </c>
      <c r="L2981" s="69" t="b">
        <f t="shared" si="234"/>
        <v>1</v>
      </c>
    </row>
    <row r="2982" spans="1:13" ht="144.75" customHeight="1" thickBot="1" x14ac:dyDescent="0.3">
      <c r="A2982" s="71" t="s">
        <v>5595</v>
      </c>
      <c r="B2982" s="72" t="s">
        <v>12208</v>
      </c>
      <c r="C2982" s="72" t="s">
        <v>12209</v>
      </c>
      <c r="E2982" s="71" t="s">
        <v>4978</v>
      </c>
      <c r="F2982" s="72" t="s">
        <v>12647</v>
      </c>
      <c r="G2982" s="72" t="s">
        <v>12652</v>
      </c>
      <c r="H2982" t="str">
        <f t="shared" si="230"/>
        <v>Vxx_scr_spv_efy_crit_cs</v>
      </c>
      <c r="I2982" s="69" t="str">
        <f t="shared" si="231"/>
        <v>AT_SCR_DGN</v>
      </c>
      <c r="J2982" s="72" t="str">
        <f t="shared" si="232"/>
        <v>[(Nxx_scr_mng_typ_cfm=Nxx_scr_mng_int_ecm) and (Nxx_nox_egt_cfm=Nxx_nox_egt_scr or Nxx_nox_egt_cfm=Nxx_nox_egt_scr_abst_cho or Nxx_nox_egt_cfm=Nxx_nox_egt_nt_scr or Nxx_nox_egt_cfm=Nxx_nox_egt_nt_scr_abst_cho) and (Nbx_ign_cmd_eng_cfm=False)]</v>
      </c>
      <c r="K2982" s="69" t="b">
        <f t="shared" si="233"/>
        <v>1</v>
      </c>
      <c r="L2982" s="69" t="b">
        <f t="shared" si="234"/>
        <v>1</v>
      </c>
    </row>
    <row r="2983" spans="1:13" ht="36.75" customHeight="1" thickBot="1" x14ac:dyDescent="0.3">
      <c r="A2983" s="71" t="s">
        <v>4771</v>
      </c>
      <c r="B2983" s="72" t="s">
        <v>12160</v>
      </c>
      <c r="C2983" s="72" t="s">
        <v>12113</v>
      </c>
      <c r="E2983" s="71" t="s">
        <v>4479</v>
      </c>
      <c r="F2983" s="72" t="s">
        <v>5460</v>
      </c>
      <c r="G2983" s="74" t="s">
        <v>12934</v>
      </c>
      <c r="H2983" t="str">
        <f t="shared" si="230"/>
        <v>Vxx_scr_temp_mv</v>
      </c>
      <c r="I2983" s="69" t="str">
        <f t="shared" si="231"/>
        <v>AT_SCR_MDL</v>
      </c>
      <c r="J2983" s="72" t="str">
        <f t="shared" si="232"/>
        <v>[(Nxx_scr_mng_typ_cfm=Nxx_scr_mng_int_ecm) and (Nxx_nox_egt_cfm=Nxx_nox_egt_scr or Nxx_nox_egt_cfm=Nxx_nox_egt_scr_abst_cho or Nxx_nox_egt_cfm=Nxx_nox_egt_nt_scr or Nxx_nox_egt_cfm=Nxx_nox_egt_nt_scr_abst_cho) and (Nbx_ign_cmd_eng_cfm=False)] OR [(Nxx_nox_egt_cfm&lt;&gt;Nxx_nox_egt_scr and Nxx_nox_egt_cfm&lt;&gt;Nxx_nox_egt_scr_abst_cho and Nxx_nox_egt_cfm&lt;&gt;Nxx_nox_egt_nt_scr and Nxx_nox_egt_cfm&lt;&gt;Nxx_nox_egt_nt_scr_abst_cho) and (Nbx_ign_cmd_eng_cfm=False)] OR [(Nxx_scr_mng_typ_cfm&lt;&gt;Nxx_scr_mng_int_ecm) and (Nxx_nox_egt_cfm=Nxx_nox_egt_scr or Nxx_nox_egt_cfm=Nxx_nox_egt_scr_abst_cho or Nxx_nox_egt_cfm=Nxx_nox_egt_nt_scr or Nxx_nox_egt_cfm=Nxx_nox_egt_nt_scr_abst_cho) and (Nbx_ign_cmd_eng_cfm=False)]</v>
      </c>
      <c r="K2983" s="69" t="b">
        <f t="shared" si="233"/>
        <v>1</v>
      </c>
      <c r="L2983" s="69" t="b">
        <f t="shared" si="234"/>
        <v>0</v>
      </c>
      <c r="M2983" t="e">
        <f>VLOOKUP(E2983,#REF!,1,FALSE)</f>
        <v>#REF!</v>
      </c>
    </row>
    <row r="2984" spans="1:13" ht="36.75" customHeight="1" thickBot="1" x14ac:dyDescent="0.3">
      <c r="A2984" s="71" t="s">
        <v>5186</v>
      </c>
      <c r="B2984" s="72" t="s">
        <v>5465</v>
      </c>
      <c r="C2984" s="72" t="s">
        <v>12185</v>
      </c>
      <c r="E2984" s="71" t="s">
        <v>4838</v>
      </c>
      <c r="F2984" s="72" t="s">
        <v>5460</v>
      </c>
      <c r="G2984" s="74" t="s">
        <v>12657</v>
      </c>
      <c r="H2984" t="str">
        <f t="shared" si="230"/>
        <v>Vxx_scr_tub_nh3_cris_ms_cs</v>
      </c>
      <c r="I2984" s="69" t="str">
        <f t="shared" si="231"/>
        <v>AT_SCR_MDL</v>
      </c>
      <c r="J2984" s="72" t="str">
        <f t="shared" si="232"/>
        <v>[(Nxx_scr_mng_typ_cfm&lt;&gt;Nxx_scr_mng_int_ecm) and (Nxx_nox_egt_cfm=Nxx_nox_egt_scr or Nxx_nox_egt_cfm=Nxx_nox_egt_scr_abst_cho or Nxx_nox_egt_cfm=Nxx_nox_egt_nt_scr or Nxx_nox_egt_cfm=Nxx_nox_egt_nt_scr_abst_cho) and (Nbx_ign_cmd_eng_cfm=False)] OR [(Nxx_scr_mng_typ_cfm=Nxx_scr_mng_int_ecm) and (Nxx_nox_egt_cfm=Nxx_nox_egt_scr or Nxx_nox_egt_cfm=Nxx_nox_egt_scr_abst_cho or Nxx_nox_egt_cfm=Nxx_nox_egt_nt_scr or Nxx_nox_egt_cfm=Nxx_nox_egt_nt_scr_abst_cho) and (Nbx_ign_cmd_eng_cfm=False)] OR [(Nxx_nox_egt_cfm&lt;&gt;Nxx_nox_egt_scr and Nxx_nox_egt_cfm&lt;&gt;Nxx_nox_egt_scr_abst_cho and Nxx_nox_egt_cfm&lt;&gt;Nxx_nox_egt_nt_scr and Nxx_nox_egt_cfm&lt;&gt;Nxx_nox_egt_nt_scr_abst_cho) and (Nbx_ign_cmd_eng_cfm=False)]</v>
      </c>
      <c r="K2984" s="69" t="b">
        <f t="shared" si="233"/>
        <v>1</v>
      </c>
      <c r="L2984" s="69" t="b">
        <f t="shared" si="234"/>
        <v>0</v>
      </c>
      <c r="M2984" t="e">
        <f>VLOOKUP(E2984,#REF!,1,FALSE)</f>
        <v>#REF!</v>
      </c>
    </row>
    <row r="2985" spans="1:13" ht="36.75" customHeight="1" thickBot="1" x14ac:dyDescent="0.3">
      <c r="A2985" s="71" t="s">
        <v>5187</v>
      </c>
      <c r="B2985" s="72" t="s">
        <v>5465</v>
      </c>
      <c r="C2985" s="72" t="s">
        <v>12185</v>
      </c>
      <c r="E2985" s="71" t="s">
        <v>4839</v>
      </c>
      <c r="F2985" s="72" t="s">
        <v>5460</v>
      </c>
      <c r="G2985" s="72" t="s">
        <v>12652</v>
      </c>
      <c r="H2985" t="str">
        <f t="shared" si="230"/>
        <v>Vxx_scr_tub_nh3_ms_dep_cs</v>
      </c>
      <c r="I2985" s="69" t="str">
        <f t="shared" si="231"/>
        <v>AT_SCR_MDL</v>
      </c>
      <c r="J2985" s="72" t="str">
        <f t="shared" si="232"/>
        <v>[(Nxx_scr_mng_typ_cfm=Nxx_scr_mng_int_ecm) and (Nxx_nox_egt_cfm=Nxx_nox_egt_scr or Nxx_nox_egt_cfm=Nxx_nox_egt_scr_abst_cho or Nxx_nox_egt_cfm=Nxx_nox_egt_nt_scr or Nxx_nox_egt_cfm=Nxx_nox_egt_nt_scr_abst_cho) and (Nbx_ign_cmd_eng_cfm=False)]</v>
      </c>
      <c r="K2985" s="69" t="b">
        <f t="shared" si="233"/>
        <v>1</v>
      </c>
      <c r="L2985" s="69" t="b">
        <f t="shared" si="234"/>
        <v>1</v>
      </c>
      <c r="M2985" t="e">
        <f>VLOOKUP(E2985,#REF!,1,FALSE)</f>
        <v>#REF!</v>
      </c>
    </row>
    <row r="2986" spans="1:13" ht="36.75" customHeight="1" thickBot="1" x14ac:dyDescent="0.3">
      <c r="A2986" s="71" t="s">
        <v>2509</v>
      </c>
      <c r="B2986" s="72" t="s">
        <v>5241</v>
      </c>
      <c r="C2986" s="72" t="s">
        <v>12450</v>
      </c>
      <c r="E2986" s="71" t="s">
        <v>4994</v>
      </c>
      <c r="F2986" s="72" t="s">
        <v>5963</v>
      </c>
      <c r="G2986" s="72" t="s">
        <v>12652</v>
      </c>
      <c r="H2986" t="str">
        <f t="shared" si="230"/>
        <v>Vxx_scr_up_nox_km_dm</v>
      </c>
      <c r="I2986" s="69" t="str">
        <f t="shared" si="231"/>
        <v>AT_SCR_MNG</v>
      </c>
      <c r="J2986" s="72" t="str">
        <f t="shared" si="232"/>
        <v>[(Nxx_scr_mng_typ_cfm=Nxx_scr_mng_int_ecm) and (Nxx_nox_egt_cfm=Nxx_nox_egt_scr or Nxx_nox_egt_cfm=Nxx_nox_egt_scr_abst_cho or Nxx_nox_egt_cfm=Nxx_nox_egt_nt_scr or Nxx_nox_egt_cfm=Nxx_nox_egt_nt_scr_abst_cho) and (Nbx_ign_cmd_eng_cfm=False)]</v>
      </c>
      <c r="K2986" s="69" t="b">
        <f t="shared" si="233"/>
        <v>1</v>
      </c>
      <c r="L2986" s="69" t="b">
        <f t="shared" si="234"/>
        <v>1</v>
      </c>
      <c r="M2986" t="e">
        <f>VLOOKUP(E2986,#REF!,1,FALSE)</f>
        <v>#REF!</v>
      </c>
    </row>
    <row r="2987" spans="1:13" ht="36.75" customHeight="1" thickBot="1" x14ac:dyDescent="0.3">
      <c r="A2987" s="71" t="s">
        <v>2678</v>
      </c>
      <c r="B2987" s="72" t="s">
        <v>12666</v>
      </c>
      <c r="C2987" s="72" t="s">
        <v>12667</v>
      </c>
      <c r="E2987" s="71" t="s">
        <v>4849</v>
      </c>
      <c r="F2987" s="72" t="s">
        <v>12137</v>
      </c>
      <c r="G2987" s="74" t="s">
        <v>13933</v>
      </c>
      <c r="H2987" t="str">
        <f t="shared" si="230"/>
        <v>Vxx_scr_urea_dis_ok</v>
      </c>
      <c r="I2987" s="69" t="str">
        <f t="shared" si="231"/>
        <v>AT_SCR_DIS</v>
      </c>
      <c r="J2987" s="72" t="str">
        <f t="shared" si="232"/>
        <v>[(Nxx_scr_dis_typ_cfm=Nxx_scr_dis_typ_cho) and (Nxx_nox_egt_cfm=Nxx_nox_egt_scr or Nxx_nox_egt_cfm=Nxx_nox_egt_scr_abst_cho or Nxx_nox_egt_cfm=Nxx_nox_egt_nt_scr or Nxx_nox_egt_cfm=Nxx_nox_egt_nt_scr_abst_cho) and (Nbx_ign_cmd_eng_cfm=False)] OR [(Nxx_scr_dis_typ_cfm=Nxx_scr_dis_pass) and (Nxx_nox_egt_cfm=Nxx_nox_egt_scr or Nxx_nox_egt_cfm=Nxx_nox_egt_scr_abst_cho or Nxx_nox_egt_cfm=Nxx_nox_egt_nt_scr or Nxx_nox_egt_cfm=Nxx_nox_egt_nt_scr_abst_cho) and (Nbx_ign_cmd_eng_cfm=False)]</v>
      </c>
      <c r="K2987" s="69" t="b">
        <f t="shared" si="233"/>
        <v>1</v>
      </c>
      <c r="L2987" s="69" t="b">
        <f t="shared" si="234"/>
        <v>0</v>
      </c>
      <c r="M2987" t="e">
        <f>VLOOKUP(E2987,#REF!,1,FALSE)</f>
        <v>#REF!</v>
      </c>
    </row>
    <row r="2988" spans="1:13" ht="36.75" customHeight="1" thickBot="1" x14ac:dyDescent="0.3">
      <c r="A2988" s="71" t="s">
        <v>2678</v>
      </c>
      <c r="B2988" s="74" t="s">
        <v>5241</v>
      </c>
      <c r="C2988" s="74" t="s">
        <v>13870</v>
      </c>
      <c r="E2988" s="71" t="s">
        <v>4990</v>
      </c>
      <c r="F2988" s="72" t="s">
        <v>6588</v>
      </c>
      <c r="G2988" s="72" t="s">
        <v>12651</v>
      </c>
      <c r="H2988" t="str">
        <f t="shared" si="230"/>
        <v>Vxx_scr_urea_tk_lvl</v>
      </c>
      <c r="I2988" s="69" t="str">
        <f t="shared" si="231"/>
        <v>IN_ATI_SCR</v>
      </c>
      <c r="J2988" s="72" t="str">
        <f t="shared" si="232"/>
        <v>[(Nxx_nox_egt_cfm=Nxx_nox_egt_scr or Nxx_nox_egt_cfm=Nxx_nox_egt_scr_abst_cho or Nxx_nox_egt_cfm=Nxx_nox_egt_nt_scr or Nxx_nox_egt_cfm=Nxx_nox_egt_nt_scr_abst_cho) and (Nbx_ign_cmd_eng_cfm=False)]</v>
      </c>
      <c r="K2988" s="69" t="b">
        <f t="shared" si="233"/>
        <v>1</v>
      </c>
      <c r="L2988" s="69" t="b">
        <f t="shared" si="234"/>
        <v>1</v>
      </c>
      <c r="M2988" t="e">
        <f>VLOOKUP(E2988,#REF!,1,FALSE)</f>
        <v>#REF!</v>
      </c>
    </row>
    <row r="2989" spans="1:13" ht="96.75" customHeight="1" thickBot="1" x14ac:dyDescent="0.3">
      <c r="A2989" s="71" t="s">
        <v>13944</v>
      </c>
      <c r="B2989" s="72" t="s">
        <v>12556</v>
      </c>
      <c r="C2989" s="72" t="s">
        <v>12134</v>
      </c>
      <c r="E2989" s="71" t="s">
        <v>5459</v>
      </c>
      <c r="F2989" s="72" t="s">
        <v>5460</v>
      </c>
      <c r="G2989" s="72" t="s">
        <v>12652</v>
      </c>
      <c r="H2989" t="str">
        <f t="shared" si="230"/>
        <v>Vxx_scrf_age_ctr</v>
      </c>
      <c r="I2989" s="69" t="str">
        <f t="shared" si="231"/>
        <v>AT_SCR_MDL</v>
      </c>
      <c r="J2989" s="72" t="str">
        <f t="shared" si="232"/>
        <v>[(Nxx_scr_mng_typ_cfm=Nxx_scr_mng_int_ecm) and (Nxx_nox_egt_cfm=Nxx_nox_egt_scr or Nxx_nox_egt_cfm=Nxx_nox_egt_scr_abst_cho or Nxx_nox_egt_cfm=Nxx_nox_egt_nt_scr or Nxx_nox_egt_cfm=Nxx_nox_egt_nt_scr_abst_cho) and (Nbx_ign_cmd_eng_cfm=False)]</v>
      </c>
      <c r="K2989" s="69" t="b">
        <f t="shared" si="233"/>
        <v>1</v>
      </c>
      <c r="L2989" s="69" t="b">
        <f t="shared" si="234"/>
        <v>1</v>
      </c>
    </row>
    <row r="2990" spans="1:13" ht="216.75" customHeight="1" thickBot="1" x14ac:dyDescent="0.3">
      <c r="A2990" s="71" t="s">
        <v>2814</v>
      </c>
      <c r="B2990" s="72" t="s">
        <v>5981</v>
      </c>
      <c r="C2990" s="74" t="s">
        <v>13945</v>
      </c>
      <c r="E2990" s="71" t="s">
        <v>5462</v>
      </c>
      <c r="F2990" s="72" t="s">
        <v>5460</v>
      </c>
      <c r="G2990" s="74" t="s">
        <v>12918</v>
      </c>
      <c r="H2990" t="str">
        <f t="shared" si="230"/>
        <v>Vxx_scrf_nh3_load_ms</v>
      </c>
      <c r="I2990" s="69" t="str">
        <f t="shared" si="231"/>
        <v>AT_SCR_MDL</v>
      </c>
      <c r="J2990" s="72" t="str">
        <f t="shared" si="232"/>
        <v>[(Nxx_scr_mng_typ_cfm=Nxx_scr_mng_int_ecm) and (Nxx_nox_egt_cfm=Nxx_nox_egt_scr or Nxx_nox_egt_cfm=Nxx_nox_egt_scr_abst_cho or Nxx_nox_egt_cfm=Nxx_nox_egt_nt_scr or Nxx_nox_egt_cfm=Nxx_nox_egt_nt_scr_abst_cho) and (Nbx_ign_cmd_eng_cfm=False)]</v>
      </c>
      <c r="K2990" s="69" t="b">
        <f t="shared" si="233"/>
        <v>1</v>
      </c>
      <c r="L2990" s="69" t="b">
        <f t="shared" si="234"/>
        <v>0</v>
      </c>
    </row>
    <row r="2991" spans="1:13" ht="24.75" customHeight="1" thickBot="1" x14ac:dyDescent="0.3">
      <c r="A2991" s="71" t="s">
        <v>2931</v>
      </c>
      <c r="B2991" s="72" t="s">
        <v>12691</v>
      </c>
      <c r="C2991" s="72" t="s">
        <v>13138</v>
      </c>
      <c r="E2991" s="71" t="s">
        <v>4478</v>
      </c>
      <c r="F2991" s="72" t="s">
        <v>5460</v>
      </c>
      <c r="G2991" s="74" t="s">
        <v>12918</v>
      </c>
      <c r="H2991" t="str">
        <f t="shared" si="230"/>
        <v>Vxx_scrf_temp_mv</v>
      </c>
      <c r="I2991" s="69" t="str">
        <f t="shared" si="231"/>
        <v>AT_SCR_MDL</v>
      </c>
      <c r="J2991" s="72" t="str">
        <f t="shared" si="232"/>
        <v>[(Nxx_scr_mng_typ_cfm=Nxx_scr_mng_int_ecm) and (Nxx_nox_egt_cfm=Nxx_nox_egt_scr or Nxx_nox_egt_cfm=Nxx_nox_egt_scr_abst_cho or Nxx_nox_egt_cfm=Nxx_nox_egt_nt_scr or Nxx_nox_egt_cfm=Nxx_nox_egt_nt_scr_abst_cho) and (Nbx_ign_cmd_eng_cfm=False)]</v>
      </c>
      <c r="K2991" s="69" t="b">
        <f t="shared" si="233"/>
        <v>1</v>
      </c>
      <c r="L2991" s="69" t="b">
        <f t="shared" si="234"/>
        <v>0</v>
      </c>
      <c r="M2991" t="e">
        <f>VLOOKUP(E2991,#REF!,1,FALSE)</f>
        <v>#REF!</v>
      </c>
    </row>
    <row r="2992" spans="1:13" ht="24.75" customHeight="1" thickBot="1" x14ac:dyDescent="0.3">
      <c r="A2992" s="71" t="s">
        <v>2927</v>
      </c>
      <c r="B2992" s="72" t="s">
        <v>12691</v>
      </c>
      <c r="C2992" s="72" t="s">
        <v>13138</v>
      </c>
      <c r="E2992" s="71" t="s">
        <v>5461</v>
      </c>
      <c r="F2992" s="72" t="s">
        <v>5460</v>
      </c>
      <c r="G2992" s="72" t="s">
        <v>12652</v>
      </c>
      <c r="H2992" t="str">
        <f t="shared" si="230"/>
        <v>Vxx_scruf_age_ctr</v>
      </c>
      <c r="I2992" s="69" t="str">
        <f t="shared" si="231"/>
        <v>AT_SCR_MDL</v>
      </c>
      <c r="J2992" s="72" t="str">
        <f t="shared" si="232"/>
        <v>[(Nxx_scr_mng_typ_cfm=Nxx_scr_mng_int_ecm) and (Nxx_nox_egt_cfm=Nxx_nox_egt_scr or Nxx_nox_egt_cfm=Nxx_nox_egt_scr_abst_cho or Nxx_nox_egt_cfm=Nxx_nox_egt_nt_scr or Nxx_nox_egt_cfm=Nxx_nox_egt_nt_scr_abst_cho) and (Nbx_ign_cmd_eng_cfm=False)]</v>
      </c>
      <c r="K2992" s="69" t="b">
        <f t="shared" si="233"/>
        <v>1</v>
      </c>
      <c r="L2992" s="69" t="b">
        <f t="shared" si="234"/>
        <v>1</v>
      </c>
      <c r="M2992" t="e">
        <f>VLOOKUP(E2992,#REF!,1,FALSE)</f>
        <v>#REF!</v>
      </c>
    </row>
    <row r="2993" spans="1:13" ht="24.75" customHeight="1" thickBot="1" x14ac:dyDescent="0.3">
      <c r="A2993" s="71" t="s">
        <v>13946</v>
      </c>
      <c r="B2993" s="72" t="s">
        <v>6210</v>
      </c>
      <c r="C2993" s="72" t="s">
        <v>12880</v>
      </c>
      <c r="E2993" s="71" t="s">
        <v>5463</v>
      </c>
      <c r="F2993" s="72" t="s">
        <v>5460</v>
      </c>
      <c r="G2993" s="74" t="s">
        <v>12918</v>
      </c>
      <c r="H2993" t="str">
        <f t="shared" si="230"/>
        <v>Vxx_scruf_nh3_load_ms</v>
      </c>
      <c r="I2993" s="69" t="str">
        <f t="shared" si="231"/>
        <v>AT_SCR_MDL</v>
      </c>
      <c r="J2993" s="72" t="str">
        <f t="shared" si="232"/>
        <v>[(Nxx_scr_mng_typ_cfm=Nxx_scr_mng_int_ecm) and (Nxx_nox_egt_cfm=Nxx_nox_egt_scr or Nxx_nox_egt_cfm=Nxx_nox_egt_scr_abst_cho or Nxx_nox_egt_cfm=Nxx_nox_egt_nt_scr or Nxx_nox_egt_cfm=Nxx_nox_egt_nt_scr_abst_cho) and (Nbx_ign_cmd_eng_cfm=False)]</v>
      </c>
      <c r="K2993" s="69" t="b">
        <f t="shared" si="233"/>
        <v>1</v>
      </c>
      <c r="L2993" s="69" t="b">
        <f t="shared" si="234"/>
        <v>0</v>
      </c>
      <c r="M2993" t="e">
        <f>VLOOKUP(E2993,#REF!,1,FALSE)</f>
        <v>#REF!</v>
      </c>
    </row>
    <row r="2994" spans="1:13" ht="72.75" customHeight="1" thickBot="1" x14ac:dyDescent="0.3">
      <c r="A2994" s="71" t="s">
        <v>13947</v>
      </c>
      <c r="B2994" s="72" t="s">
        <v>6210</v>
      </c>
      <c r="C2994" s="72" t="s">
        <v>12880</v>
      </c>
      <c r="E2994" s="71" t="s">
        <v>4477</v>
      </c>
      <c r="F2994" s="72" t="s">
        <v>5460</v>
      </c>
      <c r="G2994" s="74" t="s">
        <v>12934</v>
      </c>
      <c r="H2994" t="str">
        <f t="shared" si="230"/>
        <v>Vxx_scruf_temp_mv</v>
      </c>
      <c r="I2994" s="69" t="str">
        <f t="shared" si="231"/>
        <v>AT_SCR_MDL</v>
      </c>
      <c r="J2994" s="72" t="str">
        <f t="shared" si="232"/>
        <v>[(Nxx_scr_mng_typ_cfm=Nxx_scr_mng_int_ecm) and (Nxx_nox_egt_cfm=Nxx_nox_egt_scr or Nxx_nox_egt_cfm=Nxx_nox_egt_scr_abst_cho or Nxx_nox_egt_cfm=Nxx_nox_egt_nt_scr or Nxx_nox_egt_cfm=Nxx_nox_egt_nt_scr_abst_cho) and (Nbx_ign_cmd_eng_cfm=False)]</v>
      </c>
      <c r="K2994" s="69" t="b">
        <f t="shared" si="233"/>
        <v>1</v>
      </c>
      <c r="L2994" s="69" t="b">
        <f t="shared" si="234"/>
        <v>0</v>
      </c>
    </row>
    <row r="2995" spans="1:13" ht="144.75" customHeight="1" thickBot="1" x14ac:dyDescent="0.3">
      <c r="A2995" s="71" t="s">
        <v>13948</v>
      </c>
      <c r="B2995" s="72" t="s">
        <v>6210</v>
      </c>
      <c r="C2995" s="72" t="s">
        <v>12880</v>
      </c>
      <c r="E2995" s="71" t="s">
        <v>4384</v>
      </c>
      <c r="F2995" s="72" t="s">
        <v>5779</v>
      </c>
      <c r="G2995" s="74" t="s">
        <v>12925</v>
      </c>
      <c r="H2995" t="str">
        <f t="shared" si="230"/>
        <v>Vxx_sed_drec_ind_ctr</v>
      </c>
      <c r="I2995" s="69" t="str">
        <f t="shared" si="231"/>
        <v>VF_SAS_REC</v>
      </c>
      <c r="J2995" s="72" t="str">
        <f t="shared" si="232"/>
        <v>[(Nxx_hev_cfm&lt;&gt;Nxx_hev_abst) and (Nxx_sas_data_rec_cfm&lt;&gt;Nxx_sas_data_rec_abst) and (Nxx_spv_ecu_cfm=Nxx_spv_ecu_abst) and (Nxx_ecu_typ_cfm&lt;&gt;Nxx_hevc)]</v>
      </c>
      <c r="K2995" s="69" t="b">
        <f t="shared" si="233"/>
        <v>1</v>
      </c>
      <c r="L2995" s="69" t="b">
        <f t="shared" si="234"/>
        <v>0</v>
      </c>
    </row>
    <row r="2996" spans="1:13" ht="96.75" customHeight="1" thickBot="1" x14ac:dyDescent="0.3">
      <c r="A2996" s="71" t="s">
        <v>13949</v>
      </c>
      <c r="B2996" s="72" t="s">
        <v>6210</v>
      </c>
      <c r="C2996" s="72" t="s">
        <v>12880</v>
      </c>
      <c r="E2996" s="71" t="s">
        <v>5535</v>
      </c>
      <c r="F2996" s="72" t="s">
        <v>12208</v>
      </c>
      <c r="G2996" s="72" t="s">
        <v>12209</v>
      </c>
      <c r="H2996" t="str">
        <f t="shared" si="230"/>
        <v>Vxx_sel_act_crt</v>
      </c>
      <c r="I2996" s="69" t="str">
        <f t="shared" si="231"/>
        <v>BI_AGI_SCI</v>
      </c>
      <c r="J2996" s="72" t="str">
        <f t="shared" si="232"/>
        <v>[(Nxx_ecu_typ_cfm=Nxx_ptcu)]</v>
      </c>
      <c r="K2996" s="69" t="b">
        <f t="shared" si="233"/>
        <v>1</v>
      </c>
      <c r="L2996" s="69" t="b">
        <f t="shared" si="234"/>
        <v>1</v>
      </c>
    </row>
    <row r="2997" spans="1:13" ht="96.75" customHeight="1" thickBot="1" x14ac:dyDescent="0.3">
      <c r="A2997" s="71" t="s">
        <v>13950</v>
      </c>
      <c r="B2997" s="72" t="s">
        <v>6210</v>
      </c>
      <c r="C2997" s="72" t="s">
        <v>12880</v>
      </c>
      <c r="E2997" s="71" t="s">
        <v>5536</v>
      </c>
      <c r="F2997" s="72" t="s">
        <v>12208</v>
      </c>
      <c r="G2997" s="72" t="s">
        <v>12209</v>
      </c>
      <c r="H2997" t="str">
        <f t="shared" si="230"/>
        <v>Vxx_sel_raw_inc</v>
      </c>
      <c r="I2997" s="69" t="str">
        <f t="shared" si="231"/>
        <v>BI_AGI_SCI</v>
      </c>
      <c r="J2997" s="72" t="str">
        <f t="shared" si="232"/>
        <v>[(Nxx_ecu_typ_cfm=Nxx_ptcu)]</v>
      </c>
      <c r="K2997" s="69" t="b">
        <f t="shared" si="233"/>
        <v>1</v>
      </c>
      <c r="L2997" s="69" t="b">
        <f t="shared" si="234"/>
        <v>1</v>
      </c>
    </row>
    <row r="2998" spans="1:13" ht="72.75" customHeight="1" thickBot="1" x14ac:dyDescent="0.3">
      <c r="A2998" s="71" t="s">
        <v>13951</v>
      </c>
      <c r="B2998" s="72" t="s">
        <v>6210</v>
      </c>
      <c r="C2998" s="72" t="s">
        <v>12880</v>
      </c>
      <c r="E2998" s="71" t="s">
        <v>5557</v>
      </c>
      <c r="F2998" s="72" t="s">
        <v>12208</v>
      </c>
      <c r="G2998" s="72" t="s">
        <v>12209</v>
      </c>
      <c r="H2998" t="str">
        <f t="shared" si="230"/>
        <v>Vxx_sel_tgt_rat</v>
      </c>
      <c r="I2998" s="69" t="str">
        <f t="shared" si="231"/>
        <v>BI_AGI_SCI</v>
      </c>
      <c r="J2998" s="72" t="str">
        <f t="shared" si="232"/>
        <v>[(Nxx_ecu_typ_cfm=Nxx_ptcu)]</v>
      </c>
      <c r="K2998" s="69" t="b">
        <f t="shared" si="233"/>
        <v>1</v>
      </c>
      <c r="L2998" s="69" t="b">
        <f t="shared" si="234"/>
        <v>1</v>
      </c>
    </row>
    <row r="2999" spans="1:13" ht="72.75" customHeight="1" thickBot="1" x14ac:dyDescent="0.3">
      <c r="A2999" s="71" t="s">
        <v>13952</v>
      </c>
      <c r="B2999" s="72" t="s">
        <v>6210</v>
      </c>
      <c r="C2999" s="72" t="s">
        <v>12880</v>
      </c>
      <c r="E2999" s="71" t="s">
        <v>5666</v>
      </c>
      <c r="F2999" s="72" t="s">
        <v>5665</v>
      </c>
      <c r="G2999" s="72" t="s">
        <v>12417</v>
      </c>
      <c r="H2999" t="str">
        <f t="shared" si="230"/>
        <v>Vxx_sens_claw_prim_psn</v>
      </c>
      <c r="I2999" s="69" t="str">
        <f t="shared" si="231"/>
        <v>BI_AGI_GSI</v>
      </c>
      <c r="J2999" s="72" t="str">
        <f t="shared" si="232"/>
        <v>[(Nxx_ag_typ_cfm=Nxx_ag_lbx) and (Nxx_ecu_typ_cfm=Nxx_hevc)]</v>
      </c>
      <c r="K2999" s="69" t="b">
        <f t="shared" si="233"/>
        <v>1</v>
      </c>
      <c r="L2999" s="69" t="b">
        <f t="shared" si="234"/>
        <v>1</v>
      </c>
    </row>
    <row r="3000" spans="1:13" ht="72.75" customHeight="1" thickBot="1" x14ac:dyDescent="0.3">
      <c r="A3000" s="71" t="s">
        <v>13953</v>
      </c>
      <c r="B3000" s="72" t="s">
        <v>6210</v>
      </c>
      <c r="C3000" s="72" t="s">
        <v>12880</v>
      </c>
      <c r="E3000" s="71" t="s">
        <v>5670</v>
      </c>
      <c r="F3000" s="72" t="s">
        <v>5665</v>
      </c>
      <c r="G3000" s="72" t="s">
        <v>12417</v>
      </c>
      <c r="H3000" t="str">
        <f t="shared" si="230"/>
        <v>Vxx_sens_claw_snd_psn</v>
      </c>
      <c r="I3000" s="69" t="str">
        <f t="shared" si="231"/>
        <v>BI_AGI_GSI</v>
      </c>
      <c r="J3000" s="72" t="str">
        <f t="shared" si="232"/>
        <v>[(Nxx_ag_typ_cfm=Nxx_ag_lbx) and (Nxx_ecu_typ_cfm=Nxx_hevc)]</v>
      </c>
      <c r="K3000" s="69" t="b">
        <f t="shared" si="233"/>
        <v>1</v>
      </c>
      <c r="L3000" s="69" t="b">
        <f t="shared" si="234"/>
        <v>1</v>
      </c>
    </row>
    <row r="3001" spans="1:13" ht="72.75" customHeight="1" thickBot="1" x14ac:dyDescent="0.3">
      <c r="A3001" s="71" t="s">
        <v>13954</v>
      </c>
      <c r="B3001" s="72" t="s">
        <v>6210</v>
      </c>
      <c r="C3001" s="72" t="s">
        <v>12880</v>
      </c>
      <c r="E3001" s="71" t="s">
        <v>5664</v>
      </c>
      <c r="F3001" s="72" t="s">
        <v>5665</v>
      </c>
      <c r="G3001" s="72" t="s">
        <v>12417</v>
      </c>
      <c r="H3001" t="str">
        <f t="shared" si="230"/>
        <v>Vxx_sens_claw_trans_psn</v>
      </c>
      <c r="I3001" s="69" t="str">
        <f t="shared" si="231"/>
        <v>BI_AGI_GSI</v>
      </c>
      <c r="J3001" s="72" t="str">
        <f t="shared" si="232"/>
        <v>[(Nxx_ag_typ_cfm=Nxx_ag_lbx) and (Nxx_ecu_typ_cfm=Nxx_hevc)]</v>
      </c>
      <c r="K3001" s="69" t="b">
        <f t="shared" si="233"/>
        <v>1</v>
      </c>
      <c r="L3001" s="69" t="b">
        <f t="shared" si="234"/>
        <v>1</v>
      </c>
    </row>
    <row r="3002" spans="1:13" ht="72.75" customHeight="1" thickBot="1" x14ac:dyDescent="0.3">
      <c r="A3002" s="71" t="s">
        <v>13955</v>
      </c>
      <c r="B3002" s="72" t="s">
        <v>6210</v>
      </c>
      <c r="C3002" s="72" t="s">
        <v>12880</v>
      </c>
      <c r="E3002" s="71" t="s">
        <v>2574</v>
      </c>
      <c r="F3002" s="72" t="s">
        <v>12666</v>
      </c>
      <c r="G3002" s="72" t="s">
        <v>12667</v>
      </c>
      <c r="H3002" t="str">
        <f t="shared" si="230"/>
        <v>Vxx_sens_doc1_utp</v>
      </c>
      <c r="I3002" s="69" t="str">
        <f t="shared" si="231"/>
        <v>BI_DAI_AGK</v>
      </c>
      <c r="J3002" s="72" t="str">
        <f t="shared" si="232"/>
        <v>[(Nbx_db_agk_cfm=True and Nbx_ign_cmd_eng_cfm=False) and (Nxx_ecu_typ_cfm=Nxx_ecm or Nxx_ecu_typ_cfm=Nxx_ptcu)]</v>
      </c>
      <c r="K3002" s="69" t="b">
        <f t="shared" si="233"/>
        <v>1</v>
      </c>
      <c r="L3002" s="69" t="b">
        <f t="shared" si="234"/>
        <v>1</v>
      </c>
    </row>
    <row r="3003" spans="1:13" ht="72.75" customHeight="1" thickBot="1" x14ac:dyDescent="0.3">
      <c r="A3003" s="71" t="s">
        <v>1715</v>
      </c>
      <c r="B3003" s="72" t="s">
        <v>12325</v>
      </c>
      <c r="C3003" s="72" t="s">
        <v>13461</v>
      </c>
      <c r="E3003" s="71" t="s">
        <v>2574</v>
      </c>
      <c r="F3003" s="74" t="s">
        <v>5931</v>
      </c>
      <c r="G3003" s="74" t="s">
        <v>12497</v>
      </c>
      <c r="H3003" t="str">
        <f t="shared" si="230"/>
        <v>Vxx_sens_doc1_utp</v>
      </c>
      <c r="I3003" s="69" t="str">
        <f t="shared" si="231"/>
        <v>BI_DAI_AGK</v>
      </c>
      <c r="J3003" s="72" t="str">
        <f t="shared" si="232"/>
        <v>[(Nbx_db_agk_cfm=True and Nbx_ign_cmd_eng_cfm=False) and (Nxx_ecu_typ_cfm=Nxx_ecm or Nxx_ecu_typ_cfm=Nxx_ptcu)]</v>
      </c>
      <c r="K3003" s="69" t="b">
        <f t="shared" si="233"/>
        <v>0</v>
      </c>
      <c r="L3003" s="69" t="b">
        <f t="shared" si="234"/>
        <v>0</v>
      </c>
    </row>
    <row r="3004" spans="1:13" ht="72.75" customHeight="1" thickBot="1" x14ac:dyDescent="0.3">
      <c r="A3004" s="71" t="s">
        <v>1724</v>
      </c>
      <c r="B3004" s="72" t="s">
        <v>12325</v>
      </c>
      <c r="C3004" s="72" t="s">
        <v>13461</v>
      </c>
      <c r="E3004" s="71" t="s">
        <v>1265</v>
      </c>
      <c r="F3004" s="72" t="s">
        <v>13250</v>
      </c>
      <c r="G3004" s="72" t="s">
        <v>13922</v>
      </c>
      <c r="H3004" t="str">
        <f t="shared" si="230"/>
        <v>Vxx_sens_down_egr_cool_temp_v</v>
      </c>
      <c r="I3004" s="69" t="str">
        <f t="shared" si="231"/>
        <v>BI_ASI_EGR</v>
      </c>
      <c r="J3004" s="72" t="str">
        <f t="shared" si="232"/>
        <v>[(Nxx_hp_egr_cool_dtp_sens_cfm&lt;&gt;Nxx_hp_egr_cool_dtp_sens_abst) and (Nbx_ign_cmd_eng_cfm=False)]</v>
      </c>
      <c r="K3004" s="69" t="b">
        <f t="shared" si="233"/>
        <v>1</v>
      </c>
      <c r="L3004" s="69" t="b">
        <f t="shared" si="234"/>
        <v>1</v>
      </c>
    </row>
    <row r="3005" spans="1:13" ht="72.75" customHeight="1" thickBot="1" x14ac:dyDescent="0.3">
      <c r="A3005" s="71" t="s">
        <v>2314</v>
      </c>
      <c r="B3005" s="72" t="s">
        <v>12677</v>
      </c>
      <c r="C3005" s="72" t="s">
        <v>13956</v>
      </c>
      <c r="E3005" s="71" t="s">
        <v>3594</v>
      </c>
      <c r="F3005" s="72" t="s">
        <v>12447</v>
      </c>
      <c r="G3005" s="74" t="s">
        <v>12485</v>
      </c>
      <c r="H3005" t="str">
        <f t="shared" si="230"/>
        <v>Vxx_sens_gas_rail_prs</v>
      </c>
      <c r="I3005" s="69" t="str">
        <f t="shared" si="231"/>
        <v>IN_CBI_RPI</v>
      </c>
      <c r="J3005" s="72" t="str">
        <f t="shared" si="232"/>
        <v>[(Nbx_gdi_cfm=True) and (Nbx_ign_cmd_eng_cfm=True)] OR [(Nbx_gdi_cfm=False) and (Nbx_ign_cmd_eng_cfm=True)]</v>
      </c>
      <c r="K3005" s="69" t="b">
        <f t="shared" si="233"/>
        <v>1</v>
      </c>
      <c r="L3005" s="69" t="b">
        <f t="shared" si="234"/>
        <v>0</v>
      </c>
    </row>
    <row r="3006" spans="1:13" ht="72.75" customHeight="1" thickBot="1" x14ac:dyDescent="0.3">
      <c r="A3006" s="71" t="s">
        <v>802</v>
      </c>
      <c r="B3006" s="72" t="s">
        <v>12365</v>
      </c>
      <c r="C3006" s="72" t="s">
        <v>12230</v>
      </c>
      <c r="E3006" s="71" t="s">
        <v>3594</v>
      </c>
      <c r="F3006" s="74" t="s">
        <v>13498</v>
      </c>
      <c r="G3006" s="74" t="s">
        <v>13957</v>
      </c>
      <c r="H3006" t="str">
        <f t="shared" si="230"/>
        <v>Vxx_sens_gas_rail_prs</v>
      </c>
      <c r="I3006" s="69" t="str">
        <f t="shared" si="231"/>
        <v>IN_CBI_RPI</v>
      </c>
      <c r="J3006" s="72" t="str">
        <f t="shared" si="232"/>
        <v>[(Nbx_gdi_cfm=True) and (Nbx_ign_cmd_eng_cfm=True)] OR [(Nbx_gdi_cfm=False) and (Nbx_ign_cmd_eng_cfm=True)]</v>
      </c>
      <c r="K3006" s="69" t="b">
        <f t="shared" si="233"/>
        <v>0</v>
      </c>
      <c r="L3006" s="69" t="b">
        <f t="shared" si="234"/>
        <v>0</v>
      </c>
    </row>
    <row r="3007" spans="1:13" ht="96.75" customHeight="1" thickBot="1" x14ac:dyDescent="0.3">
      <c r="A3007" s="71" t="s">
        <v>5163</v>
      </c>
      <c r="B3007" s="72" t="s">
        <v>12441</v>
      </c>
      <c r="C3007" s="72" t="s">
        <v>12352</v>
      </c>
      <c r="E3007" s="71" t="s">
        <v>3594</v>
      </c>
      <c r="F3007" s="74" t="s">
        <v>5478</v>
      </c>
      <c r="G3007" s="74" t="s">
        <v>13924</v>
      </c>
      <c r="H3007" t="str">
        <f t="shared" si="230"/>
        <v>Vxx_sens_gas_rail_prs</v>
      </c>
      <c r="I3007" s="69" t="str">
        <f t="shared" si="231"/>
        <v>IN_CBI_RPI</v>
      </c>
      <c r="J3007" s="72" t="str">
        <f t="shared" si="232"/>
        <v>[(Nbx_gdi_cfm=True) and (Nbx_ign_cmd_eng_cfm=True)] OR [(Nbx_gdi_cfm=False) and (Nbx_ign_cmd_eng_cfm=True)]</v>
      </c>
      <c r="K3007" s="69" t="b">
        <f t="shared" si="233"/>
        <v>0</v>
      </c>
      <c r="L3007" s="69" t="b">
        <f t="shared" si="234"/>
        <v>0</v>
      </c>
    </row>
    <row r="3008" spans="1:13" ht="96.75" customHeight="1" thickBot="1" x14ac:dyDescent="0.3">
      <c r="A3008" s="71" t="s">
        <v>2413</v>
      </c>
      <c r="B3008" s="72" t="s">
        <v>12363</v>
      </c>
      <c r="C3008" s="74" t="s">
        <v>13958</v>
      </c>
      <c r="E3008" s="71" t="s">
        <v>2532</v>
      </c>
      <c r="F3008" s="72" t="s">
        <v>12460</v>
      </c>
      <c r="G3008" s="74" t="s">
        <v>12550</v>
      </c>
      <c r="H3008" t="str">
        <f t="shared" si="230"/>
        <v>Vxx_sens_it_1</v>
      </c>
      <c r="I3008" s="69" t="str">
        <f t="shared" si="231"/>
        <v>IN_ASI_ITI</v>
      </c>
      <c r="J3008" s="72" t="str">
        <f t="shared" si="232"/>
        <v>[(Nxx_thr_cfm=Nxx_thr_mot or Nxx_thr_cfm=Nxx_thr_tq_mot or Nxx_thr_cfm=Nxx_thr_tq_dc_mot_cho) and (Nbx_ign_cmd_eng_cfm=True)]</v>
      </c>
      <c r="K3008" s="69" t="b">
        <f t="shared" si="233"/>
        <v>1</v>
      </c>
      <c r="L3008" s="69" t="b">
        <f t="shared" si="234"/>
        <v>0</v>
      </c>
    </row>
    <row r="3009" spans="1:12" ht="84.75" customHeight="1" thickBot="1" x14ac:dyDescent="0.3">
      <c r="A3009" s="71" t="s">
        <v>1189</v>
      </c>
      <c r="B3009" s="72" t="s">
        <v>5654</v>
      </c>
      <c r="C3009" s="72" t="s">
        <v>12144</v>
      </c>
      <c r="E3009" s="71" t="s">
        <v>2534</v>
      </c>
      <c r="F3009" s="72" t="s">
        <v>12460</v>
      </c>
      <c r="G3009" s="74" t="s">
        <v>12550</v>
      </c>
      <c r="H3009" t="str">
        <f t="shared" si="230"/>
        <v>Vxx_sens_it_2</v>
      </c>
      <c r="I3009" s="69" t="str">
        <f t="shared" si="231"/>
        <v>IN_ASI_ITI</v>
      </c>
      <c r="J3009" s="72" t="str">
        <f t="shared" si="232"/>
        <v>[(Nxx_thr_cfm=Nxx_thr_mot or Nxx_thr_cfm=Nxx_thr_tq_mot or Nxx_thr_cfm=Nxx_thr_tq_dc_mot_cho) and (Nbx_ign_cmd_eng_cfm=True)]</v>
      </c>
      <c r="K3009" s="69" t="b">
        <f t="shared" si="233"/>
        <v>1</v>
      </c>
      <c r="L3009" s="69" t="b">
        <f t="shared" si="234"/>
        <v>0</v>
      </c>
    </row>
    <row r="3010" spans="1:12" ht="24.75" customHeight="1" thickBot="1" x14ac:dyDescent="0.3">
      <c r="A3010" s="71" t="s">
        <v>1193</v>
      </c>
      <c r="B3010" s="72" t="s">
        <v>5654</v>
      </c>
      <c r="C3010" s="72" t="s">
        <v>12144</v>
      </c>
      <c r="E3010" s="71" t="s">
        <v>2537</v>
      </c>
      <c r="F3010" s="72" t="s">
        <v>13262</v>
      </c>
      <c r="G3010" s="72" t="s">
        <v>12513</v>
      </c>
      <c r="H3010" t="str">
        <f t="shared" ref="H3010:H3073" si="235">VLOOKUP(E3010,A:C,1,FALSE)</f>
        <v>Vxx_sens_it_v_1</v>
      </c>
      <c r="I3010" s="69" t="str">
        <f t="shared" ref="I3010:I3073" si="236">VLOOKUP(E3010,A:C,2,FALSE)</f>
        <v>BI_ASI_ITI</v>
      </c>
      <c r="J3010" s="72" t="str">
        <f t="shared" ref="J3010:J3073" si="237">VLOOKUP(E3010,A:C,3,FALSE)</f>
        <v>[(Nxx_thr_cfm=Nxx_thr_mot or Nxx_thr_cfm=Nxx_thr_tq_mot or Nxx_thr_cfm=Nxx_thr_tq_dc_mot_cho) and (Nbx_ign_cmd_eng_cfm=True)]</v>
      </c>
      <c r="K3010" s="69" t="b">
        <f t="shared" ref="K3010:K3073" si="238">VLOOKUP(E3010,A:C,2,FALSE)=F3010</f>
        <v>1</v>
      </c>
      <c r="L3010" s="69" t="b">
        <f t="shared" ref="L3010:L3073" si="239">VLOOKUP(E3010,A:C,3,FALSE)=G3010</f>
        <v>1</v>
      </c>
    </row>
    <row r="3011" spans="1:12" ht="48.75" customHeight="1" thickBot="1" x14ac:dyDescent="0.3">
      <c r="A3011" s="71" t="s">
        <v>966</v>
      </c>
      <c r="B3011" s="72" t="s">
        <v>12681</v>
      </c>
      <c r="C3011" s="72" t="s">
        <v>12682</v>
      </c>
      <c r="E3011" s="71" t="s">
        <v>2539</v>
      </c>
      <c r="F3011" s="72" t="s">
        <v>13262</v>
      </c>
      <c r="G3011" s="72" t="s">
        <v>12513</v>
      </c>
      <c r="H3011" t="str">
        <f t="shared" si="235"/>
        <v>Vxx_sens_it_v_2</v>
      </c>
      <c r="I3011" s="69" t="str">
        <f t="shared" si="236"/>
        <v>BI_ASI_ITI</v>
      </c>
      <c r="J3011" s="72" t="str">
        <f t="shared" si="237"/>
        <v>[(Nxx_thr_cfm=Nxx_thr_mot or Nxx_thr_cfm=Nxx_thr_tq_mot or Nxx_thr_cfm=Nxx_thr_tq_dc_mot_cho) and (Nbx_ign_cmd_eng_cfm=True)]</v>
      </c>
      <c r="K3011" s="69" t="b">
        <f t="shared" si="238"/>
        <v>1</v>
      </c>
      <c r="L3011" s="69" t="b">
        <f t="shared" si="239"/>
        <v>1</v>
      </c>
    </row>
    <row r="3012" spans="1:12" ht="168.75" customHeight="1" thickBot="1" x14ac:dyDescent="0.3">
      <c r="A3012" s="71" t="s">
        <v>970</v>
      </c>
      <c r="B3012" s="72" t="s">
        <v>12681</v>
      </c>
      <c r="C3012" s="72" t="s">
        <v>12682</v>
      </c>
      <c r="E3012" s="71" t="s">
        <v>2879</v>
      </c>
      <c r="F3012" s="72" t="s">
        <v>12371</v>
      </c>
      <c r="G3012" s="72" t="s">
        <v>13866</v>
      </c>
      <c r="H3012" t="str">
        <f t="shared" si="235"/>
        <v>Vxx_sens_lbdw_hot_pwm</v>
      </c>
      <c r="I3012" s="69" t="str">
        <f t="shared" si="236"/>
        <v>OU_ATO_DLO</v>
      </c>
      <c r="J3012" s="72" t="str">
        <f t="shared" si="237"/>
        <v>[(Nxx_nt_lbdw_cfm=Nxx_nt_lbdw_bin or Nxx_nt_lbdw_cfm=Nxx_nt_lbdw_bin_prop_cho) and (Nxx_nox_egt_cfm=Nxx_nox_egt_nt or Nxx_nox_egt_cfm=Nxx_nox_egt_nt_abst_cho or Nxx_nox_egt_cfm=Nxx_nox_egt_nt_scr or Nxx_nox_egt_cfm=Nxx_nox_egt_nt_scr_abst_cho) and (Nbx_ign_cmd_eng_cfm=False)]</v>
      </c>
      <c r="K3012" s="69" t="b">
        <f t="shared" si="238"/>
        <v>1</v>
      </c>
      <c r="L3012" s="69" t="b">
        <f t="shared" si="239"/>
        <v>1</v>
      </c>
    </row>
    <row r="3013" spans="1:12" ht="168.75" customHeight="1" thickBot="1" x14ac:dyDescent="0.3">
      <c r="A3013" s="71" t="s">
        <v>974</v>
      </c>
      <c r="B3013" s="72" t="s">
        <v>12681</v>
      </c>
      <c r="C3013" s="72" t="s">
        <v>12682</v>
      </c>
      <c r="E3013" s="71" t="s">
        <v>13926</v>
      </c>
      <c r="F3013" s="72" t="s">
        <v>12371</v>
      </c>
      <c r="G3013" s="72" t="s">
        <v>13866</v>
      </c>
      <c r="H3013" t="str">
        <f t="shared" si="235"/>
        <v>Vxx_sens_lbdw_tip</v>
      </c>
      <c r="I3013" s="69" t="str">
        <f t="shared" si="236"/>
        <v>OU_ATO_DLO</v>
      </c>
      <c r="J3013" s="72" t="str">
        <f t="shared" si="237"/>
        <v>[(Nxx_nt_lbdw_cfm=Nxx_nt_lbdw_bin or Nxx_nt_lbdw_cfm=Nxx_nt_lbdw_bin_prop_cho) and (Nxx_nox_egt_cfm=Nxx_nox_egt_nt or Nxx_nox_egt_cfm=Nxx_nox_egt_nt_abst_cho or Nxx_nox_egt_cfm=Nxx_nox_egt_nt_scr or Nxx_nox_egt_cfm=Nxx_nox_egt_nt_scr_abst_cho) and (Nbx_ign_cmd_eng_cfm=False)]</v>
      </c>
      <c r="K3013" s="69" t="b">
        <f t="shared" si="238"/>
        <v>1</v>
      </c>
      <c r="L3013" s="69" t="b">
        <f t="shared" si="239"/>
        <v>1</v>
      </c>
    </row>
    <row r="3014" spans="1:12" ht="168.75" customHeight="1" thickBot="1" x14ac:dyDescent="0.3">
      <c r="A3014" s="71" t="s">
        <v>3040</v>
      </c>
      <c r="B3014" s="72" t="s">
        <v>12307</v>
      </c>
      <c r="C3014" s="72" t="s">
        <v>13959</v>
      </c>
      <c r="E3014" s="71" t="s">
        <v>2601</v>
      </c>
      <c r="F3014" s="72" t="s">
        <v>12373</v>
      </c>
      <c r="G3014" s="72" t="s">
        <v>12374</v>
      </c>
      <c r="H3014" t="str">
        <f t="shared" si="235"/>
        <v>Vxx_sens_lbdw_v</v>
      </c>
      <c r="I3014" s="69" t="str">
        <f t="shared" si="236"/>
        <v>IN_ATI_DLI</v>
      </c>
      <c r="J3014" s="72" t="str">
        <f t="shared" si="237"/>
        <v>[(Nbx_lbdw_pres_cfm=True) and (Nbx_ign_cmd_eng_cfm=True)]</v>
      </c>
      <c r="K3014" s="69" t="b">
        <f t="shared" si="238"/>
        <v>1</v>
      </c>
      <c r="L3014" s="69" t="b">
        <f t="shared" si="239"/>
        <v>1</v>
      </c>
    </row>
    <row r="3015" spans="1:12" ht="144.75" customHeight="1" thickBot="1" x14ac:dyDescent="0.3">
      <c r="A3015" s="71" t="s">
        <v>3057</v>
      </c>
      <c r="B3015" s="72" t="s">
        <v>13960</v>
      </c>
      <c r="C3015" s="72" t="s">
        <v>12687</v>
      </c>
      <c r="E3015" s="71" t="s">
        <v>2880</v>
      </c>
      <c r="F3015" s="72" t="s">
        <v>13927</v>
      </c>
      <c r="G3015" s="72" t="s">
        <v>13928</v>
      </c>
      <c r="H3015" t="str">
        <f t="shared" si="235"/>
        <v>Vxx_sens_lbup_hot_pwm</v>
      </c>
      <c r="I3015" s="69" t="str">
        <f t="shared" si="236"/>
        <v>BO_CBO_UEG</v>
      </c>
      <c r="J3015" s="72" t="str">
        <f t="shared" si="237"/>
        <v>[(Nbx_ign_cmd_eng_cfm=False and Nxx_dtb_ueg_sens_cfm&lt;&gt;Nxx_dtb_ueg_sens_abst)]</v>
      </c>
      <c r="K3015" s="69" t="b">
        <f t="shared" si="238"/>
        <v>1</v>
      </c>
      <c r="L3015" s="69" t="b">
        <f t="shared" si="239"/>
        <v>1</v>
      </c>
    </row>
    <row r="3016" spans="1:12" ht="144.75" customHeight="1" thickBot="1" x14ac:dyDescent="0.3">
      <c r="A3016" s="71" t="s">
        <v>3041</v>
      </c>
      <c r="B3016" s="72" t="s">
        <v>12686</v>
      </c>
      <c r="C3016" s="72" t="s">
        <v>12687</v>
      </c>
      <c r="E3016" s="71" t="s">
        <v>13929</v>
      </c>
      <c r="F3016" s="72" t="s">
        <v>13927</v>
      </c>
      <c r="G3016" s="72" t="s">
        <v>13928</v>
      </c>
      <c r="H3016" t="str">
        <f t="shared" si="235"/>
        <v>Vxx_sens_lbup_tip</v>
      </c>
      <c r="I3016" s="69" t="str">
        <f t="shared" si="236"/>
        <v>BO_CBO_UEG</v>
      </c>
      <c r="J3016" s="72" t="str">
        <f t="shared" si="237"/>
        <v>[(Nbx_ign_cmd_eng_cfm=False and Nxx_dtb_ueg_sens_cfm&lt;&gt;Nxx_dtb_ueg_sens_abst)]</v>
      </c>
      <c r="K3016" s="69" t="b">
        <f t="shared" si="238"/>
        <v>1</v>
      </c>
      <c r="L3016" s="69" t="b">
        <f t="shared" si="239"/>
        <v>1</v>
      </c>
    </row>
    <row r="3017" spans="1:12" ht="144.75" customHeight="1" thickBot="1" x14ac:dyDescent="0.3">
      <c r="A3017" s="71" t="s">
        <v>3042</v>
      </c>
      <c r="B3017" s="72" t="s">
        <v>12686</v>
      </c>
      <c r="C3017" s="72" t="s">
        <v>12687</v>
      </c>
      <c r="E3017" s="71" t="s">
        <v>2599</v>
      </c>
      <c r="F3017" s="72" t="s">
        <v>6419</v>
      </c>
      <c r="G3017" s="74" t="s">
        <v>12148</v>
      </c>
      <c r="H3017" t="str">
        <f t="shared" si="235"/>
        <v>Vxx_sens_lbup_v</v>
      </c>
      <c r="I3017" s="69" t="str">
        <f t="shared" si="236"/>
        <v>IN_CBI_ULI</v>
      </c>
      <c r="J3017" s="72" t="str">
        <f t="shared" si="237"/>
        <v>[(Nbx_ign_cmd_eng_cfm=True)]</v>
      </c>
      <c r="K3017" s="69" t="b">
        <f t="shared" si="238"/>
        <v>1</v>
      </c>
      <c r="L3017" s="69" t="b">
        <f t="shared" si="239"/>
        <v>0</v>
      </c>
    </row>
    <row r="3018" spans="1:12" ht="96.75" customHeight="1" thickBot="1" x14ac:dyDescent="0.3">
      <c r="A3018" s="71" t="s">
        <v>3043</v>
      </c>
      <c r="B3018" s="72" t="s">
        <v>12686</v>
      </c>
      <c r="C3018" s="72" t="s">
        <v>12687</v>
      </c>
      <c r="E3018" s="71" t="s">
        <v>2808</v>
      </c>
      <c r="F3018" s="72" t="s">
        <v>12666</v>
      </c>
      <c r="G3018" s="72" t="s">
        <v>12667</v>
      </c>
      <c r="H3018" t="str">
        <f t="shared" si="235"/>
        <v>Vxx_sens_map</v>
      </c>
      <c r="I3018" s="69" t="str">
        <f t="shared" si="236"/>
        <v>BI_DAI_AGK</v>
      </c>
      <c r="J3018" s="72" t="str">
        <f t="shared" si="237"/>
        <v>[(Nbx_db_agk_cfm=True and Nbx_ign_cmd_eng_cfm=False) and (Nxx_ecu_typ_cfm=Nxx_ecm or Nxx_ecu_typ_cfm=Nxx_ptcu)]</v>
      </c>
      <c r="K3018" s="69" t="b">
        <f t="shared" si="238"/>
        <v>1</v>
      </c>
      <c r="L3018" s="69" t="b">
        <f t="shared" si="239"/>
        <v>1</v>
      </c>
    </row>
    <row r="3019" spans="1:12" ht="48.75" customHeight="1" thickBot="1" x14ac:dyDescent="0.3">
      <c r="A3019" s="71" t="s">
        <v>3044</v>
      </c>
      <c r="B3019" s="72" t="s">
        <v>12686</v>
      </c>
      <c r="C3019" s="72" t="s">
        <v>12687</v>
      </c>
      <c r="E3019" s="71" t="s">
        <v>2808</v>
      </c>
      <c r="F3019" s="74" t="s">
        <v>5241</v>
      </c>
      <c r="G3019" s="74" t="s">
        <v>13961</v>
      </c>
      <c r="H3019" t="str">
        <f t="shared" si="235"/>
        <v>Vxx_sens_map</v>
      </c>
      <c r="I3019" s="69" t="str">
        <f t="shared" si="236"/>
        <v>BI_DAI_AGK</v>
      </c>
      <c r="J3019" s="72" t="str">
        <f t="shared" si="237"/>
        <v>[(Nbx_db_agk_cfm=True and Nbx_ign_cmd_eng_cfm=False) and (Nxx_ecu_typ_cfm=Nxx_ecm or Nxx_ecu_typ_cfm=Nxx_ptcu)]</v>
      </c>
      <c r="K3019" s="69" t="b">
        <f t="shared" si="238"/>
        <v>0</v>
      </c>
      <c r="L3019" s="69" t="b">
        <f t="shared" si="239"/>
        <v>0</v>
      </c>
    </row>
    <row r="3020" spans="1:12" ht="48.75" customHeight="1" thickBot="1" x14ac:dyDescent="0.3">
      <c r="A3020" s="71" t="s">
        <v>3045</v>
      </c>
      <c r="B3020" s="72" t="s">
        <v>12686</v>
      </c>
      <c r="C3020" s="72" t="s">
        <v>12687</v>
      </c>
      <c r="E3020" s="71" t="s">
        <v>2971</v>
      </c>
      <c r="F3020" s="72" t="s">
        <v>12666</v>
      </c>
      <c r="G3020" s="72" t="s">
        <v>12667</v>
      </c>
      <c r="H3020" t="str">
        <f t="shared" si="235"/>
        <v>Vxx_sens_pft_rel_up_prs</v>
      </c>
      <c r="I3020" s="69" t="str">
        <f t="shared" si="236"/>
        <v>BI_DAI_AGK</v>
      </c>
      <c r="J3020" s="72" t="str">
        <f t="shared" si="237"/>
        <v>[(Nbx_db_agk_cfm=True and Nbx_ign_cmd_eng_cfm=False) and (Nxx_ecu_typ_cfm=Nxx_ecm or Nxx_ecu_typ_cfm=Nxx_ptcu)]</v>
      </c>
      <c r="K3020" s="69" t="b">
        <f t="shared" si="238"/>
        <v>1</v>
      </c>
      <c r="L3020" s="69" t="b">
        <f t="shared" si="239"/>
        <v>1</v>
      </c>
    </row>
    <row r="3021" spans="1:12" ht="48.75" customHeight="1" thickBot="1" x14ac:dyDescent="0.3">
      <c r="A3021" s="71" t="s">
        <v>3046</v>
      </c>
      <c r="B3021" s="72" t="s">
        <v>12686</v>
      </c>
      <c r="C3021" s="74" t="s">
        <v>13959</v>
      </c>
      <c r="E3021" s="71" t="s">
        <v>2971</v>
      </c>
      <c r="F3021" s="74" t="s">
        <v>5437</v>
      </c>
      <c r="G3021" s="74" t="s">
        <v>13921</v>
      </c>
      <c r="H3021" t="str">
        <f t="shared" si="235"/>
        <v>Vxx_sens_pft_rel_up_prs</v>
      </c>
      <c r="I3021" s="69" t="str">
        <f t="shared" si="236"/>
        <v>BI_DAI_AGK</v>
      </c>
      <c r="J3021" s="72" t="str">
        <f t="shared" si="237"/>
        <v>[(Nbx_db_agk_cfm=True and Nbx_ign_cmd_eng_cfm=False) and (Nxx_ecu_typ_cfm=Nxx_ecm or Nxx_ecu_typ_cfm=Nxx_ptcu)]</v>
      </c>
      <c r="K3021" s="69" t="b">
        <f t="shared" si="238"/>
        <v>0</v>
      </c>
      <c r="L3021" s="69" t="b">
        <f t="shared" si="239"/>
        <v>0</v>
      </c>
    </row>
    <row r="3022" spans="1:12" ht="48.75" customHeight="1" thickBot="1" x14ac:dyDescent="0.3">
      <c r="A3022" s="71" t="s">
        <v>3056</v>
      </c>
      <c r="B3022" s="72" t="s">
        <v>12686</v>
      </c>
      <c r="C3022" s="72" t="s">
        <v>12687</v>
      </c>
      <c r="E3022" s="71" t="s">
        <v>2592</v>
      </c>
      <c r="F3022" s="72" t="s">
        <v>13931</v>
      </c>
      <c r="G3022" s="72" t="s">
        <v>13932</v>
      </c>
      <c r="H3022" t="str">
        <f t="shared" si="235"/>
        <v>Vxx_sens_pft_rel_up_prs_v</v>
      </c>
      <c r="I3022" s="69" t="str">
        <f t="shared" si="236"/>
        <v>BI_ATI_PFI</v>
      </c>
      <c r="J3022" s="72" t="str">
        <f t="shared" si="237"/>
        <v>[(Nbx_pft_rel_up_prs_pres_cfm=True) and (Nbx_ign_cmd_eng_cfm=False and Nbx_pft_pres_cfm=True)]</v>
      </c>
      <c r="K3022" s="69" t="b">
        <f t="shared" si="238"/>
        <v>1</v>
      </c>
      <c r="L3022" s="69" t="b">
        <f t="shared" si="239"/>
        <v>1</v>
      </c>
    </row>
    <row r="3023" spans="1:12" ht="48.75" customHeight="1" thickBot="1" x14ac:dyDescent="0.3">
      <c r="A3023" s="71" t="s">
        <v>3047</v>
      </c>
      <c r="B3023" s="72" t="s">
        <v>12686</v>
      </c>
      <c r="C3023" s="72" t="s">
        <v>12687</v>
      </c>
      <c r="E3023" s="71" t="s">
        <v>5413</v>
      </c>
      <c r="F3023" s="72" t="s">
        <v>5328</v>
      </c>
      <c r="G3023" s="74" t="s">
        <v>12861</v>
      </c>
      <c r="H3023" t="str">
        <f t="shared" si="235"/>
        <v>Vxx_sens_pm_coo_crt_stt</v>
      </c>
      <c r="I3023" s="69" t="str">
        <f t="shared" si="236"/>
        <v>AT_PFT_DGN</v>
      </c>
      <c r="J3023" s="72" t="str">
        <f t="shared" si="237"/>
        <v>[(Nxx_soot_sens_cfm&lt;&gt;Nxx_soot_sens_abst) and (Nbx_ign_cmd_eng_cfm=False)] OR [(Nxx_soot_sens_cfm=Nxx_soot_sens_abst) and (Nbx_ign_cmd_eng_cfm=False)]</v>
      </c>
      <c r="K3023" s="69" t="b">
        <f t="shared" si="238"/>
        <v>1</v>
      </c>
      <c r="L3023" s="69" t="b">
        <f t="shared" si="239"/>
        <v>0</v>
      </c>
    </row>
    <row r="3024" spans="1:12" ht="48.75" customHeight="1" thickBot="1" x14ac:dyDescent="0.3">
      <c r="A3024" s="71" t="s">
        <v>3037</v>
      </c>
      <c r="B3024" s="72" t="s">
        <v>12686</v>
      </c>
      <c r="C3024" s="72" t="s">
        <v>12687</v>
      </c>
      <c r="E3024" s="71" t="s">
        <v>5416</v>
      </c>
      <c r="F3024" s="72" t="s">
        <v>5328</v>
      </c>
      <c r="G3024" s="74" t="s">
        <v>12861</v>
      </c>
      <c r="H3024" t="str">
        <f t="shared" si="235"/>
        <v>Vxx_sens_pm_mdl_temp_dev</v>
      </c>
      <c r="I3024" s="69" t="str">
        <f t="shared" si="236"/>
        <v>AT_PFT_DGN</v>
      </c>
      <c r="J3024" s="72" t="str">
        <f t="shared" si="237"/>
        <v>[(Nxx_soot_sens_cfm&lt;&gt;Nxx_soot_sens_abst) and (Nbx_ign_cmd_eng_cfm=False)] OR [(Nxx_soot_sens_cfm=Nxx_soot_sens_abst) and (Nbx_ign_cmd_eng_cfm=False)]</v>
      </c>
      <c r="K3024" s="69" t="b">
        <f t="shared" si="238"/>
        <v>1</v>
      </c>
      <c r="L3024" s="69" t="b">
        <f t="shared" si="239"/>
        <v>0</v>
      </c>
    </row>
    <row r="3025" spans="1:13" ht="96.75" customHeight="1" thickBot="1" x14ac:dyDescent="0.3">
      <c r="A3025" s="71" t="s">
        <v>3048</v>
      </c>
      <c r="B3025" s="72" t="s">
        <v>12686</v>
      </c>
      <c r="C3025" s="74" t="s">
        <v>13962</v>
      </c>
      <c r="E3025" s="71" t="s">
        <v>5700</v>
      </c>
      <c r="F3025" s="72" t="s">
        <v>5465</v>
      </c>
      <c r="G3025" s="72" t="s">
        <v>12185</v>
      </c>
      <c r="H3025" t="str">
        <f t="shared" si="235"/>
        <v>Vxx_sens_slt_psn_cs</v>
      </c>
      <c r="I3025" s="69" t="str">
        <f t="shared" si="236"/>
        <v>IN_AGI_GSI</v>
      </c>
      <c r="J3025" s="72" t="str">
        <f t="shared" si="237"/>
        <v>[(Nxx_ag_typ_cfm=Nxx_ag_lbx) and (Nxx_ecu_typ_cfm=Nxx_hevc or Nxx_spv_ecu_cfm=Nxx_spv_ecu_abst)]</v>
      </c>
      <c r="K3025" s="69" t="b">
        <f t="shared" si="238"/>
        <v>1</v>
      </c>
      <c r="L3025" s="69" t="b">
        <f t="shared" si="239"/>
        <v>1</v>
      </c>
    </row>
    <row r="3026" spans="1:13" ht="48.75" customHeight="1" thickBot="1" x14ac:dyDescent="0.3">
      <c r="A3026" s="71" t="s">
        <v>3049</v>
      </c>
      <c r="B3026" s="72" t="s">
        <v>13960</v>
      </c>
      <c r="C3026" s="72" t="s">
        <v>12687</v>
      </c>
      <c r="E3026" s="71" t="s">
        <v>1268</v>
      </c>
      <c r="F3026" s="72" t="s">
        <v>13934</v>
      </c>
      <c r="G3026" s="72" t="s">
        <v>13935</v>
      </c>
      <c r="H3026" t="str">
        <f t="shared" si="235"/>
        <v>Vxx_sens_spg_v</v>
      </c>
      <c r="I3026" s="69" t="str">
        <f t="shared" si="236"/>
        <v>BI_ASI_IAP</v>
      </c>
      <c r="J3026" s="72" t="str">
        <f t="shared" si="237"/>
        <v>[(Nxx_spg_sens_cfm&lt;&gt;Nxx_spg_sens_abst) and (Nbx_ign_cmd_eng_cfm=False)] OR [(Nbx_spg_sens_pres_cfm=True) and (Nbx_ign_cmd_eng_cfm=True)]</v>
      </c>
      <c r="K3026" s="69" t="b">
        <f t="shared" si="238"/>
        <v>1</v>
      </c>
      <c r="L3026" s="69" t="b">
        <f t="shared" si="239"/>
        <v>1</v>
      </c>
    </row>
    <row r="3027" spans="1:13" ht="48.75" customHeight="1" thickBot="1" x14ac:dyDescent="0.3">
      <c r="A3027" s="71" t="s">
        <v>3038</v>
      </c>
      <c r="B3027" s="72" t="s">
        <v>12686</v>
      </c>
      <c r="C3027" s="72" t="s">
        <v>12687</v>
      </c>
      <c r="E3027" s="71" t="s">
        <v>1811</v>
      </c>
      <c r="F3027" s="72" t="s">
        <v>13148</v>
      </c>
      <c r="G3027" s="74" t="s">
        <v>13963</v>
      </c>
      <c r="H3027" t="str">
        <f t="shared" si="235"/>
        <v>Vxx_sfty_acc_cmp_diag</v>
      </c>
      <c r="I3027" s="69" t="str">
        <f t="shared" si="236"/>
        <v>IN_SFI_CCI</v>
      </c>
      <c r="J3027" s="72" t="str">
        <f t="shared" si="237"/>
        <v>[(Nxx_acc_cfm=Nxx_acc_abst) and (Nbx_can_s0_cfm=False) and (Nbx_sfty_vers_2_cfm=True)] OR [(Nxx_acc_cfm&lt;&gt;Nxx_acc_abst) and (Nbx_can_s0_cfm=False) and (Nbx_sfty_vers_2_cfm=True)]</v>
      </c>
      <c r="K3027" s="69" t="b">
        <f t="shared" si="238"/>
        <v>1</v>
      </c>
      <c r="L3027" s="69" t="b">
        <f t="shared" si="239"/>
        <v>0</v>
      </c>
    </row>
    <row r="3028" spans="1:13" ht="72.75" customHeight="1" thickBot="1" x14ac:dyDescent="0.3">
      <c r="A3028" s="71" t="s">
        <v>5586</v>
      </c>
      <c r="B3028" s="72" t="s">
        <v>12208</v>
      </c>
      <c r="C3028" s="72" t="s">
        <v>12209</v>
      </c>
      <c r="E3028" s="71" t="s">
        <v>3736</v>
      </c>
      <c r="F3028" s="72" t="s">
        <v>5967</v>
      </c>
      <c r="G3028" s="72" t="s">
        <v>13937</v>
      </c>
      <c r="H3028" t="str">
        <f t="shared" si="235"/>
        <v>Vxx_sfty_acel_pdl_sens_v1_mem</v>
      </c>
      <c r="I3028" s="69" t="str">
        <f t="shared" si="236"/>
        <v>SF_SAF_MON</v>
      </c>
      <c r="J3028" s="72" t="str">
        <f t="shared" si="237"/>
        <v>[(Nbx_sfty_vers_2_cfm=True and Nxx_ecu_typ_cfm&lt;&gt;Nxx_hevc)]</v>
      </c>
      <c r="K3028" s="69" t="b">
        <f t="shared" si="238"/>
        <v>1</v>
      </c>
      <c r="L3028" s="69" t="b">
        <f t="shared" si="239"/>
        <v>1</v>
      </c>
    </row>
    <row r="3029" spans="1:13" ht="96.75" customHeight="1" thickBot="1" x14ac:dyDescent="0.3">
      <c r="A3029" s="71" t="s">
        <v>5537</v>
      </c>
      <c r="B3029" s="72" t="s">
        <v>12208</v>
      </c>
      <c r="C3029" s="72" t="s">
        <v>12209</v>
      </c>
      <c r="E3029" s="71" t="s">
        <v>2026</v>
      </c>
      <c r="F3029" s="72" t="s">
        <v>12674</v>
      </c>
      <c r="G3029" s="72" t="s">
        <v>13938</v>
      </c>
      <c r="H3029" t="str">
        <f t="shared" si="235"/>
        <v>Vxx_sfty_esti_tqi_ctr</v>
      </c>
      <c r="I3029" s="69" t="str">
        <f t="shared" si="236"/>
        <v>TQ_SAF_TSM</v>
      </c>
      <c r="J3029" s="72" t="str">
        <f t="shared" si="237"/>
        <v>[(Nbx_ign_cmd_eng_cfm=True) and (Nbx_sfty_vers_2_cfm=False)]</v>
      </c>
      <c r="K3029" s="69" t="b">
        <f t="shared" si="238"/>
        <v>1</v>
      </c>
      <c r="L3029" s="69" t="b">
        <f t="shared" si="239"/>
        <v>1</v>
      </c>
    </row>
    <row r="3030" spans="1:13" ht="48.75" customHeight="1" thickBot="1" x14ac:dyDescent="0.3">
      <c r="A3030" s="71" t="s">
        <v>5558</v>
      </c>
      <c r="B3030" s="72" t="s">
        <v>12208</v>
      </c>
      <c r="C3030" s="72" t="s">
        <v>12209</v>
      </c>
      <c r="E3030" s="71" t="s">
        <v>2033</v>
      </c>
      <c r="F3030" s="72" t="s">
        <v>5967</v>
      </c>
      <c r="G3030" s="72" t="s">
        <v>13937</v>
      </c>
      <c r="H3030" t="str">
        <f t="shared" si="235"/>
        <v>Vxx_sfty_esti_tqi_ctr_2</v>
      </c>
      <c r="I3030" s="69" t="str">
        <f t="shared" si="236"/>
        <v>SF_SAF_MON</v>
      </c>
      <c r="J3030" s="72" t="str">
        <f t="shared" si="237"/>
        <v>[(Nbx_sfty_vers_2_cfm=True and Nxx_ecu_typ_cfm&lt;&gt;Nxx_hevc)]</v>
      </c>
      <c r="K3030" s="69" t="b">
        <f t="shared" si="238"/>
        <v>1</v>
      </c>
      <c r="L3030" s="69" t="b">
        <f t="shared" si="239"/>
        <v>1</v>
      </c>
    </row>
    <row r="3031" spans="1:13" ht="48.75" customHeight="1" thickBot="1" x14ac:dyDescent="0.3">
      <c r="A3031" s="71" t="s">
        <v>2379</v>
      </c>
      <c r="B3031" s="72" t="s">
        <v>12419</v>
      </c>
      <c r="C3031" s="74" t="s">
        <v>13626</v>
      </c>
      <c r="E3031" s="71" t="s">
        <v>3740</v>
      </c>
      <c r="F3031" s="72" t="s">
        <v>5967</v>
      </c>
      <c r="G3031" s="72" t="s">
        <v>13937</v>
      </c>
      <c r="H3031" t="str">
        <f t="shared" si="235"/>
        <v>Vxx_sfty_esti_tqi_mem</v>
      </c>
      <c r="I3031" s="69" t="str">
        <f t="shared" si="236"/>
        <v>SF_SAF_MON</v>
      </c>
      <c r="J3031" s="72" t="str">
        <f t="shared" si="237"/>
        <v>[(Nbx_sfty_vers_2_cfm=True and Nxx_ecu_typ_cfm&lt;&gt;Nxx_hevc)]</v>
      </c>
      <c r="K3031" s="69" t="b">
        <f t="shared" si="238"/>
        <v>1</v>
      </c>
      <c r="L3031" s="69" t="b">
        <f t="shared" si="239"/>
        <v>1</v>
      </c>
    </row>
    <row r="3032" spans="1:13" ht="48.75" customHeight="1" thickBot="1" x14ac:dyDescent="0.3">
      <c r="A3032" s="71" t="s">
        <v>2384</v>
      </c>
      <c r="B3032" s="72" t="s">
        <v>12419</v>
      </c>
      <c r="C3032" s="72" t="s">
        <v>13624</v>
      </c>
      <c r="E3032" s="71" t="s">
        <v>3744</v>
      </c>
      <c r="F3032" s="72" t="s">
        <v>5967</v>
      </c>
      <c r="G3032" s="74" t="s">
        <v>13937</v>
      </c>
      <c r="H3032" t="str">
        <f t="shared" si="235"/>
        <v>Vxx_sfty_n_mem</v>
      </c>
      <c r="I3032" s="69" t="str">
        <f t="shared" si="236"/>
        <v>SF_SAF_MON</v>
      </c>
      <c r="J3032" s="72" t="str">
        <f t="shared" si="237"/>
        <v>[(Nbx_sfty_vers_2_cfm=True and Nxx_ecu_typ_cfm&lt;&gt;Nxx_hevc)] OR [(Nbx_sfty_vers_2_cfm=True and Nxx_ecu_typ_cfm=Nxx_hevc)]</v>
      </c>
      <c r="K3032" s="69" t="b">
        <f t="shared" si="238"/>
        <v>1</v>
      </c>
      <c r="L3032" s="69" t="b">
        <f t="shared" si="239"/>
        <v>0</v>
      </c>
    </row>
    <row r="3033" spans="1:13" ht="24.75" customHeight="1" thickBot="1" x14ac:dyDescent="0.3">
      <c r="A3033" s="71" t="s">
        <v>1172</v>
      </c>
      <c r="B3033" s="72" t="s">
        <v>12419</v>
      </c>
      <c r="C3033" s="74" t="s">
        <v>13882</v>
      </c>
      <c r="E3033" s="71" t="s">
        <v>2040</v>
      </c>
      <c r="F3033" s="72" t="s">
        <v>13940</v>
      </c>
      <c r="G3033" s="72" t="s">
        <v>13941</v>
      </c>
      <c r="H3033" t="str">
        <f t="shared" si="235"/>
        <v>Vxx_sfty_plau_lvl2_can_df_mem</v>
      </c>
      <c r="I3033" s="69" t="str">
        <f t="shared" si="236"/>
        <v>OU_SFO_MUX</v>
      </c>
      <c r="J3033" s="72" t="str">
        <f t="shared" si="237"/>
        <v>[(Nxx_mux_sfty_lvl_2_emt_cfm&lt;&gt;Nxx_mux_sfty_lvl_2_emt_abst) and (Nbx_sfty_vers_2_cfm=True and Nxx_ecu_typ_cfm&lt;&gt;Nxx_hevc)]</v>
      </c>
      <c r="K3033" s="69" t="b">
        <f t="shared" si="238"/>
        <v>1</v>
      </c>
      <c r="L3033" s="69" t="b">
        <f t="shared" si="239"/>
        <v>1</v>
      </c>
    </row>
    <row r="3034" spans="1:13" ht="24.75" customHeight="1" thickBot="1" x14ac:dyDescent="0.3">
      <c r="A3034" s="71" t="s">
        <v>2295</v>
      </c>
      <c r="B3034" s="72" t="s">
        <v>5981</v>
      </c>
      <c r="C3034" s="72" t="s">
        <v>12228</v>
      </c>
      <c r="E3034" s="71" t="s">
        <v>3749</v>
      </c>
      <c r="F3034" s="72" t="s">
        <v>5967</v>
      </c>
      <c r="G3034" s="74" t="s">
        <v>13937</v>
      </c>
      <c r="H3034" t="str">
        <f t="shared" si="235"/>
        <v>Vxx_sfty_rst_df_mem</v>
      </c>
      <c r="I3034" s="69" t="str">
        <f t="shared" si="236"/>
        <v>SF_SAF_MON</v>
      </c>
      <c r="J3034" s="72" t="str">
        <f t="shared" si="237"/>
        <v>[(Nbx_sfty_vers_2_cfm=True and Nxx_ecu_typ_cfm&lt;&gt;Nxx_hevc)] OR [(Nbx_sfty_vers_2_cfm=True and Nxx_ecu_typ_cfm=Nxx_hevc)]</v>
      </c>
      <c r="K3034" s="69" t="b">
        <f t="shared" si="238"/>
        <v>1</v>
      </c>
      <c r="L3034" s="69" t="b">
        <f t="shared" si="239"/>
        <v>0</v>
      </c>
    </row>
    <row r="3035" spans="1:13" ht="264.75" customHeight="1" thickBot="1" x14ac:dyDescent="0.3">
      <c r="A3035" s="71" t="s">
        <v>2573</v>
      </c>
      <c r="B3035" s="72" t="s">
        <v>12576</v>
      </c>
      <c r="C3035" s="74" t="s">
        <v>13964</v>
      </c>
      <c r="E3035" s="71" t="s">
        <v>2421</v>
      </c>
      <c r="F3035" s="72" t="s">
        <v>5967</v>
      </c>
      <c r="G3035" s="74" t="s">
        <v>13937</v>
      </c>
      <c r="H3035" t="str">
        <f t="shared" si="235"/>
        <v>Vxx_sfty_tq_ffm_data_0</v>
      </c>
      <c r="I3035" s="69" t="str">
        <f t="shared" si="236"/>
        <v>SF_SAF_MON</v>
      </c>
      <c r="J3035" s="72" t="str">
        <f t="shared" si="237"/>
        <v>[(Nbx_sfty_vers_2_cfm=True and Nxx_ecu_typ_cfm&lt;&gt;Nxx_hevc)] OR [(Nbx_sfty_vers_2_cfm=True and Nxx_ecu_typ_cfm=Nxx_hevc)]</v>
      </c>
      <c r="K3035" s="69" t="b">
        <f t="shared" si="238"/>
        <v>1</v>
      </c>
      <c r="L3035" s="69" t="b">
        <f t="shared" si="239"/>
        <v>0</v>
      </c>
    </row>
    <row r="3036" spans="1:13" ht="264.75" customHeight="1" thickBot="1" x14ac:dyDescent="0.3">
      <c r="A3036" s="71" t="s">
        <v>2572</v>
      </c>
      <c r="B3036" s="72" t="s">
        <v>13965</v>
      </c>
      <c r="C3036" s="72" t="s">
        <v>12577</v>
      </c>
      <c r="E3036" s="71" t="s">
        <v>2421</v>
      </c>
      <c r="F3036" s="74" t="s">
        <v>12674</v>
      </c>
      <c r="G3036" s="74" t="s">
        <v>13942</v>
      </c>
      <c r="H3036" t="str">
        <f t="shared" si="235"/>
        <v>Vxx_sfty_tq_ffm_data_0</v>
      </c>
      <c r="I3036" s="69" t="str">
        <f t="shared" si="236"/>
        <v>SF_SAF_MON</v>
      </c>
      <c r="J3036" s="72" t="str">
        <f t="shared" si="237"/>
        <v>[(Nbx_sfty_vers_2_cfm=True and Nxx_ecu_typ_cfm&lt;&gt;Nxx_hevc)] OR [(Nbx_sfty_vers_2_cfm=True and Nxx_ecu_typ_cfm=Nxx_hevc)]</v>
      </c>
      <c r="K3036" s="69" t="b">
        <f t="shared" si="238"/>
        <v>0</v>
      </c>
      <c r="L3036" s="69" t="b">
        <f t="shared" si="239"/>
        <v>0</v>
      </c>
    </row>
    <row r="3037" spans="1:13" ht="264.75" customHeight="1" thickBot="1" x14ac:dyDescent="0.3">
      <c r="A3037" s="71" t="s">
        <v>5278</v>
      </c>
      <c r="B3037" s="72" t="s">
        <v>5266</v>
      </c>
      <c r="C3037" s="72" t="s">
        <v>13966</v>
      </c>
      <c r="E3037" s="73" t="s">
        <v>5977</v>
      </c>
      <c r="F3037" s="74" t="s">
        <v>5967</v>
      </c>
      <c r="G3037" s="74" t="s">
        <v>13967</v>
      </c>
      <c r="H3037" t="e">
        <f t="shared" si="235"/>
        <v>#N/A</v>
      </c>
      <c r="I3037" s="69" t="e">
        <f t="shared" si="236"/>
        <v>#N/A</v>
      </c>
      <c r="J3037" s="72" t="e">
        <f t="shared" si="237"/>
        <v>#N/A</v>
      </c>
      <c r="K3037" s="69" t="e">
        <f t="shared" si="238"/>
        <v>#N/A</v>
      </c>
      <c r="L3037" s="69" t="e">
        <f t="shared" si="239"/>
        <v>#N/A</v>
      </c>
    </row>
    <row r="3038" spans="1:13" ht="24.75" customHeight="1" thickBot="1" x14ac:dyDescent="0.3">
      <c r="A3038" s="71" t="s">
        <v>5278</v>
      </c>
      <c r="B3038" s="74" t="s">
        <v>5279</v>
      </c>
      <c r="C3038" s="74" t="s">
        <v>13968</v>
      </c>
      <c r="E3038" s="71" t="s">
        <v>2425</v>
      </c>
      <c r="F3038" s="72" t="s">
        <v>5967</v>
      </c>
      <c r="G3038" s="74" t="s">
        <v>13937</v>
      </c>
      <c r="H3038" t="str">
        <f t="shared" si="235"/>
        <v>Vxx_sfty_tq_ffm_data_1</v>
      </c>
      <c r="I3038" s="69" t="str">
        <f t="shared" si="236"/>
        <v>SF_SAF_MON</v>
      </c>
      <c r="J3038" s="72" t="str">
        <f t="shared" si="237"/>
        <v>[(Nbx_sfty_vers_2_cfm=True and Nxx_ecu_typ_cfm&lt;&gt;Nxx_hevc)] OR [(Nbx_sfty_vers_2_cfm=True and Nxx_ecu_typ_cfm=Nxx_hevc)]</v>
      </c>
      <c r="K3038" s="69" t="b">
        <f t="shared" si="238"/>
        <v>1</v>
      </c>
      <c r="L3038" s="69" t="b">
        <f t="shared" si="239"/>
        <v>0</v>
      </c>
      <c r="M3038" t="e">
        <f>VLOOKUP(E3038,#REF!,1,FALSE)</f>
        <v>#REF!</v>
      </c>
    </row>
    <row r="3039" spans="1:13" ht="24.75" customHeight="1" thickBot="1" x14ac:dyDescent="0.3">
      <c r="A3039" s="71" t="s">
        <v>602</v>
      </c>
      <c r="B3039" s="72" t="s">
        <v>12789</v>
      </c>
      <c r="C3039" s="72" t="s">
        <v>12867</v>
      </c>
      <c r="E3039" s="71" t="s">
        <v>2425</v>
      </c>
      <c r="F3039" s="74" t="s">
        <v>12674</v>
      </c>
      <c r="G3039" s="74" t="s">
        <v>13943</v>
      </c>
      <c r="H3039" t="str">
        <f t="shared" si="235"/>
        <v>Vxx_sfty_tq_ffm_data_1</v>
      </c>
      <c r="I3039" s="69" t="str">
        <f t="shared" si="236"/>
        <v>SF_SAF_MON</v>
      </c>
      <c r="J3039" s="72" t="str">
        <f t="shared" si="237"/>
        <v>[(Nbx_sfty_vers_2_cfm=True and Nxx_ecu_typ_cfm&lt;&gt;Nxx_hevc)] OR [(Nbx_sfty_vers_2_cfm=True and Nxx_ecu_typ_cfm=Nxx_hevc)]</v>
      </c>
      <c r="K3039" s="69" t="b">
        <f t="shared" si="238"/>
        <v>0</v>
      </c>
      <c r="L3039" s="69" t="b">
        <f t="shared" si="239"/>
        <v>0</v>
      </c>
    </row>
    <row r="3040" spans="1:13" ht="96.75" customHeight="1" thickBot="1" x14ac:dyDescent="0.3">
      <c r="A3040" s="71" t="s">
        <v>602</v>
      </c>
      <c r="B3040" s="74" t="s">
        <v>12441</v>
      </c>
      <c r="C3040" s="74" t="s">
        <v>13969</v>
      </c>
      <c r="E3040" s="73" t="s">
        <v>5976</v>
      </c>
      <c r="F3040" s="74" t="s">
        <v>5967</v>
      </c>
      <c r="G3040" s="74" t="s">
        <v>13967</v>
      </c>
      <c r="H3040" t="e">
        <f t="shared" si="235"/>
        <v>#N/A</v>
      </c>
      <c r="I3040" s="69" t="e">
        <f t="shared" si="236"/>
        <v>#N/A</v>
      </c>
      <c r="J3040" s="72" t="e">
        <f t="shared" si="237"/>
        <v>#N/A</v>
      </c>
      <c r="K3040" s="69" t="e">
        <f t="shared" si="238"/>
        <v>#N/A</v>
      </c>
      <c r="L3040" s="69" t="e">
        <f t="shared" si="239"/>
        <v>#N/A</v>
      </c>
    </row>
    <row r="3041" spans="1:12" ht="48.75" customHeight="1" thickBot="1" x14ac:dyDescent="0.3">
      <c r="A3041" s="71" t="s">
        <v>13970</v>
      </c>
      <c r="B3041" s="72" t="s">
        <v>12399</v>
      </c>
      <c r="C3041" s="74" t="s">
        <v>13158</v>
      </c>
      <c r="E3041" s="73" t="s">
        <v>5966</v>
      </c>
      <c r="F3041" s="74" t="s">
        <v>5967</v>
      </c>
      <c r="G3041" s="74" t="s">
        <v>13967</v>
      </c>
      <c r="H3041" t="e">
        <f t="shared" si="235"/>
        <v>#N/A</v>
      </c>
      <c r="I3041" s="69" t="e">
        <f t="shared" si="236"/>
        <v>#N/A</v>
      </c>
      <c r="J3041" s="72" t="e">
        <f t="shared" si="237"/>
        <v>#N/A</v>
      </c>
      <c r="K3041" s="69" t="e">
        <f t="shared" si="238"/>
        <v>#N/A</v>
      </c>
      <c r="L3041" s="69" t="e">
        <f t="shared" si="239"/>
        <v>#N/A</v>
      </c>
    </row>
    <row r="3042" spans="1:12" ht="72.75" customHeight="1" thickBot="1" x14ac:dyDescent="0.3">
      <c r="A3042" s="71" t="s">
        <v>3778</v>
      </c>
      <c r="B3042" s="72" t="s">
        <v>12345</v>
      </c>
      <c r="C3042" s="72" t="s">
        <v>12559</v>
      </c>
      <c r="E3042" s="71" t="s">
        <v>2429</v>
      </c>
      <c r="F3042" s="72" t="s">
        <v>5967</v>
      </c>
      <c r="G3042" s="74" t="s">
        <v>13937</v>
      </c>
      <c r="H3042" t="str">
        <f t="shared" si="235"/>
        <v>Vxx_sfty_tq_ffm_data_2</v>
      </c>
      <c r="I3042" s="69" t="str">
        <f t="shared" si="236"/>
        <v>SF_SAF_MON</v>
      </c>
      <c r="J3042" s="72" t="str">
        <f t="shared" si="237"/>
        <v>[(Nbx_sfty_vers_2_cfm=True and Nxx_ecu_typ_cfm&lt;&gt;Nxx_hevc)] OR [(Nbx_sfty_vers_2_cfm=True and Nxx_ecu_typ_cfm=Nxx_hevc)]</v>
      </c>
      <c r="K3042" s="69" t="b">
        <f t="shared" si="238"/>
        <v>1</v>
      </c>
      <c r="L3042" s="69" t="b">
        <f t="shared" si="239"/>
        <v>0</v>
      </c>
    </row>
    <row r="3043" spans="1:12" ht="120.75" customHeight="1" thickBot="1" x14ac:dyDescent="0.3">
      <c r="A3043" s="71" t="s">
        <v>3779</v>
      </c>
      <c r="B3043" s="72" t="s">
        <v>13273</v>
      </c>
      <c r="C3043" s="72" t="s">
        <v>13971</v>
      </c>
      <c r="E3043" s="71" t="s">
        <v>2429</v>
      </c>
      <c r="F3043" s="74" t="s">
        <v>12674</v>
      </c>
      <c r="G3043" s="74" t="s">
        <v>13942</v>
      </c>
      <c r="H3043" t="str">
        <f t="shared" si="235"/>
        <v>Vxx_sfty_tq_ffm_data_2</v>
      </c>
      <c r="I3043" s="69" t="str">
        <f t="shared" si="236"/>
        <v>SF_SAF_MON</v>
      </c>
      <c r="J3043" s="72" t="str">
        <f t="shared" si="237"/>
        <v>[(Nbx_sfty_vers_2_cfm=True and Nxx_ecu_typ_cfm&lt;&gt;Nxx_hevc)] OR [(Nbx_sfty_vers_2_cfm=True and Nxx_ecu_typ_cfm=Nxx_hevc)]</v>
      </c>
      <c r="K3043" s="69" t="b">
        <f t="shared" si="238"/>
        <v>0</v>
      </c>
      <c r="L3043" s="69" t="b">
        <f t="shared" si="239"/>
        <v>0</v>
      </c>
    </row>
    <row r="3044" spans="1:12" ht="120.75" customHeight="1" thickBot="1" x14ac:dyDescent="0.3">
      <c r="A3044" s="71" t="s">
        <v>4665</v>
      </c>
      <c r="B3044" s="72" t="s">
        <v>5981</v>
      </c>
      <c r="C3044" s="72" t="s">
        <v>12228</v>
      </c>
      <c r="E3044" s="73" t="s">
        <v>5975</v>
      </c>
      <c r="F3044" s="74" t="s">
        <v>5967</v>
      </c>
      <c r="G3044" s="74" t="s">
        <v>13967</v>
      </c>
      <c r="H3044" t="e">
        <f t="shared" si="235"/>
        <v>#N/A</v>
      </c>
      <c r="I3044" s="69" t="e">
        <f t="shared" si="236"/>
        <v>#N/A</v>
      </c>
      <c r="J3044" s="72" t="e">
        <f t="shared" si="237"/>
        <v>#N/A</v>
      </c>
      <c r="K3044" s="69" t="e">
        <f t="shared" si="238"/>
        <v>#N/A</v>
      </c>
      <c r="L3044" s="69" t="e">
        <f t="shared" si="239"/>
        <v>#N/A</v>
      </c>
    </row>
    <row r="3045" spans="1:12" ht="120.75" customHeight="1" thickBot="1" x14ac:dyDescent="0.3">
      <c r="A3045" s="71" t="s">
        <v>3780</v>
      </c>
      <c r="B3045" s="72" t="s">
        <v>12304</v>
      </c>
      <c r="C3045" s="72" t="s">
        <v>12559</v>
      </c>
      <c r="E3045" s="71" t="s">
        <v>2433</v>
      </c>
      <c r="F3045" s="72" t="s">
        <v>5967</v>
      </c>
      <c r="G3045" s="74" t="s">
        <v>13937</v>
      </c>
      <c r="H3045" t="str">
        <f t="shared" si="235"/>
        <v>Vxx_sfty_tq_ffm_data_3</v>
      </c>
      <c r="I3045" s="69" t="str">
        <f t="shared" si="236"/>
        <v>SF_SAF_MON</v>
      </c>
      <c r="J3045" s="72" t="str">
        <f t="shared" si="237"/>
        <v>[(Nbx_sfty_vers_2_cfm=True and Nxx_ecu_typ_cfm&lt;&gt;Nxx_hevc)] OR [(Nbx_sfty_vers_2_cfm=True and Nxx_ecu_typ_cfm=Nxx_hevc)]</v>
      </c>
      <c r="K3045" s="69" t="b">
        <f t="shared" si="238"/>
        <v>1</v>
      </c>
      <c r="L3045" s="69" t="b">
        <f t="shared" si="239"/>
        <v>0</v>
      </c>
    </row>
    <row r="3046" spans="1:12" ht="96.75" customHeight="1" thickBot="1" x14ac:dyDescent="0.3">
      <c r="A3046" s="71" t="s">
        <v>3781</v>
      </c>
      <c r="B3046" s="72" t="s">
        <v>12304</v>
      </c>
      <c r="C3046" s="72" t="s">
        <v>12559</v>
      </c>
      <c r="E3046" s="71" t="s">
        <v>2433</v>
      </c>
      <c r="F3046" s="74" t="s">
        <v>12674</v>
      </c>
      <c r="G3046" s="74" t="s">
        <v>13942</v>
      </c>
      <c r="H3046" t="str">
        <f t="shared" si="235"/>
        <v>Vxx_sfty_tq_ffm_data_3</v>
      </c>
      <c r="I3046" s="69" t="str">
        <f t="shared" si="236"/>
        <v>SF_SAF_MON</v>
      </c>
      <c r="J3046" s="72" t="str">
        <f t="shared" si="237"/>
        <v>[(Nbx_sfty_vers_2_cfm=True and Nxx_ecu_typ_cfm&lt;&gt;Nxx_hevc)] OR [(Nbx_sfty_vers_2_cfm=True and Nxx_ecu_typ_cfm=Nxx_hevc)]</v>
      </c>
      <c r="K3046" s="69" t="b">
        <f t="shared" si="238"/>
        <v>0</v>
      </c>
      <c r="L3046" s="69" t="b">
        <f t="shared" si="239"/>
        <v>0</v>
      </c>
    </row>
    <row r="3047" spans="1:12" ht="96.75" customHeight="1" thickBot="1" x14ac:dyDescent="0.3">
      <c r="A3047" s="71" t="s">
        <v>3782</v>
      </c>
      <c r="B3047" s="72" t="s">
        <v>12304</v>
      </c>
      <c r="C3047" s="72" t="s">
        <v>12559</v>
      </c>
      <c r="E3047" s="73" t="s">
        <v>5974</v>
      </c>
      <c r="F3047" s="74" t="s">
        <v>5967</v>
      </c>
      <c r="G3047" s="74" t="s">
        <v>13967</v>
      </c>
      <c r="H3047" t="e">
        <f t="shared" si="235"/>
        <v>#N/A</v>
      </c>
      <c r="I3047" s="69" t="e">
        <f t="shared" si="236"/>
        <v>#N/A</v>
      </c>
      <c r="J3047" s="72" t="e">
        <f t="shared" si="237"/>
        <v>#N/A</v>
      </c>
      <c r="K3047" s="69" t="e">
        <f t="shared" si="238"/>
        <v>#N/A</v>
      </c>
      <c r="L3047" s="69" t="e">
        <f t="shared" si="239"/>
        <v>#N/A</v>
      </c>
    </row>
    <row r="3048" spans="1:12" ht="120.75" customHeight="1" thickBot="1" x14ac:dyDescent="0.3">
      <c r="A3048" s="71" t="s">
        <v>3783</v>
      </c>
      <c r="B3048" s="72" t="s">
        <v>12304</v>
      </c>
      <c r="C3048" s="72" t="s">
        <v>12559</v>
      </c>
      <c r="E3048" s="71" t="s">
        <v>2437</v>
      </c>
      <c r="F3048" s="72" t="s">
        <v>5967</v>
      </c>
      <c r="G3048" s="74" t="s">
        <v>13937</v>
      </c>
      <c r="H3048" t="str">
        <f t="shared" si="235"/>
        <v>Vxx_sfty_tq_ffm_data_4</v>
      </c>
      <c r="I3048" s="69" t="str">
        <f t="shared" si="236"/>
        <v>SF_SAF_MON</v>
      </c>
      <c r="J3048" s="72" t="str">
        <f t="shared" si="237"/>
        <v>[(Nbx_sfty_vers_2_cfm=True and Nxx_ecu_typ_cfm&lt;&gt;Nxx_hevc)] OR [(Nbx_sfty_vers_2_cfm=True and Nxx_ecu_typ_cfm=Nxx_hevc)]</v>
      </c>
      <c r="K3048" s="69" t="b">
        <f t="shared" si="238"/>
        <v>1</v>
      </c>
      <c r="L3048" s="69" t="b">
        <f t="shared" si="239"/>
        <v>0</v>
      </c>
    </row>
    <row r="3049" spans="1:12" ht="24.75" customHeight="1" thickBot="1" x14ac:dyDescent="0.3">
      <c r="A3049" s="71" t="s">
        <v>3784</v>
      </c>
      <c r="B3049" s="72" t="s">
        <v>12304</v>
      </c>
      <c r="C3049" s="72" t="s">
        <v>12559</v>
      </c>
      <c r="E3049" s="71" t="s">
        <v>2437</v>
      </c>
      <c r="F3049" s="74" t="s">
        <v>12674</v>
      </c>
      <c r="G3049" s="74" t="s">
        <v>13942</v>
      </c>
      <c r="H3049" t="str">
        <f t="shared" si="235"/>
        <v>Vxx_sfty_tq_ffm_data_4</v>
      </c>
      <c r="I3049" s="69" t="str">
        <f t="shared" si="236"/>
        <v>SF_SAF_MON</v>
      </c>
      <c r="J3049" s="72" t="str">
        <f t="shared" si="237"/>
        <v>[(Nbx_sfty_vers_2_cfm=True and Nxx_ecu_typ_cfm&lt;&gt;Nxx_hevc)] OR [(Nbx_sfty_vers_2_cfm=True and Nxx_ecu_typ_cfm=Nxx_hevc)]</v>
      </c>
      <c r="K3049" s="69" t="b">
        <f t="shared" si="238"/>
        <v>0</v>
      </c>
      <c r="L3049" s="69" t="b">
        <f t="shared" si="239"/>
        <v>0</v>
      </c>
    </row>
    <row r="3050" spans="1:12" ht="96.75" customHeight="1" thickBot="1" x14ac:dyDescent="0.3">
      <c r="A3050" s="71" t="s">
        <v>3785</v>
      </c>
      <c r="B3050" s="72" t="s">
        <v>12304</v>
      </c>
      <c r="C3050" s="74" t="s">
        <v>13198</v>
      </c>
      <c r="E3050" s="73" t="s">
        <v>5973</v>
      </c>
      <c r="F3050" s="74" t="s">
        <v>5967</v>
      </c>
      <c r="G3050" s="74" t="s">
        <v>13967</v>
      </c>
      <c r="H3050" t="e">
        <f t="shared" si="235"/>
        <v>#N/A</v>
      </c>
      <c r="I3050" s="69" t="e">
        <f t="shared" si="236"/>
        <v>#N/A</v>
      </c>
      <c r="J3050" s="72" t="e">
        <f t="shared" si="237"/>
        <v>#N/A</v>
      </c>
      <c r="K3050" s="69" t="e">
        <f t="shared" si="238"/>
        <v>#N/A</v>
      </c>
      <c r="L3050" s="69" t="e">
        <f t="shared" si="239"/>
        <v>#N/A</v>
      </c>
    </row>
    <row r="3051" spans="1:12" ht="96.75" customHeight="1" thickBot="1" x14ac:dyDescent="0.3">
      <c r="A3051" s="71" t="s">
        <v>3786</v>
      </c>
      <c r="B3051" s="72" t="s">
        <v>12304</v>
      </c>
      <c r="C3051" s="72" t="s">
        <v>12559</v>
      </c>
      <c r="E3051" s="73" t="s">
        <v>5972</v>
      </c>
      <c r="F3051" s="74" t="s">
        <v>5967</v>
      </c>
      <c r="G3051" s="74" t="s">
        <v>13967</v>
      </c>
      <c r="H3051" t="e">
        <f t="shared" si="235"/>
        <v>#N/A</v>
      </c>
      <c r="I3051" s="69" t="e">
        <f t="shared" si="236"/>
        <v>#N/A</v>
      </c>
      <c r="J3051" s="72" t="e">
        <f t="shared" si="237"/>
        <v>#N/A</v>
      </c>
      <c r="K3051" s="69" t="e">
        <f t="shared" si="238"/>
        <v>#N/A</v>
      </c>
      <c r="L3051" s="69" t="e">
        <f t="shared" si="239"/>
        <v>#N/A</v>
      </c>
    </row>
    <row r="3052" spans="1:12" ht="96.75" customHeight="1" thickBot="1" x14ac:dyDescent="0.3">
      <c r="A3052" s="71" t="s">
        <v>5242</v>
      </c>
      <c r="B3052" s="72" t="s">
        <v>12304</v>
      </c>
      <c r="C3052" s="72" t="s">
        <v>12559</v>
      </c>
      <c r="E3052" s="73" t="s">
        <v>5971</v>
      </c>
      <c r="F3052" s="74" t="s">
        <v>5967</v>
      </c>
      <c r="G3052" s="74" t="s">
        <v>13967</v>
      </c>
      <c r="H3052" t="e">
        <f t="shared" si="235"/>
        <v>#N/A</v>
      </c>
      <c r="I3052" s="69" t="e">
        <f t="shared" si="236"/>
        <v>#N/A</v>
      </c>
      <c r="J3052" s="72" t="e">
        <f t="shared" si="237"/>
        <v>#N/A</v>
      </c>
      <c r="K3052" s="69" t="e">
        <f t="shared" si="238"/>
        <v>#N/A</v>
      </c>
      <c r="L3052" s="69" t="e">
        <f t="shared" si="239"/>
        <v>#N/A</v>
      </c>
    </row>
    <row r="3053" spans="1:12" ht="96.75" customHeight="1" thickBot="1" x14ac:dyDescent="0.3">
      <c r="A3053" s="71" t="s">
        <v>3787</v>
      </c>
      <c r="B3053" s="72" t="s">
        <v>12304</v>
      </c>
      <c r="C3053" s="72" t="s">
        <v>12559</v>
      </c>
      <c r="E3053" s="73" t="s">
        <v>5970</v>
      </c>
      <c r="F3053" s="74" t="s">
        <v>5967</v>
      </c>
      <c r="G3053" s="74" t="s">
        <v>13967</v>
      </c>
      <c r="H3053" t="e">
        <f t="shared" si="235"/>
        <v>#N/A</v>
      </c>
      <c r="I3053" s="69" t="e">
        <f t="shared" si="236"/>
        <v>#N/A</v>
      </c>
      <c r="J3053" s="72" t="e">
        <f t="shared" si="237"/>
        <v>#N/A</v>
      </c>
      <c r="K3053" s="69" t="e">
        <f t="shared" si="238"/>
        <v>#N/A</v>
      </c>
      <c r="L3053" s="69" t="e">
        <f t="shared" si="239"/>
        <v>#N/A</v>
      </c>
    </row>
    <row r="3054" spans="1:12" ht="96.75" customHeight="1" thickBot="1" x14ac:dyDescent="0.3">
      <c r="A3054" s="71" t="s">
        <v>3788</v>
      </c>
      <c r="B3054" s="72" t="s">
        <v>12304</v>
      </c>
      <c r="C3054" s="74" t="s">
        <v>13198</v>
      </c>
      <c r="E3054" s="73" t="s">
        <v>5969</v>
      </c>
      <c r="F3054" s="74" t="s">
        <v>5967</v>
      </c>
      <c r="G3054" s="74" t="s">
        <v>13967</v>
      </c>
      <c r="H3054" t="e">
        <f t="shared" si="235"/>
        <v>#N/A</v>
      </c>
      <c r="I3054" s="69" t="e">
        <f t="shared" si="236"/>
        <v>#N/A</v>
      </c>
      <c r="J3054" s="72" t="e">
        <f t="shared" si="237"/>
        <v>#N/A</v>
      </c>
      <c r="K3054" s="69" t="e">
        <f t="shared" si="238"/>
        <v>#N/A</v>
      </c>
      <c r="L3054" s="69" t="e">
        <f t="shared" si="239"/>
        <v>#N/A</v>
      </c>
    </row>
    <row r="3055" spans="1:12" ht="192.75" customHeight="1" thickBot="1" x14ac:dyDescent="0.3">
      <c r="A3055" s="71" t="s">
        <v>3789</v>
      </c>
      <c r="B3055" s="72" t="s">
        <v>12304</v>
      </c>
      <c r="C3055" s="72" t="s">
        <v>13972</v>
      </c>
      <c r="E3055" s="73" t="s">
        <v>5968</v>
      </c>
      <c r="F3055" s="74" t="s">
        <v>5967</v>
      </c>
      <c r="G3055" s="74" t="s">
        <v>13967</v>
      </c>
      <c r="H3055" t="e">
        <f t="shared" si="235"/>
        <v>#N/A</v>
      </c>
      <c r="I3055" s="69" t="e">
        <f t="shared" si="236"/>
        <v>#N/A</v>
      </c>
      <c r="J3055" s="72" t="e">
        <f t="shared" si="237"/>
        <v>#N/A</v>
      </c>
      <c r="K3055" s="69" t="e">
        <f t="shared" si="238"/>
        <v>#N/A</v>
      </c>
      <c r="L3055" s="69" t="e">
        <f t="shared" si="239"/>
        <v>#N/A</v>
      </c>
    </row>
    <row r="3056" spans="1:12" ht="96.75" customHeight="1" thickBot="1" x14ac:dyDescent="0.3">
      <c r="A3056" s="71" t="s">
        <v>3790</v>
      </c>
      <c r="B3056" s="72" t="s">
        <v>13273</v>
      </c>
      <c r="C3056" s="72" t="s">
        <v>13973</v>
      </c>
      <c r="E3056" s="71" t="s">
        <v>1856</v>
      </c>
      <c r="F3056" s="72" t="s">
        <v>12674</v>
      </c>
      <c r="G3056" s="72" t="s">
        <v>13938</v>
      </c>
      <c r="H3056" t="str">
        <f t="shared" si="235"/>
        <v>Vxx_sfty_tq_ffm_data_sf</v>
      </c>
      <c r="I3056" s="69" t="str">
        <f t="shared" si="236"/>
        <v>TQ_SAF_TSM</v>
      </c>
      <c r="J3056" s="72" t="str">
        <f t="shared" si="237"/>
        <v>[(Nbx_ign_cmd_eng_cfm=True) and (Nbx_sfty_vers_2_cfm=False)]</v>
      </c>
      <c r="K3056" s="69" t="b">
        <f t="shared" si="238"/>
        <v>1</v>
      </c>
      <c r="L3056" s="69" t="b">
        <f t="shared" si="239"/>
        <v>1</v>
      </c>
    </row>
    <row r="3057" spans="1:12" ht="96.75" customHeight="1" thickBot="1" x14ac:dyDescent="0.3">
      <c r="A3057" s="71" t="s">
        <v>3791</v>
      </c>
      <c r="B3057" s="72" t="s">
        <v>12304</v>
      </c>
      <c r="C3057" s="72" t="s">
        <v>13199</v>
      </c>
      <c r="E3057" s="71" t="s">
        <v>2028</v>
      </c>
      <c r="F3057" s="72" t="s">
        <v>12674</v>
      </c>
      <c r="G3057" s="72" t="s">
        <v>13938</v>
      </c>
      <c r="H3057" t="str">
        <f t="shared" si="235"/>
        <v>Vxx_sfty_tqi_sp_ctr</v>
      </c>
      <c r="I3057" s="69" t="str">
        <f t="shared" si="236"/>
        <v>TQ_SAF_TSM</v>
      </c>
      <c r="J3057" s="72" t="str">
        <f t="shared" si="237"/>
        <v>[(Nbx_ign_cmd_eng_cfm=True) and (Nbx_sfty_vers_2_cfm=False)]</v>
      </c>
      <c r="K3057" s="69" t="b">
        <f t="shared" si="238"/>
        <v>1</v>
      </c>
      <c r="L3057" s="69" t="b">
        <f t="shared" si="239"/>
        <v>1</v>
      </c>
    </row>
    <row r="3058" spans="1:12" ht="96.75" customHeight="1" thickBot="1" x14ac:dyDescent="0.3">
      <c r="A3058" s="71" t="s">
        <v>3894</v>
      </c>
      <c r="B3058" s="72" t="s">
        <v>5840</v>
      </c>
      <c r="C3058" s="72" t="s">
        <v>12450</v>
      </c>
      <c r="E3058" s="71" t="s">
        <v>2036</v>
      </c>
      <c r="F3058" s="72" t="s">
        <v>5967</v>
      </c>
      <c r="G3058" s="72" t="s">
        <v>13937</v>
      </c>
      <c r="H3058" t="str">
        <f t="shared" si="235"/>
        <v>Vxx_sfty_tqi_sp_ctr_2</v>
      </c>
      <c r="I3058" s="69" t="str">
        <f t="shared" si="236"/>
        <v>SF_SAF_MON</v>
      </c>
      <c r="J3058" s="72" t="str">
        <f t="shared" si="237"/>
        <v>[(Nbx_sfty_vers_2_cfm=True and Nxx_ecu_typ_cfm&lt;&gt;Nxx_hevc)]</v>
      </c>
      <c r="K3058" s="69" t="b">
        <f t="shared" si="238"/>
        <v>1</v>
      </c>
      <c r="L3058" s="69" t="b">
        <f t="shared" si="239"/>
        <v>1</v>
      </c>
    </row>
    <row r="3059" spans="1:12" ht="192.75" customHeight="1" thickBot="1" x14ac:dyDescent="0.3">
      <c r="A3059" s="71" t="s">
        <v>2066</v>
      </c>
      <c r="B3059" s="72" t="s">
        <v>5952</v>
      </c>
      <c r="C3059" s="72" t="s">
        <v>12164</v>
      </c>
      <c r="E3059" s="71" t="s">
        <v>3753</v>
      </c>
      <c r="F3059" s="72" t="s">
        <v>5967</v>
      </c>
      <c r="G3059" s="72" t="s">
        <v>13937</v>
      </c>
      <c r="H3059" t="str">
        <f t="shared" si="235"/>
        <v>Vxx_sfty_tqi_sp_mem</v>
      </c>
      <c r="I3059" s="69" t="str">
        <f t="shared" si="236"/>
        <v>SF_SAF_MON</v>
      </c>
      <c r="J3059" s="72" t="str">
        <f t="shared" si="237"/>
        <v>[(Nbx_sfty_vers_2_cfm=True and Nxx_ecu_typ_cfm&lt;&gt;Nxx_hevc)]</v>
      </c>
      <c r="K3059" s="69" t="b">
        <f t="shared" si="238"/>
        <v>1</v>
      </c>
      <c r="L3059" s="69" t="b">
        <f t="shared" si="239"/>
        <v>1</v>
      </c>
    </row>
    <row r="3060" spans="1:12" ht="72.75" customHeight="1" thickBot="1" x14ac:dyDescent="0.3">
      <c r="A3060" s="71" t="s">
        <v>2066</v>
      </c>
      <c r="B3060" s="74" t="s">
        <v>5840</v>
      </c>
      <c r="C3060" s="74" t="s">
        <v>13974</v>
      </c>
      <c r="E3060" s="71" t="s">
        <v>5595</v>
      </c>
      <c r="F3060" s="72" t="s">
        <v>12208</v>
      </c>
      <c r="G3060" s="72" t="s">
        <v>12209</v>
      </c>
      <c r="H3060" t="str">
        <f t="shared" si="235"/>
        <v>Vxx_shas_raw_spd</v>
      </c>
      <c r="I3060" s="69" t="str">
        <f t="shared" si="236"/>
        <v>BI_AGI_SCI</v>
      </c>
      <c r="J3060" s="72" t="str">
        <f t="shared" si="237"/>
        <v>[(Nxx_ecu_typ_cfm=Nxx_ptcu)]</v>
      </c>
      <c r="K3060" s="69" t="b">
        <f t="shared" si="238"/>
        <v>1</v>
      </c>
      <c r="L3060" s="69" t="b">
        <f t="shared" si="239"/>
        <v>1</v>
      </c>
    </row>
    <row r="3061" spans="1:12" ht="144.75" customHeight="1" thickBot="1" x14ac:dyDescent="0.3">
      <c r="A3061" s="73" t="s">
        <v>5880</v>
      </c>
      <c r="B3061" s="74" t="s">
        <v>5421</v>
      </c>
      <c r="C3061" s="74" t="s">
        <v>12235</v>
      </c>
      <c r="E3061" s="71" t="s">
        <v>4771</v>
      </c>
      <c r="F3061" s="72" t="s">
        <v>12160</v>
      </c>
      <c r="G3061" s="72" t="s">
        <v>12113</v>
      </c>
      <c r="H3061" t="str">
        <f t="shared" si="235"/>
        <v>Vxx_sl_main_swi_whl_blk_dly_max</v>
      </c>
      <c r="I3061" s="69" t="str">
        <f t="shared" si="236"/>
        <v>IN_PCI_CCI</v>
      </c>
      <c r="J3061" s="72" t="str">
        <f t="shared" si="237"/>
        <v>[(Nbx_cru_sl_pres_cfm=True) and (Nxx_ecu_typ_cfm=Nxx_hevc or Nxx_spv_ecu_cfm=Nxx_spv_ecu_abst) and (Nxx_ecu_typ_cfm&lt;&gt;Nxx_atcu)]</v>
      </c>
      <c r="K3061" s="69" t="b">
        <f t="shared" si="238"/>
        <v>1</v>
      </c>
      <c r="L3061" s="69" t="b">
        <f t="shared" si="239"/>
        <v>1</v>
      </c>
    </row>
    <row r="3062" spans="1:12" ht="168.75" customHeight="1" thickBot="1" x14ac:dyDescent="0.3">
      <c r="A3062" s="73" t="s">
        <v>5876</v>
      </c>
      <c r="B3062" s="74" t="s">
        <v>5421</v>
      </c>
      <c r="C3062" s="74" t="s">
        <v>12314</v>
      </c>
      <c r="E3062" s="71" t="s">
        <v>5186</v>
      </c>
      <c r="F3062" s="72" t="s">
        <v>5465</v>
      </c>
      <c r="G3062" s="72" t="s">
        <v>12185</v>
      </c>
      <c r="H3062" t="str">
        <f t="shared" si="235"/>
        <v>Vxx_slt_ofs</v>
      </c>
      <c r="I3062" s="69" t="str">
        <f t="shared" si="236"/>
        <v>IN_AGI_GSI</v>
      </c>
      <c r="J3062" s="72" t="str">
        <f t="shared" si="237"/>
        <v>[(Nxx_ag_typ_cfm=Nxx_ag_lbx) and (Nxx_ecu_typ_cfm=Nxx_hevc or Nxx_spv_ecu_cfm=Nxx_spv_ecu_abst)]</v>
      </c>
      <c r="K3062" s="69" t="b">
        <f t="shared" si="238"/>
        <v>1</v>
      </c>
      <c r="L3062" s="69" t="b">
        <f t="shared" si="239"/>
        <v>1</v>
      </c>
    </row>
    <row r="3063" spans="1:12" ht="240.75" customHeight="1" thickBot="1" x14ac:dyDescent="0.3">
      <c r="A3063" s="71" t="s">
        <v>1079</v>
      </c>
      <c r="B3063" s="72" t="s">
        <v>5952</v>
      </c>
      <c r="C3063" s="72" t="s">
        <v>12164</v>
      </c>
      <c r="E3063" s="71" t="s">
        <v>5187</v>
      </c>
      <c r="F3063" s="72" t="s">
        <v>5465</v>
      </c>
      <c r="G3063" s="72" t="s">
        <v>12185</v>
      </c>
      <c r="H3063" t="str">
        <f t="shared" si="235"/>
        <v>Vxx_slt_thd_psn_h</v>
      </c>
      <c r="I3063" s="69" t="str">
        <f t="shared" si="236"/>
        <v>IN_AGI_GSI</v>
      </c>
      <c r="J3063" s="72" t="str">
        <f t="shared" si="237"/>
        <v>[(Nxx_ag_typ_cfm=Nxx_ag_lbx) and (Nxx_ecu_typ_cfm=Nxx_hevc or Nxx_spv_ecu_cfm=Nxx_spv_ecu_abst)]</v>
      </c>
      <c r="K3063" s="69" t="b">
        <f t="shared" si="238"/>
        <v>1</v>
      </c>
      <c r="L3063" s="69" t="b">
        <f t="shared" si="239"/>
        <v>1</v>
      </c>
    </row>
    <row r="3064" spans="1:12" ht="144.75" thickBot="1" x14ac:dyDescent="0.3">
      <c r="A3064" s="71" t="s">
        <v>1079</v>
      </c>
      <c r="B3064" s="74" t="s">
        <v>5832</v>
      </c>
      <c r="C3064" s="74" t="s">
        <v>12186</v>
      </c>
      <c r="E3064" s="71" t="s">
        <v>2509</v>
      </c>
      <c r="F3064" s="72" t="s">
        <v>5241</v>
      </c>
      <c r="G3064" s="72" t="s">
        <v>12450</v>
      </c>
      <c r="H3064" t="str">
        <f t="shared" si="235"/>
        <v>Vxx_spg</v>
      </c>
      <c r="I3064" s="69" t="str">
        <f t="shared" si="236"/>
        <v>IN_ASI_IAP</v>
      </c>
      <c r="J3064" s="72" t="str">
        <f t="shared" si="237"/>
        <v>[(Nbx_ign_cmd_eng_cfm=False) and (Nxx_ecu_typ_cfm=Nxx_ecm or Nxx_ecu_typ_cfm=Nxx_ptcu)] OR [(Nxx_ecu_typ_cfm=Nxx_ecm or Nxx_ecu_typ_cfm=Nxx_ptcu) and (Nbx_ign_cmd_eng_cfm=True)]</v>
      </c>
      <c r="K3064" s="69" t="b">
        <f t="shared" si="238"/>
        <v>1</v>
      </c>
      <c r="L3064" s="69" t="b">
        <f t="shared" si="239"/>
        <v>1</v>
      </c>
    </row>
    <row r="3065" spans="1:12" ht="72.75" thickBot="1" x14ac:dyDescent="0.3">
      <c r="A3065" s="71" t="s">
        <v>3602</v>
      </c>
      <c r="B3065" s="72" t="s">
        <v>12444</v>
      </c>
      <c r="C3065" s="72" t="s">
        <v>12123</v>
      </c>
      <c r="E3065" s="71" t="s">
        <v>2678</v>
      </c>
      <c r="F3065" s="72" t="s">
        <v>12666</v>
      </c>
      <c r="G3065" s="72" t="s">
        <v>12667</v>
      </c>
      <c r="H3065" t="str">
        <f t="shared" si="235"/>
        <v>Vxx_spg_dif_mem</v>
      </c>
      <c r="I3065" s="69" t="str">
        <f t="shared" si="236"/>
        <v>BI_DAI_AGK</v>
      </c>
      <c r="J3065" s="72" t="str">
        <f t="shared" si="237"/>
        <v>[(Nbx_db_agk_cfm=True and Nbx_ign_cmd_eng_cfm=False) and (Nxx_ecu_typ_cfm=Nxx_ecm or Nxx_ecu_typ_cfm=Nxx_ptcu)]</v>
      </c>
      <c r="K3065" s="69" t="b">
        <f t="shared" si="238"/>
        <v>1</v>
      </c>
      <c r="L3065" s="69" t="b">
        <f t="shared" si="239"/>
        <v>1</v>
      </c>
    </row>
    <row r="3066" spans="1:12" ht="24.75" customHeight="1" thickBot="1" x14ac:dyDescent="0.3">
      <c r="A3066" s="71" t="s">
        <v>1305</v>
      </c>
      <c r="B3066" s="72" t="s">
        <v>5935</v>
      </c>
      <c r="C3066" s="72" t="s">
        <v>12605</v>
      </c>
      <c r="E3066" s="71" t="s">
        <v>2678</v>
      </c>
      <c r="F3066" s="74" t="s">
        <v>5241</v>
      </c>
      <c r="G3066" s="74" t="s">
        <v>13870</v>
      </c>
      <c r="H3066" t="str">
        <f t="shared" si="235"/>
        <v>Vxx_spg_dif_mem</v>
      </c>
      <c r="I3066" s="69" t="str">
        <f t="shared" si="236"/>
        <v>BI_DAI_AGK</v>
      </c>
      <c r="J3066" s="72" t="str">
        <f t="shared" si="237"/>
        <v>[(Nbx_db_agk_cfm=True and Nbx_ign_cmd_eng_cfm=False) and (Nxx_ecu_typ_cfm=Nxx_ecm or Nxx_ecu_typ_cfm=Nxx_ptcu)]</v>
      </c>
      <c r="K3066" s="69" t="b">
        <f t="shared" si="238"/>
        <v>0</v>
      </c>
      <c r="L3066" s="69" t="b">
        <f t="shared" si="239"/>
        <v>0</v>
      </c>
    </row>
    <row r="3067" spans="1:12" ht="120.75" thickBot="1" x14ac:dyDescent="0.3">
      <c r="A3067" s="71" t="s">
        <v>3355</v>
      </c>
      <c r="B3067" s="72" t="s">
        <v>12444</v>
      </c>
      <c r="C3067" s="72" t="s">
        <v>12123</v>
      </c>
      <c r="E3067" s="71" t="s">
        <v>13944</v>
      </c>
      <c r="F3067" s="72" t="s">
        <v>12556</v>
      </c>
      <c r="G3067" s="74" t="s">
        <v>12162</v>
      </c>
      <c r="H3067" t="str">
        <f t="shared" si="235"/>
        <v>Vxx_spg_prs_sp</v>
      </c>
      <c r="I3067" s="69" t="str">
        <f t="shared" si="236"/>
        <v>AS_BST_SPT</v>
      </c>
      <c r="J3067" s="72" t="str">
        <f t="shared" si="237"/>
        <v>[(Nxx_tcr_typ_cfm=Nxx_wg_pres or Nxx_tcr_typ_cfm=Nxx_wg_abst_pres_cho) and (Nbx_ign_cmd_eng_cfm=True)]</v>
      </c>
      <c r="K3067" s="69" t="b">
        <f t="shared" si="238"/>
        <v>1</v>
      </c>
      <c r="L3067" s="69" t="b">
        <f t="shared" si="239"/>
        <v>0</v>
      </c>
    </row>
    <row r="3068" spans="1:12" ht="36.75" customHeight="1" thickBot="1" x14ac:dyDescent="0.3">
      <c r="A3068" s="71" t="s">
        <v>1309</v>
      </c>
      <c r="B3068" s="72" t="s">
        <v>5935</v>
      </c>
      <c r="C3068" s="72" t="s">
        <v>12605</v>
      </c>
      <c r="E3068" s="71" t="s">
        <v>2814</v>
      </c>
      <c r="F3068" s="72" t="s">
        <v>5981</v>
      </c>
      <c r="G3068" s="74" t="s">
        <v>13975</v>
      </c>
      <c r="H3068" t="str">
        <f t="shared" si="235"/>
        <v>Vxx_spg_pwm_sp</v>
      </c>
      <c r="I3068" s="69" t="str">
        <f t="shared" si="236"/>
        <v>AS_BST_CTL</v>
      </c>
      <c r="J3068" s="72" t="str">
        <f t="shared" si="237"/>
        <v>[(Nxx_tcr_typ_cfm&lt;&gt;Nxx_wg_pres and Nxx_tcr_typ_cfm&lt;&gt;Nxx_wg_abst_pres_cho) and (Nbx_ign_cmd_eng_cfm=True)] OR [(Nxx_tcr_typ_cfm=Nxx_wg_pres or Nxx_tcr_typ_cfm=Nxx_wg_abst_pres_cho) and (Nbx_ign_cmd_eng_cfm=True)]</v>
      </c>
      <c r="K3068" s="69" t="b">
        <f t="shared" si="238"/>
        <v>1</v>
      </c>
      <c r="L3068" s="69" t="b">
        <f t="shared" si="239"/>
        <v>0</v>
      </c>
    </row>
    <row r="3069" spans="1:12" ht="144.75" thickBot="1" x14ac:dyDescent="0.3">
      <c r="A3069" s="71" t="s">
        <v>3423</v>
      </c>
      <c r="B3069" s="72" t="s">
        <v>5252</v>
      </c>
      <c r="C3069" s="74" t="s">
        <v>13976</v>
      </c>
      <c r="E3069" s="71" t="s">
        <v>2931</v>
      </c>
      <c r="F3069" s="72" t="s">
        <v>12691</v>
      </c>
      <c r="G3069" s="74" t="s">
        <v>13155</v>
      </c>
      <c r="H3069" t="str">
        <f t="shared" si="235"/>
        <v>Vxx_spg_reg_apl_down</v>
      </c>
      <c r="I3069" s="69" t="str">
        <f t="shared" si="236"/>
        <v>AS_BST_DGN</v>
      </c>
      <c r="J3069" s="72" t="str">
        <f t="shared" si="237"/>
        <v>[(Nbx_ign_cmd_eng_cfm=False)] OR [(Nxx_tcr_typ_cfm=Nxx_wg_pres or Nxx_tcr_typ_cfm=Nxx_wg_abst_pres_cho) and (Nbx_ign_cmd_eng_cfm=True)]</v>
      </c>
      <c r="K3069" s="69" t="b">
        <f t="shared" si="238"/>
        <v>1</v>
      </c>
      <c r="L3069" s="69" t="b">
        <f t="shared" si="239"/>
        <v>0</v>
      </c>
    </row>
    <row r="3070" spans="1:12" ht="144.75" thickBot="1" x14ac:dyDescent="0.3">
      <c r="A3070" s="71" t="s">
        <v>3941</v>
      </c>
      <c r="B3070" s="72" t="s">
        <v>5252</v>
      </c>
      <c r="C3070" s="72" t="s">
        <v>12680</v>
      </c>
      <c r="E3070" s="71" t="s">
        <v>2927</v>
      </c>
      <c r="F3070" s="72" t="s">
        <v>12691</v>
      </c>
      <c r="G3070" s="74" t="s">
        <v>13155</v>
      </c>
      <c r="H3070" t="str">
        <f t="shared" si="235"/>
        <v>Vxx_spg_reg_apl_up</v>
      </c>
      <c r="I3070" s="69" t="str">
        <f t="shared" si="236"/>
        <v>AS_BST_DGN</v>
      </c>
      <c r="J3070" s="72" t="str">
        <f t="shared" si="237"/>
        <v>[(Nbx_ign_cmd_eng_cfm=False)] OR [(Nxx_tcr_typ_cfm=Nxx_wg_pres or Nxx_tcr_typ_cfm=Nxx_wg_abst_pres_cho) and (Nbx_ign_cmd_eng_cfm=True)]</v>
      </c>
      <c r="K3070" s="69" t="b">
        <f t="shared" si="238"/>
        <v>1</v>
      </c>
      <c r="L3070" s="69" t="b">
        <f t="shared" si="239"/>
        <v>0</v>
      </c>
    </row>
    <row r="3071" spans="1:12" ht="60.75" thickBot="1" x14ac:dyDescent="0.3">
      <c r="A3071" s="71" t="s">
        <v>3401</v>
      </c>
      <c r="B3071" s="72" t="s">
        <v>5252</v>
      </c>
      <c r="C3071" s="74" t="s">
        <v>12388</v>
      </c>
      <c r="E3071" s="71" t="s">
        <v>13946</v>
      </c>
      <c r="F3071" s="72" t="s">
        <v>6210</v>
      </c>
      <c r="G3071" s="72" t="s">
        <v>12880</v>
      </c>
      <c r="H3071" t="str">
        <f t="shared" si="235"/>
        <v>Vxx_srv_data_1</v>
      </c>
      <c r="I3071" s="69" t="str">
        <f t="shared" si="236"/>
        <v>DG_DGT_ASW</v>
      </c>
      <c r="J3071" s="72" t="str">
        <f t="shared" si="237"/>
        <v>[(Nbx_udsp_cfm=True) and (Nxx_obd_typ_cfm=Nxx_obd_typ_pass) and (Nxx_ecu_typ_cfm&lt;&gt;Nxx_atcu)]</v>
      </c>
      <c r="K3071" s="69" t="b">
        <f t="shared" si="238"/>
        <v>1</v>
      </c>
      <c r="L3071" s="69" t="b">
        <f t="shared" si="239"/>
        <v>1</v>
      </c>
    </row>
    <row r="3072" spans="1:12" ht="60.75" thickBot="1" x14ac:dyDescent="0.3">
      <c r="A3072" s="71" t="s">
        <v>3025</v>
      </c>
      <c r="B3072" s="72" t="s">
        <v>12256</v>
      </c>
      <c r="C3072" s="72" t="s">
        <v>12123</v>
      </c>
      <c r="E3072" s="71" t="s">
        <v>13947</v>
      </c>
      <c r="F3072" s="72" t="s">
        <v>6210</v>
      </c>
      <c r="G3072" s="72" t="s">
        <v>12880</v>
      </c>
      <c r="H3072" t="str">
        <f t="shared" si="235"/>
        <v>Vxx_srv_data_10</v>
      </c>
      <c r="I3072" s="69" t="str">
        <f t="shared" si="236"/>
        <v>DG_DGT_ASW</v>
      </c>
      <c r="J3072" s="72" t="str">
        <f t="shared" si="237"/>
        <v>[(Nbx_udsp_cfm=True) and (Nxx_obd_typ_cfm=Nxx_obd_typ_pass) and (Nxx_ecu_typ_cfm&lt;&gt;Nxx_atcu)]</v>
      </c>
      <c r="K3072" s="69" t="b">
        <f t="shared" si="238"/>
        <v>1</v>
      </c>
      <c r="L3072" s="69" t="b">
        <f t="shared" si="239"/>
        <v>1</v>
      </c>
    </row>
    <row r="3073" spans="1:12" ht="24.75" customHeight="1" thickBot="1" x14ac:dyDescent="0.3">
      <c r="A3073" s="71" t="s">
        <v>2524</v>
      </c>
      <c r="B3073" s="72" t="s">
        <v>5840</v>
      </c>
      <c r="C3073" s="74" t="s">
        <v>13977</v>
      </c>
      <c r="E3073" s="71" t="s">
        <v>13948</v>
      </c>
      <c r="F3073" s="72" t="s">
        <v>6210</v>
      </c>
      <c r="G3073" s="72" t="s">
        <v>12880</v>
      </c>
      <c r="H3073" t="str">
        <f t="shared" si="235"/>
        <v>Vxx_srv_data_2</v>
      </c>
      <c r="I3073" s="69" t="str">
        <f t="shared" si="236"/>
        <v>DG_DGT_ASW</v>
      </c>
      <c r="J3073" s="72" t="str">
        <f t="shared" si="237"/>
        <v>[(Nbx_udsp_cfm=True) and (Nxx_obd_typ_cfm=Nxx_obd_typ_pass) and (Nxx_ecu_typ_cfm&lt;&gt;Nxx_atcu)]</v>
      </c>
      <c r="K3073" s="69" t="b">
        <f t="shared" si="238"/>
        <v>1</v>
      </c>
      <c r="L3073" s="69" t="b">
        <f t="shared" si="239"/>
        <v>1</v>
      </c>
    </row>
    <row r="3074" spans="1:12" ht="60.75" thickBot="1" x14ac:dyDescent="0.3">
      <c r="A3074" s="71" t="s">
        <v>3925</v>
      </c>
      <c r="B3074" s="72" t="s">
        <v>5252</v>
      </c>
      <c r="C3074" s="72" t="s">
        <v>12680</v>
      </c>
      <c r="E3074" s="71" t="s">
        <v>13949</v>
      </c>
      <c r="F3074" s="72" t="s">
        <v>6210</v>
      </c>
      <c r="G3074" s="72" t="s">
        <v>12880</v>
      </c>
      <c r="H3074" t="str">
        <f t="shared" ref="H3074:H3137" si="240">VLOOKUP(E3074,A:C,1,FALSE)</f>
        <v>Vxx_srv_data_3</v>
      </c>
      <c r="I3074" s="69" t="str">
        <f t="shared" ref="I3074:I3137" si="241">VLOOKUP(E3074,A:C,2,FALSE)</f>
        <v>DG_DGT_ASW</v>
      </c>
      <c r="J3074" s="72" t="str">
        <f t="shared" ref="J3074:J3137" si="242">VLOOKUP(E3074,A:C,3,FALSE)</f>
        <v>[(Nbx_udsp_cfm=True) and (Nxx_obd_typ_cfm=Nxx_obd_typ_pass) and (Nxx_ecu_typ_cfm&lt;&gt;Nxx_atcu)]</v>
      </c>
      <c r="K3074" s="69" t="b">
        <f t="shared" ref="K3074:K3137" si="243">VLOOKUP(E3074,A:C,2,FALSE)=F3074</f>
        <v>1</v>
      </c>
      <c r="L3074" s="69" t="b">
        <f t="shared" ref="L3074:L3137" si="244">VLOOKUP(E3074,A:C,3,FALSE)=G3074</f>
        <v>1</v>
      </c>
    </row>
    <row r="3075" spans="1:12" ht="60.75" thickBot="1" x14ac:dyDescent="0.3">
      <c r="A3075" s="71" t="s">
        <v>1574</v>
      </c>
      <c r="B3075" s="72" t="s">
        <v>12710</v>
      </c>
      <c r="C3075" s="72" t="s">
        <v>12711</v>
      </c>
      <c r="E3075" s="71" t="s">
        <v>13950</v>
      </c>
      <c r="F3075" s="72" t="s">
        <v>6210</v>
      </c>
      <c r="G3075" s="72" t="s">
        <v>12880</v>
      </c>
      <c r="H3075" t="str">
        <f t="shared" si="240"/>
        <v>Vxx_srv_data_4</v>
      </c>
      <c r="I3075" s="69" t="str">
        <f t="shared" si="241"/>
        <v>DG_DGT_ASW</v>
      </c>
      <c r="J3075" s="72" t="str">
        <f t="shared" si="242"/>
        <v>[(Nbx_udsp_cfm=True) and (Nxx_obd_typ_cfm=Nxx_obd_typ_pass) and (Nxx_ecu_typ_cfm&lt;&gt;Nxx_atcu)]</v>
      </c>
      <c r="K3075" s="69" t="b">
        <f t="shared" si="243"/>
        <v>1</v>
      </c>
      <c r="L3075" s="69" t="b">
        <f t="shared" si="244"/>
        <v>1</v>
      </c>
    </row>
    <row r="3076" spans="1:12" ht="60.75" thickBot="1" x14ac:dyDescent="0.3">
      <c r="A3076" s="71" t="s">
        <v>1629</v>
      </c>
      <c r="B3076" s="72" t="s">
        <v>12710</v>
      </c>
      <c r="C3076" s="72" t="s">
        <v>12711</v>
      </c>
      <c r="E3076" s="71" t="s">
        <v>13951</v>
      </c>
      <c r="F3076" s="72" t="s">
        <v>6210</v>
      </c>
      <c r="G3076" s="72" t="s">
        <v>12880</v>
      </c>
      <c r="H3076" t="str">
        <f t="shared" si="240"/>
        <v>Vxx_srv_data_5</v>
      </c>
      <c r="I3076" s="69" t="str">
        <f t="shared" si="241"/>
        <v>DG_DGT_ASW</v>
      </c>
      <c r="J3076" s="72" t="str">
        <f t="shared" si="242"/>
        <v>[(Nbx_udsp_cfm=True) and (Nxx_obd_typ_cfm=Nxx_obd_typ_pass) and (Nxx_ecu_typ_cfm&lt;&gt;Nxx_atcu)]</v>
      </c>
      <c r="K3076" s="69" t="b">
        <f t="shared" si="243"/>
        <v>1</v>
      </c>
      <c r="L3076" s="69" t="b">
        <f t="shared" si="244"/>
        <v>1</v>
      </c>
    </row>
    <row r="3077" spans="1:12" ht="60.75" thickBot="1" x14ac:dyDescent="0.3">
      <c r="A3077" s="71" t="s">
        <v>1646</v>
      </c>
      <c r="B3077" s="72" t="s">
        <v>12710</v>
      </c>
      <c r="C3077" s="72" t="s">
        <v>12711</v>
      </c>
      <c r="E3077" s="71" t="s">
        <v>13952</v>
      </c>
      <c r="F3077" s="72" t="s">
        <v>6210</v>
      </c>
      <c r="G3077" s="72" t="s">
        <v>12880</v>
      </c>
      <c r="H3077" t="str">
        <f t="shared" si="240"/>
        <v>Vxx_srv_data_6</v>
      </c>
      <c r="I3077" s="69" t="str">
        <f t="shared" si="241"/>
        <v>DG_DGT_ASW</v>
      </c>
      <c r="J3077" s="72" t="str">
        <f t="shared" si="242"/>
        <v>[(Nbx_udsp_cfm=True) and (Nxx_obd_typ_cfm=Nxx_obd_typ_pass) and (Nxx_ecu_typ_cfm&lt;&gt;Nxx_atcu)]</v>
      </c>
      <c r="K3077" s="69" t="b">
        <f t="shared" si="243"/>
        <v>1</v>
      </c>
      <c r="L3077" s="69" t="b">
        <f t="shared" si="244"/>
        <v>1</v>
      </c>
    </row>
    <row r="3078" spans="1:12" ht="60.75" thickBot="1" x14ac:dyDescent="0.3">
      <c r="A3078" s="71" t="s">
        <v>1579</v>
      </c>
      <c r="B3078" s="72" t="s">
        <v>12710</v>
      </c>
      <c r="C3078" s="72" t="s">
        <v>12711</v>
      </c>
      <c r="E3078" s="71" t="s">
        <v>13953</v>
      </c>
      <c r="F3078" s="72" t="s">
        <v>6210</v>
      </c>
      <c r="G3078" s="72" t="s">
        <v>12880</v>
      </c>
      <c r="H3078" t="str">
        <f t="shared" si="240"/>
        <v>Vxx_srv_data_7</v>
      </c>
      <c r="I3078" s="69" t="str">
        <f t="shared" si="241"/>
        <v>DG_DGT_ASW</v>
      </c>
      <c r="J3078" s="72" t="str">
        <f t="shared" si="242"/>
        <v>[(Nbx_udsp_cfm=True) and (Nxx_obd_typ_cfm=Nxx_obd_typ_pass) and (Nxx_ecu_typ_cfm&lt;&gt;Nxx_atcu)]</v>
      </c>
      <c r="K3078" s="69" t="b">
        <f t="shared" si="243"/>
        <v>1</v>
      </c>
      <c r="L3078" s="69" t="b">
        <f t="shared" si="244"/>
        <v>1</v>
      </c>
    </row>
    <row r="3079" spans="1:12" ht="60.75" thickBot="1" x14ac:dyDescent="0.3">
      <c r="A3079" s="71" t="s">
        <v>1589</v>
      </c>
      <c r="B3079" s="72" t="s">
        <v>12710</v>
      </c>
      <c r="C3079" s="72" t="s">
        <v>12711</v>
      </c>
      <c r="E3079" s="71" t="s">
        <v>13954</v>
      </c>
      <c r="F3079" s="72" t="s">
        <v>6210</v>
      </c>
      <c r="G3079" s="72" t="s">
        <v>12880</v>
      </c>
      <c r="H3079" t="str">
        <f t="shared" si="240"/>
        <v>Vxx_srv_data_8</v>
      </c>
      <c r="I3079" s="69" t="str">
        <f t="shared" si="241"/>
        <v>DG_DGT_ASW</v>
      </c>
      <c r="J3079" s="72" t="str">
        <f t="shared" si="242"/>
        <v>[(Nbx_udsp_cfm=True) and (Nxx_obd_typ_cfm=Nxx_obd_typ_pass) and (Nxx_ecu_typ_cfm&lt;&gt;Nxx_atcu)]</v>
      </c>
      <c r="K3079" s="69" t="b">
        <f t="shared" si="243"/>
        <v>1</v>
      </c>
      <c r="L3079" s="69" t="b">
        <f t="shared" si="244"/>
        <v>1</v>
      </c>
    </row>
    <row r="3080" spans="1:12" ht="60.75" thickBot="1" x14ac:dyDescent="0.3">
      <c r="A3080" s="71" t="s">
        <v>1597</v>
      </c>
      <c r="B3080" s="72" t="s">
        <v>12710</v>
      </c>
      <c r="C3080" s="72" t="s">
        <v>12711</v>
      </c>
      <c r="E3080" s="71" t="s">
        <v>13955</v>
      </c>
      <c r="F3080" s="72" t="s">
        <v>6210</v>
      </c>
      <c r="G3080" s="72" t="s">
        <v>12880</v>
      </c>
      <c r="H3080" t="str">
        <f t="shared" si="240"/>
        <v>Vxx_srv_data_9</v>
      </c>
      <c r="I3080" s="69" t="str">
        <f t="shared" si="241"/>
        <v>DG_DGT_ASW</v>
      </c>
      <c r="J3080" s="72" t="str">
        <f t="shared" si="242"/>
        <v>[(Nbx_udsp_cfm=True) and (Nxx_obd_typ_cfm=Nxx_obd_typ_pass) and (Nxx_ecu_typ_cfm&lt;&gt;Nxx_atcu)]</v>
      </c>
      <c r="K3080" s="69" t="b">
        <f t="shared" si="243"/>
        <v>1</v>
      </c>
      <c r="L3080" s="69" t="b">
        <f t="shared" si="244"/>
        <v>1</v>
      </c>
    </row>
    <row r="3081" spans="1:12" ht="96.75" thickBot="1" x14ac:dyDescent="0.3">
      <c r="A3081" s="71" t="s">
        <v>1605</v>
      </c>
      <c r="B3081" s="72" t="s">
        <v>12710</v>
      </c>
      <c r="C3081" s="72" t="s">
        <v>12711</v>
      </c>
      <c r="E3081" s="71" t="s">
        <v>1715</v>
      </c>
      <c r="F3081" s="72" t="s">
        <v>12325</v>
      </c>
      <c r="G3081" s="72" t="s">
        <v>13461</v>
      </c>
      <c r="H3081" t="str">
        <f t="shared" si="240"/>
        <v>Vxx_sta_nr</v>
      </c>
      <c r="I3081" s="69" t="str">
        <f t="shared" si="241"/>
        <v>SM_STA_SPV</v>
      </c>
      <c r="J3081" s="72" t="str">
        <f t="shared" si="242"/>
        <v>[(Nxx_sas_typ_cfm&lt;&gt;Nxx_sas_typ_abst) and (Nxx_ecu_typ_cfm=Nxx_ecm or Nxx_ecu_typ_cfm=Nxx_ptcu) and (Nxx_ecu_typ_cfm&lt;&gt;Nxx_atcu)]</v>
      </c>
      <c r="K3081" s="69" t="b">
        <f t="shared" si="243"/>
        <v>1</v>
      </c>
      <c r="L3081" s="69" t="b">
        <f t="shared" si="244"/>
        <v>1</v>
      </c>
    </row>
    <row r="3082" spans="1:12" ht="96.75" thickBot="1" x14ac:dyDescent="0.3">
      <c r="A3082" s="71" t="s">
        <v>1613</v>
      </c>
      <c r="B3082" s="72" t="s">
        <v>12710</v>
      </c>
      <c r="C3082" s="72" t="s">
        <v>12711</v>
      </c>
      <c r="E3082" s="71" t="s">
        <v>1724</v>
      </c>
      <c r="F3082" s="72" t="s">
        <v>12325</v>
      </c>
      <c r="G3082" s="72" t="s">
        <v>13461</v>
      </c>
      <c r="H3082" t="str">
        <f t="shared" si="240"/>
        <v>Vxx_sta_nr_no_rst</v>
      </c>
      <c r="I3082" s="69" t="str">
        <f t="shared" si="241"/>
        <v>SM_STA_SPV</v>
      </c>
      <c r="J3082" s="72" t="str">
        <f t="shared" si="242"/>
        <v>[(Nxx_sas_typ_cfm&lt;&gt;Nxx_sas_typ_abst) and (Nxx_ecu_typ_cfm=Nxx_ecm or Nxx_ecu_typ_cfm=Nxx_ptcu) and (Nxx_ecu_typ_cfm&lt;&gt;Nxx_atcu)]</v>
      </c>
      <c r="K3082" s="69" t="b">
        <f t="shared" si="243"/>
        <v>1</v>
      </c>
      <c r="L3082" s="69" t="b">
        <f t="shared" si="244"/>
        <v>1</v>
      </c>
    </row>
    <row r="3083" spans="1:12" ht="72.75" thickBot="1" x14ac:dyDescent="0.3">
      <c r="A3083" s="71" t="s">
        <v>1621</v>
      </c>
      <c r="B3083" s="72" t="s">
        <v>12710</v>
      </c>
      <c r="C3083" s="72" t="s">
        <v>12711</v>
      </c>
      <c r="E3083" s="71" t="s">
        <v>2314</v>
      </c>
      <c r="F3083" s="72" t="s">
        <v>12677</v>
      </c>
      <c r="G3083" s="72" t="s">
        <v>13956</v>
      </c>
      <c r="H3083" t="str">
        <f t="shared" si="240"/>
        <v>Vxx_sta_sldv_pwm_appl</v>
      </c>
      <c r="I3083" s="69" t="str">
        <f t="shared" si="241"/>
        <v>OU_CBO_AIS</v>
      </c>
      <c r="J3083" s="72" t="str">
        <f t="shared" si="242"/>
        <v>[(Nxx_ad_fuel_tk_cfm&lt;&gt;Nxx_ad_fuel_tk_abst) and (Nxx_alco_typ_cfm&lt;&gt;Nxx_alco_typ_abst) and (Nbx_ign_cmd_eng_cfm=True)]</v>
      </c>
      <c r="K3083" s="69" t="b">
        <f t="shared" si="243"/>
        <v>1</v>
      </c>
      <c r="L3083" s="69" t="b">
        <f t="shared" si="244"/>
        <v>1</v>
      </c>
    </row>
    <row r="3084" spans="1:12" ht="36.75" thickBot="1" x14ac:dyDescent="0.3">
      <c r="A3084" s="71" t="s">
        <v>1633</v>
      </c>
      <c r="B3084" s="72" t="s">
        <v>12710</v>
      </c>
      <c r="C3084" s="72" t="s">
        <v>12711</v>
      </c>
      <c r="E3084" s="71" t="s">
        <v>802</v>
      </c>
      <c r="F3084" s="72" t="s">
        <v>12365</v>
      </c>
      <c r="G3084" s="72" t="s">
        <v>12230</v>
      </c>
      <c r="H3084" t="str">
        <f t="shared" si="240"/>
        <v>Vxx_sta_stt</v>
      </c>
      <c r="I3084" s="69" t="str">
        <f t="shared" si="241"/>
        <v>IN_VFI_CRI</v>
      </c>
      <c r="J3084" s="72" t="str">
        <f t="shared" si="242"/>
        <v>[(Nxx_ecu_typ_cfm&lt;&gt;Nxx_hevc)]</v>
      </c>
      <c r="K3084" s="69" t="b">
        <f t="shared" si="243"/>
        <v>1</v>
      </c>
      <c r="L3084" s="69" t="b">
        <f t="shared" si="244"/>
        <v>1</v>
      </c>
    </row>
    <row r="3085" spans="1:12" ht="36.75" thickBot="1" x14ac:dyDescent="0.3">
      <c r="A3085" s="71" t="s">
        <v>1650</v>
      </c>
      <c r="B3085" s="72" t="s">
        <v>12710</v>
      </c>
      <c r="C3085" s="72" t="s">
        <v>12711</v>
      </c>
      <c r="E3085" s="71" t="s">
        <v>5163</v>
      </c>
      <c r="F3085" s="72" t="s">
        <v>12441</v>
      </c>
      <c r="G3085" s="72" t="s">
        <v>12352</v>
      </c>
      <c r="H3085" t="str">
        <f t="shared" si="240"/>
        <v>Vxx_sta_tco</v>
      </c>
      <c r="I3085" s="69" t="str">
        <f t="shared" si="241"/>
        <v>IN_CLI_COI</v>
      </c>
      <c r="J3085" s="72" t="str">
        <f t="shared" si="242"/>
        <v>[(Nxx_ecu_typ_cfm=Nxx_ecm or Nxx_ecu_typ_cfm=Nxx_ptcu)]</v>
      </c>
      <c r="K3085" s="69" t="b">
        <f t="shared" si="243"/>
        <v>1</v>
      </c>
      <c r="L3085" s="69" t="b">
        <f t="shared" si="244"/>
        <v>1</v>
      </c>
    </row>
    <row r="3086" spans="1:12" ht="48.75" customHeight="1" thickBot="1" x14ac:dyDescent="0.3">
      <c r="A3086" s="71" t="s">
        <v>1585</v>
      </c>
      <c r="B3086" s="72" t="s">
        <v>12710</v>
      </c>
      <c r="C3086" s="72" t="s">
        <v>12711</v>
      </c>
      <c r="E3086" s="71" t="s">
        <v>2413</v>
      </c>
      <c r="F3086" s="72" t="s">
        <v>12363</v>
      </c>
      <c r="G3086" s="74" t="s">
        <v>13978</v>
      </c>
      <c r="H3086" t="str">
        <f t="shared" si="240"/>
        <v>Vxx_star_sta_nr</v>
      </c>
      <c r="I3086" s="69" t="str">
        <f t="shared" si="241"/>
        <v>OU_VFO_CRO</v>
      </c>
      <c r="J3086" s="72" t="str">
        <f t="shared" si="242"/>
        <v>[(Nxx_hev_cfm=Nxx_hev_abst_pres_cho or Nxx_hev_cfm=Nxx_hev_abst or Nxx_spv_ecu_cfm=Nxx_spv_ecu_pres) and (Nxx_ecu_typ_cfm&lt;&gt;Nxx_hevc)] OR [(Nxx_hev_cfm=Nxx_hev_pres) and (Nxx_spv_ecu_cfm=Nxx_spv_ecu_abst) and (Nxx_ecu_typ_cfm&lt;&gt;Nxx_hevc)]</v>
      </c>
      <c r="K3086" s="69" t="b">
        <f t="shared" si="243"/>
        <v>1</v>
      </c>
      <c r="L3086" s="69" t="b">
        <f t="shared" si="244"/>
        <v>0</v>
      </c>
    </row>
    <row r="3087" spans="1:12" ht="192.75" thickBot="1" x14ac:dyDescent="0.3">
      <c r="A3087" s="71" t="s">
        <v>1593</v>
      </c>
      <c r="B3087" s="72" t="s">
        <v>12710</v>
      </c>
      <c r="C3087" s="72" t="s">
        <v>12711</v>
      </c>
      <c r="E3087" s="71" t="s">
        <v>1189</v>
      </c>
      <c r="F3087" s="72" t="s">
        <v>5654</v>
      </c>
      <c r="G3087" s="74" t="s">
        <v>12211</v>
      </c>
      <c r="H3087" t="str">
        <f t="shared" si="240"/>
        <v>Vxx_star_sta_nr_1</v>
      </c>
      <c r="I3087" s="69" t="str">
        <f t="shared" si="241"/>
        <v>VF_SAS_MNG</v>
      </c>
      <c r="J3087" s="72" t="str">
        <f t="shared" si="242"/>
        <v>[(Nxx_sas_typ_cfm=Nxx_sas_itl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3087" s="69" t="b">
        <f t="shared" si="243"/>
        <v>1</v>
      </c>
      <c r="L3087" s="69" t="b">
        <f t="shared" si="244"/>
        <v>0</v>
      </c>
    </row>
    <row r="3088" spans="1:12" ht="192.75" thickBot="1" x14ac:dyDescent="0.3">
      <c r="A3088" s="71" t="s">
        <v>1601</v>
      </c>
      <c r="B3088" s="72" t="s">
        <v>12710</v>
      </c>
      <c r="C3088" s="72" t="s">
        <v>12711</v>
      </c>
      <c r="E3088" s="71" t="s">
        <v>1193</v>
      </c>
      <c r="F3088" s="72" t="s">
        <v>5654</v>
      </c>
      <c r="G3088" s="74" t="s">
        <v>12211</v>
      </c>
      <c r="H3088" t="str">
        <f t="shared" si="240"/>
        <v>Vxx_star_sta_nr_2</v>
      </c>
      <c r="I3088" s="69" t="str">
        <f t="shared" si="241"/>
        <v>VF_SAS_MNG</v>
      </c>
      <c r="J3088" s="72" t="str">
        <f t="shared" si="242"/>
        <v>[(Nxx_sas_typ_cfm=Nxx_sas_itl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3088" s="69" t="b">
        <f t="shared" si="243"/>
        <v>1</v>
      </c>
      <c r="L3088" s="69" t="b">
        <f t="shared" si="244"/>
        <v>0</v>
      </c>
    </row>
    <row r="3089" spans="1:12" ht="36.75" customHeight="1" thickBot="1" x14ac:dyDescent="0.3">
      <c r="A3089" s="71" t="s">
        <v>1609</v>
      </c>
      <c r="B3089" s="72" t="s">
        <v>12710</v>
      </c>
      <c r="C3089" s="72" t="s">
        <v>12711</v>
      </c>
      <c r="E3089" s="71" t="s">
        <v>966</v>
      </c>
      <c r="F3089" s="72" t="s">
        <v>12681</v>
      </c>
      <c r="G3089" s="74" t="s">
        <v>12717</v>
      </c>
      <c r="H3089" t="str">
        <f t="shared" si="240"/>
        <v>Vxx_swlk_diag_1</v>
      </c>
      <c r="I3089" s="69" t="str">
        <f t="shared" si="241"/>
        <v>VF_SLK_RNA</v>
      </c>
      <c r="J3089" s="72" t="str">
        <f t="shared" si="242"/>
        <v>[(Nxx_swlk_cfm=Nxx_swlk_5 or Nxx_swlk_cfm=Nxx_swlk_6 or Nxx_swlk_cfm=Nxx_swlk_5_6_cho or Nxx_swlk_cfm=Nxx_swlk_5_nis_cho or Nxx_swlk_cfm=Nxx_swlk_6_nis_cho or Nxx_swlk_cfm=Nxx_swlk_5_6_nis_cho)]</v>
      </c>
      <c r="K3089" s="69" t="b">
        <f t="shared" si="243"/>
        <v>1</v>
      </c>
      <c r="L3089" s="69" t="b">
        <f t="shared" si="244"/>
        <v>0</v>
      </c>
    </row>
    <row r="3090" spans="1:12" ht="36.75" customHeight="1" thickBot="1" x14ac:dyDescent="0.3">
      <c r="A3090" s="71" t="s">
        <v>1617</v>
      </c>
      <c r="B3090" s="72" t="s">
        <v>12710</v>
      </c>
      <c r="C3090" s="72" t="s">
        <v>12711</v>
      </c>
      <c r="E3090" s="71" t="s">
        <v>970</v>
      </c>
      <c r="F3090" s="72" t="s">
        <v>12681</v>
      </c>
      <c r="G3090" s="74" t="s">
        <v>12717</v>
      </c>
      <c r="H3090" t="str">
        <f t="shared" si="240"/>
        <v>Vxx_swlk_diag_2</v>
      </c>
      <c r="I3090" s="69" t="str">
        <f t="shared" si="241"/>
        <v>VF_SLK_RNA</v>
      </c>
      <c r="J3090" s="72" t="str">
        <f t="shared" si="242"/>
        <v>[(Nxx_swlk_cfm=Nxx_swlk_5 or Nxx_swlk_cfm=Nxx_swlk_6 or Nxx_swlk_cfm=Nxx_swlk_5_6_cho or Nxx_swlk_cfm=Nxx_swlk_5_nis_cho or Nxx_swlk_cfm=Nxx_swlk_6_nis_cho or Nxx_swlk_cfm=Nxx_swlk_5_6_nis_cho)]</v>
      </c>
      <c r="K3090" s="69" t="b">
        <f t="shared" si="243"/>
        <v>1</v>
      </c>
      <c r="L3090" s="69" t="b">
        <f t="shared" si="244"/>
        <v>0</v>
      </c>
    </row>
    <row r="3091" spans="1:12" ht="36.75" customHeight="1" thickBot="1" x14ac:dyDescent="0.3">
      <c r="A3091" s="71" t="s">
        <v>1625</v>
      </c>
      <c r="B3091" s="72" t="s">
        <v>12710</v>
      </c>
      <c r="C3091" s="72" t="s">
        <v>12711</v>
      </c>
      <c r="E3091" s="71" t="s">
        <v>974</v>
      </c>
      <c r="F3091" s="72" t="s">
        <v>12681</v>
      </c>
      <c r="G3091" s="74" t="s">
        <v>12717</v>
      </c>
      <c r="H3091" t="str">
        <f t="shared" si="240"/>
        <v>Vxx_swlk_diag_3</v>
      </c>
      <c r="I3091" s="69" t="str">
        <f t="shared" si="241"/>
        <v>VF_SLK_RNA</v>
      </c>
      <c r="J3091" s="72" t="str">
        <f t="shared" si="242"/>
        <v>[(Nxx_swlk_cfm=Nxx_swlk_5 or Nxx_swlk_cfm=Nxx_swlk_6 or Nxx_swlk_cfm=Nxx_swlk_5_6_cho or Nxx_swlk_cfm=Nxx_swlk_5_nis_cho or Nxx_swlk_cfm=Nxx_swlk_6_nis_cho or Nxx_swlk_cfm=Nxx_swlk_5_6_nis_cho)]</v>
      </c>
      <c r="K3091" s="69" t="b">
        <f t="shared" si="243"/>
        <v>1</v>
      </c>
      <c r="L3091" s="69" t="b">
        <f t="shared" si="244"/>
        <v>0</v>
      </c>
    </row>
    <row r="3092" spans="1:12" ht="96.75" thickBot="1" x14ac:dyDescent="0.3">
      <c r="A3092" s="71" t="s">
        <v>1637</v>
      </c>
      <c r="B3092" s="72" t="s">
        <v>12710</v>
      </c>
      <c r="C3092" s="72" t="s">
        <v>12711</v>
      </c>
      <c r="E3092" s="71" t="s">
        <v>3040</v>
      </c>
      <c r="F3092" s="72" t="s">
        <v>12307</v>
      </c>
      <c r="G3092" s="72" t="s">
        <v>13959</v>
      </c>
      <c r="H3092" t="str">
        <f t="shared" si="240"/>
        <v>Vxx_swrl_abs_psn</v>
      </c>
      <c r="I3092" s="69" t="str">
        <f t="shared" si="241"/>
        <v>IN_ASI_AEI</v>
      </c>
      <c r="J3092" s="72" t="str">
        <f t="shared" si="242"/>
        <v>[(Nxx_swrl_typ_cfm=Nxx_swrl_typ_abst) and (Nbx_ign_cmd_eng_cfm=False)] OR [(Nxx_swrl_typ_cfm&lt;&gt;Nxx_swrl_typ_abst) and (Nbx_ign_cmd_eng_cfm=False)]</v>
      </c>
      <c r="K3092" s="69" t="b">
        <f t="shared" si="243"/>
        <v>1</v>
      </c>
      <c r="L3092" s="69" t="b">
        <f t="shared" si="244"/>
        <v>1</v>
      </c>
    </row>
    <row r="3093" spans="1:12" ht="48.75" thickBot="1" x14ac:dyDescent="0.3">
      <c r="A3093" s="71" t="s">
        <v>1654</v>
      </c>
      <c r="B3093" s="72" t="s">
        <v>12710</v>
      </c>
      <c r="C3093" s="72" t="s">
        <v>12711</v>
      </c>
      <c r="E3093" s="71" t="s">
        <v>3057</v>
      </c>
      <c r="F3093" s="72" t="s">
        <v>13960</v>
      </c>
      <c r="G3093" s="72" t="s">
        <v>12687</v>
      </c>
      <c r="H3093" t="str">
        <f t="shared" si="240"/>
        <v>Vxx_swrl_last_ana_psn</v>
      </c>
      <c r="I3093" s="69" t="str">
        <f t="shared" si="241"/>
        <v>BI_ASI_AEI</v>
      </c>
      <c r="J3093" s="72" t="str">
        <f t="shared" si="242"/>
        <v>[(Nxx_swrl_typ_cfm&lt;&gt;Nxx_swrl_typ_abst) and (Nbx_ign_cmd_eng_cfm=False)]</v>
      </c>
      <c r="K3093" s="69" t="b">
        <f t="shared" si="243"/>
        <v>1</v>
      </c>
      <c r="L3093" s="69" t="b">
        <f t="shared" si="244"/>
        <v>1</v>
      </c>
    </row>
    <row r="3094" spans="1:12" ht="48.75" thickBot="1" x14ac:dyDescent="0.3">
      <c r="A3094" s="71" t="s">
        <v>1662</v>
      </c>
      <c r="B3094" s="72" t="s">
        <v>12710</v>
      </c>
      <c r="C3094" s="72" t="s">
        <v>12711</v>
      </c>
      <c r="E3094" s="71" t="s">
        <v>3041</v>
      </c>
      <c r="F3094" s="72" t="s">
        <v>12686</v>
      </c>
      <c r="G3094" s="72" t="s">
        <v>12687</v>
      </c>
      <c r="H3094" t="str">
        <f t="shared" si="240"/>
        <v>Vxx_swrl_psn_ofs_clos</v>
      </c>
      <c r="I3094" s="69" t="str">
        <f t="shared" si="241"/>
        <v>OU_ASO_AEO</v>
      </c>
      <c r="J3094" s="72" t="str">
        <f t="shared" si="242"/>
        <v>[(Nxx_swrl_typ_cfm&lt;&gt;Nxx_swrl_typ_abst) and (Nbx_ign_cmd_eng_cfm=False)]</v>
      </c>
      <c r="K3094" s="69" t="b">
        <f t="shared" si="243"/>
        <v>1</v>
      </c>
      <c r="L3094" s="69" t="b">
        <f t="shared" si="244"/>
        <v>1</v>
      </c>
    </row>
    <row r="3095" spans="1:12" ht="48.75" thickBot="1" x14ac:dyDescent="0.3">
      <c r="A3095" s="71" t="s">
        <v>1668</v>
      </c>
      <c r="B3095" s="72" t="s">
        <v>12710</v>
      </c>
      <c r="C3095" s="72" t="s">
        <v>12711</v>
      </c>
      <c r="E3095" s="71" t="s">
        <v>3042</v>
      </c>
      <c r="F3095" s="72" t="s">
        <v>12686</v>
      </c>
      <c r="G3095" s="72" t="s">
        <v>12687</v>
      </c>
      <c r="H3095" t="str">
        <f t="shared" si="240"/>
        <v>Vxx_swrl_psn_ofs_clos_frst</v>
      </c>
      <c r="I3095" s="69" t="str">
        <f t="shared" si="241"/>
        <v>OU_ASO_AEO</v>
      </c>
      <c r="J3095" s="72" t="str">
        <f t="shared" si="242"/>
        <v>[(Nxx_swrl_typ_cfm&lt;&gt;Nxx_swrl_typ_abst) and (Nbx_ign_cmd_eng_cfm=False)]</v>
      </c>
      <c r="K3095" s="69" t="b">
        <f t="shared" si="243"/>
        <v>1</v>
      </c>
      <c r="L3095" s="69" t="b">
        <f t="shared" si="244"/>
        <v>1</v>
      </c>
    </row>
    <row r="3096" spans="1:12" ht="60.75" thickBot="1" x14ac:dyDescent="0.3">
      <c r="A3096" s="71" t="s">
        <v>4408</v>
      </c>
      <c r="B3096" s="72" t="s">
        <v>12710</v>
      </c>
      <c r="C3096" s="72" t="s">
        <v>13979</v>
      </c>
      <c r="E3096" s="71" t="s">
        <v>3043</v>
      </c>
      <c r="F3096" s="72" t="s">
        <v>12686</v>
      </c>
      <c r="G3096" s="72" t="s">
        <v>12687</v>
      </c>
      <c r="H3096" t="str">
        <f t="shared" si="240"/>
        <v>Vxx_swrl_psn_ofs_clos_last</v>
      </c>
      <c r="I3096" s="69" t="str">
        <f t="shared" si="241"/>
        <v>OU_ASO_AEO</v>
      </c>
      <c r="J3096" s="72" t="str">
        <f t="shared" si="242"/>
        <v>[(Nxx_swrl_typ_cfm&lt;&gt;Nxx_swrl_typ_abst) and (Nbx_ign_cmd_eng_cfm=False)]</v>
      </c>
      <c r="K3096" s="69" t="b">
        <f t="shared" si="243"/>
        <v>1</v>
      </c>
      <c r="L3096" s="69" t="b">
        <f t="shared" si="244"/>
        <v>1</v>
      </c>
    </row>
    <row r="3097" spans="1:12" ht="60.75" thickBot="1" x14ac:dyDescent="0.3">
      <c r="A3097" s="71" t="s">
        <v>4412</v>
      </c>
      <c r="B3097" s="72" t="s">
        <v>12710</v>
      </c>
      <c r="C3097" s="72" t="s">
        <v>13979</v>
      </c>
      <c r="E3097" s="71" t="s">
        <v>3044</v>
      </c>
      <c r="F3097" s="72" t="s">
        <v>12686</v>
      </c>
      <c r="G3097" s="72" t="s">
        <v>12687</v>
      </c>
      <c r="H3097" t="str">
        <f t="shared" si="240"/>
        <v>Vxx_swrl_psn_ofs_open_frst</v>
      </c>
      <c r="I3097" s="69" t="str">
        <f t="shared" si="241"/>
        <v>OU_ASO_AEO</v>
      </c>
      <c r="J3097" s="72" t="str">
        <f t="shared" si="242"/>
        <v>[(Nxx_swrl_typ_cfm&lt;&gt;Nxx_swrl_typ_abst) and (Nbx_ign_cmd_eng_cfm=False)]</v>
      </c>
      <c r="K3097" s="69" t="b">
        <f t="shared" si="243"/>
        <v>1</v>
      </c>
      <c r="L3097" s="69" t="b">
        <f t="shared" si="244"/>
        <v>1</v>
      </c>
    </row>
    <row r="3098" spans="1:12" ht="60.75" thickBot="1" x14ac:dyDescent="0.3">
      <c r="A3098" s="71" t="s">
        <v>4415</v>
      </c>
      <c r="B3098" s="72" t="s">
        <v>12710</v>
      </c>
      <c r="C3098" s="72" t="s">
        <v>13979</v>
      </c>
      <c r="E3098" s="71" t="s">
        <v>3045</v>
      </c>
      <c r="F3098" s="72" t="s">
        <v>12686</v>
      </c>
      <c r="G3098" s="72" t="s">
        <v>12687</v>
      </c>
      <c r="H3098" t="str">
        <f t="shared" si="240"/>
        <v>Vxx_swrl_psn_ofs_open_last</v>
      </c>
      <c r="I3098" s="69" t="str">
        <f t="shared" si="241"/>
        <v>OU_ASO_AEO</v>
      </c>
      <c r="J3098" s="72" t="str">
        <f t="shared" si="242"/>
        <v>[(Nxx_swrl_typ_cfm&lt;&gt;Nxx_swrl_typ_abst) and (Nbx_ign_cmd_eng_cfm=False)]</v>
      </c>
      <c r="K3098" s="69" t="b">
        <f t="shared" si="243"/>
        <v>1</v>
      </c>
      <c r="L3098" s="69" t="b">
        <f t="shared" si="244"/>
        <v>1</v>
      </c>
    </row>
    <row r="3099" spans="1:12" ht="96.75" thickBot="1" x14ac:dyDescent="0.3">
      <c r="A3099" s="71" t="s">
        <v>4418</v>
      </c>
      <c r="B3099" s="72" t="s">
        <v>12710</v>
      </c>
      <c r="C3099" s="72" t="s">
        <v>13979</v>
      </c>
      <c r="E3099" s="71" t="s">
        <v>3046</v>
      </c>
      <c r="F3099" s="72" t="s">
        <v>12686</v>
      </c>
      <c r="G3099" s="74" t="s">
        <v>13962</v>
      </c>
      <c r="H3099" t="str">
        <f t="shared" si="240"/>
        <v>Vxx_swrl_psn_rel</v>
      </c>
      <c r="I3099" s="69" t="str">
        <f t="shared" si="241"/>
        <v>OU_ASO_AEO</v>
      </c>
      <c r="J3099" s="72" t="str">
        <f t="shared" si="242"/>
        <v>[(Nxx_swrl_typ_cfm=Nxx_swrl_typ_abst) and (Nbx_ign_cmd_eng_cfm=False)] OR [(Nxx_swrl_typ_cfm&lt;&gt;Nxx_swrl_typ_abst) and (Nbx_ign_cmd_eng_cfm=False)]</v>
      </c>
      <c r="K3099" s="69" t="b">
        <f t="shared" si="243"/>
        <v>1</v>
      </c>
      <c r="L3099" s="69" t="b">
        <f t="shared" si="244"/>
        <v>0</v>
      </c>
    </row>
    <row r="3100" spans="1:12" ht="60.75" thickBot="1" x14ac:dyDescent="0.3">
      <c r="A3100" s="71" t="s">
        <v>4421</v>
      </c>
      <c r="B3100" s="72" t="s">
        <v>12710</v>
      </c>
      <c r="C3100" s="72" t="s">
        <v>13979</v>
      </c>
      <c r="E3100" s="71" t="s">
        <v>3056</v>
      </c>
      <c r="F3100" s="72" t="s">
        <v>12686</v>
      </c>
      <c r="G3100" s="72" t="s">
        <v>12687</v>
      </c>
      <c r="H3100" t="str">
        <f t="shared" si="240"/>
        <v>Vxx_swrl_psn_sp_1</v>
      </c>
      <c r="I3100" s="69" t="str">
        <f t="shared" si="241"/>
        <v>OU_ASO_AEO</v>
      </c>
      <c r="J3100" s="72" t="str">
        <f t="shared" si="242"/>
        <v>[(Nxx_swrl_typ_cfm&lt;&gt;Nxx_swrl_typ_abst) and (Nbx_ign_cmd_eng_cfm=False)]</v>
      </c>
      <c r="K3100" s="69" t="b">
        <f t="shared" si="243"/>
        <v>1</v>
      </c>
      <c r="L3100" s="69" t="b">
        <f t="shared" si="244"/>
        <v>1</v>
      </c>
    </row>
    <row r="3101" spans="1:12" ht="60.75" thickBot="1" x14ac:dyDescent="0.3">
      <c r="A3101" s="71" t="s">
        <v>4424</v>
      </c>
      <c r="B3101" s="72" t="s">
        <v>12710</v>
      </c>
      <c r="C3101" s="72" t="s">
        <v>13979</v>
      </c>
      <c r="E3101" s="71" t="s">
        <v>3047</v>
      </c>
      <c r="F3101" s="72" t="s">
        <v>12686</v>
      </c>
      <c r="G3101" s="72" t="s">
        <v>12687</v>
      </c>
      <c r="H3101" t="str">
        <f t="shared" si="240"/>
        <v>Vxx_swrl_psn_sp_cmd</v>
      </c>
      <c r="I3101" s="69" t="str">
        <f t="shared" si="241"/>
        <v>OU_ASO_AEO</v>
      </c>
      <c r="J3101" s="72" t="str">
        <f t="shared" si="242"/>
        <v>[(Nxx_swrl_typ_cfm&lt;&gt;Nxx_swrl_typ_abst) and (Nbx_ign_cmd_eng_cfm=False)]</v>
      </c>
      <c r="K3101" s="69" t="b">
        <f t="shared" si="243"/>
        <v>1</v>
      </c>
      <c r="L3101" s="69" t="b">
        <f t="shared" si="244"/>
        <v>1</v>
      </c>
    </row>
    <row r="3102" spans="1:12" ht="60.75" thickBot="1" x14ac:dyDescent="0.3">
      <c r="A3102" s="71" t="s">
        <v>4427</v>
      </c>
      <c r="B3102" s="72" t="s">
        <v>12710</v>
      </c>
      <c r="C3102" s="72" t="s">
        <v>13979</v>
      </c>
      <c r="E3102" s="71" t="s">
        <v>3037</v>
      </c>
      <c r="F3102" s="72" t="s">
        <v>12686</v>
      </c>
      <c r="G3102" s="72" t="s">
        <v>12687</v>
      </c>
      <c r="H3102" t="str">
        <f t="shared" si="240"/>
        <v>Vxx_swrl_psn_sp_reg</v>
      </c>
      <c r="I3102" s="69" t="str">
        <f t="shared" si="241"/>
        <v>OU_ASO_AEO</v>
      </c>
      <c r="J3102" s="72" t="str">
        <f t="shared" si="242"/>
        <v>[(Nxx_swrl_typ_cfm&lt;&gt;Nxx_swrl_typ_abst) and (Nbx_ign_cmd_eng_cfm=False)]</v>
      </c>
      <c r="K3102" s="69" t="b">
        <f t="shared" si="243"/>
        <v>1</v>
      </c>
      <c r="L3102" s="69" t="b">
        <f t="shared" si="244"/>
        <v>1</v>
      </c>
    </row>
    <row r="3103" spans="1:12" ht="96.75" thickBot="1" x14ac:dyDescent="0.3">
      <c r="A3103" s="71" t="s">
        <v>4387</v>
      </c>
      <c r="B3103" s="72" t="s">
        <v>12710</v>
      </c>
      <c r="C3103" s="72" t="s">
        <v>13979</v>
      </c>
      <c r="E3103" s="71" t="s">
        <v>3048</v>
      </c>
      <c r="F3103" s="72" t="s">
        <v>12686</v>
      </c>
      <c r="G3103" s="72" t="s">
        <v>13962</v>
      </c>
      <c r="H3103" t="str">
        <f t="shared" si="240"/>
        <v>Vxx_swrl_pwm</v>
      </c>
      <c r="I3103" s="69" t="str">
        <f t="shared" si="241"/>
        <v>OU_ASO_AEO</v>
      </c>
      <c r="J3103" s="72" t="str">
        <f t="shared" si="242"/>
        <v>[(Nxx_swrl_typ_cfm&lt;&gt;Nxx_swrl_typ_abst) and (Nbx_ign_cmd_eng_cfm=False)] OR [(Nxx_swrl_typ_cfm=Nxx_swrl_typ_abst) and (Nbx_ign_cmd_eng_cfm=False)]</v>
      </c>
      <c r="K3103" s="69" t="b">
        <f t="shared" si="243"/>
        <v>1</v>
      </c>
      <c r="L3103" s="69" t="b">
        <f t="shared" si="244"/>
        <v>1</v>
      </c>
    </row>
    <row r="3104" spans="1:12" ht="60.75" thickBot="1" x14ac:dyDescent="0.3">
      <c r="A3104" s="71" t="s">
        <v>4390</v>
      </c>
      <c r="B3104" s="72" t="s">
        <v>12710</v>
      </c>
      <c r="C3104" s="72" t="s">
        <v>13979</v>
      </c>
      <c r="E3104" s="71" t="s">
        <v>3049</v>
      </c>
      <c r="F3104" s="72" t="s">
        <v>13960</v>
      </c>
      <c r="G3104" s="72" t="s">
        <v>12687</v>
      </c>
      <c r="H3104" t="str">
        <f t="shared" si="240"/>
        <v>Vxx_swrl_sens_pws</v>
      </c>
      <c r="I3104" s="69" t="str">
        <f t="shared" si="241"/>
        <v>BI_ASI_AEI</v>
      </c>
      <c r="J3104" s="72" t="str">
        <f t="shared" si="242"/>
        <v>[(Nxx_swrl_typ_cfm&lt;&gt;Nxx_swrl_typ_abst) and (Nbx_ign_cmd_eng_cfm=False)]</v>
      </c>
      <c r="K3104" s="69" t="b">
        <f t="shared" si="243"/>
        <v>1</v>
      </c>
      <c r="L3104" s="69" t="b">
        <f t="shared" si="244"/>
        <v>1</v>
      </c>
    </row>
    <row r="3105" spans="1:13" ht="60.75" thickBot="1" x14ac:dyDescent="0.3">
      <c r="A3105" s="71" t="s">
        <v>4393</v>
      </c>
      <c r="B3105" s="72" t="s">
        <v>12710</v>
      </c>
      <c r="C3105" s="72" t="s">
        <v>13979</v>
      </c>
      <c r="E3105" s="71" t="s">
        <v>3038</v>
      </c>
      <c r="F3105" s="72" t="s">
        <v>12686</v>
      </c>
      <c r="G3105" s="72" t="s">
        <v>12687</v>
      </c>
      <c r="H3105" t="str">
        <f t="shared" si="240"/>
        <v>Vxx_swrl_v_sp_cor_lim</v>
      </c>
      <c r="I3105" s="69" t="str">
        <f t="shared" si="241"/>
        <v>OU_ASO_AEO</v>
      </c>
      <c r="J3105" s="72" t="str">
        <f t="shared" si="242"/>
        <v>[(Nxx_swrl_typ_cfm&lt;&gt;Nxx_swrl_typ_abst) and (Nbx_ign_cmd_eng_cfm=False)]</v>
      </c>
      <c r="K3105" s="69" t="b">
        <f t="shared" si="243"/>
        <v>1</v>
      </c>
      <c r="L3105" s="69" t="b">
        <f t="shared" si="244"/>
        <v>1</v>
      </c>
    </row>
    <row r="3106" spans="1:13" ht="60.75" thickBot="1" x14ac:dyDescent="0.3">
      <c r="A3106" s="71" t="s">
        <v>4396</v>
      </c>
      <c r="B3106" s="72" t="s">
        <v>12710</v>
      </c>
      <c r="C3106" s="72" t="s">
        <v>13979</v>
      </c>
      <c r="E3106" s="71" t="s">
        <v>5586</v>
      </c>
      <c r="F3106" s="72" t="s">
        <v>12208</v>
      </c>
      <c r="G3106" s="72" t="s">
        <v>12209</v>
      </c>
      <c r="H3106" t="str">
        <f t="shared" si="240"/>
        <v>Vxx_syn_actr_crt</v>
      </c>
      <c r="I3106" s="69" t="str">
        <f t="shared" si="241"/>
        <v>BI_AGI_SCI</v>
      </c>
      <c r="J3106" s="72" t="str">
        <f t="shared" si="242"/>
        <v>[(Nxx_ecu_typ_cfm=Nxx_ptcu)]</v>
      </c>
      <c r="K3106" s="69" t="b">
        <f t="shared" si="243"/>
        <v>1</v>
      </c>
      <c r="L3106" s="69" t="b">
        <f t="shared" si="244"/>
        <v>1</v>
      </c>
    </row>
    <row r="3107" spans="1:13" ht="60.75" thickBot="1" x14ac:dyDescent="0.3">
      <c r="A3107" s="71" t="s">
        <v>4399</v>
      </c>
      <c r="B3107" s="72" t="s">
        <v>12710</v>
      </c>
      <c r="C3107" s="72" t="s">
        <v>13979</v>
      </c>
      <c r="E3107" s="71" t="s">
        <v>5537</v>
      </c>
      <c r="F3107" s="72" t="s">
        <v>12208</v>
      </c>
      <c r="G3107" s="72" t="s">
        <v>12209</v>
      </c>
      <c r="H3107" t="str">
        <f t="shared" si="240"/>
        <v>Vxx_syn_raw_inc</v>
      </c>
      <c r="I3107" s="69" t="str">
        <f t="shared" si="241"/>
        <v>BI_AGI_SCI</v>
      </c>
      <c r="J3107" s="72" t="str">
        <f t="shared" si="242"/>
        <v>[(Nxx_ecu_typ_cfm=Nxx_ptcu)]</v>
      </c>
      <c r="K3107" s="69" t="b">
        <f t="shared" si="243"/>
        <v>1</v>
      </c>
      <c r="L3107" s="69" t="b">
        <f t="shared" si="244"/>
        <v>1</v>
      </c>
    </row>
    <row r="3108" spans="1:13" ht="60.75" thickBot="1" x14ac:dyDescent="0.3">
      <c r="A3108" s="71" t="s">
        <v>4402</v>
      </c>
      <c r="B3108" s="72" t="s">
        <v>12710</v>
      </c>
      <c r="C3108" s="72" t="s">
        <v>13979</v>
      </c>
      <c r="E3108" s="71" t="s">
        <v>5558</v>
      </c>
      <c r="F3108" s="72" t="s">
        <v>12208</v>
      </c>
      <c r="G3108" s="72" t="s">
        <v>12209</v>
      </c>
      <c r="H3108" t="str">
        <f t="shared" si="240"/>
        <v>Vxx_syn_tgt_rat</v>
      </c>
      <c r="I3108" s="69" t="str">
        <f t="shared" si="241"/>
        <v>BI_AGI_SCI</v>
      </c>
      <c r="J3108" s="72" t="str">
        <f t="shared" si="242"/>
        <v>[(Nxx_ecu_typ_cfm=Nxx_ptcu)]</v>
      </c>
      <c r="K3108" s="69" t="b">
        <f t="shared" si="243"/>
        <v>1</v>
      </c>
      <c r="L3108" s="69" t="b">
        <f t="shared" si="244"/>
        <v>1</v>
      </c>
    </row>
    <row r="3109" spans="1:13" ht="72.75" customHeight="1" thickBot="1" x14ac:dyDescent="0.3">
      <c r="A3109" s="71" t="s">
        <v>4405</v>
      </c>
      <c r="B3109" s="72" t="s">
        <v>12710</v>
      </c>
      <c r="C3109" s="72" t="s">
        <v>13979</v>
      </c>
      <c r="E3109" s="71" t="s">
        <v>2379</v>
      </c>
      <c r="F3109" s="72" t="s">
        <v>12419</v>
      </c>
      <c r="G3109" s="74" t="s">
        <v>13596</v>
      </c>
      <c r="H3109" t="str">
        <f t="shared" si="240"/>
        <v>Vxx_t_fl</v>
      </c>
      <c r="I3109" s="69" t="str">
        <f t="shared" si="241"/>
        <v>CL_LUB_WEA</v>
      </c>
      <c r="J3109" s="72" t="str">
        <f t="shared" si="242"/>
        <v>[(Nbx_ign_cmd_eng_cfm=True) and (Nxx_owe_cfm=Nxx_owe_pres or Nxx_owe_cfm=Nxx_owe_abst_pres_cho)] OR [(Nbx_pft_pres_cfm=False) and (Nbx_ign_cmd_eng_cfm=False) and (Nxx_owe_cfm=Nxx_owe_pres or Nxx_owe_cfm=Nxx_owe_abst_pres_cho)] OR [(Nbx_pft_pres_cfm=True) and (Nbx_ign_cmd_eng_cfm=False) and (Nxx_owe_cfm=Nxx_owe_pres or Nxx_owe_cfm=Nxx_owe_abst_pres_cho)]</v>
      </c>
      <c r="K3109" s="69" t="b">
        <f t="shared" si="243"/>
        <v>1</v>
      </c>
      <c r="L3109" s="69" t="b">
        <f t="shared" si="244"/>
        <v>0</v>
      </c>
    </row>
    <row r="3110" spans="1:13" ht="72.75" customHeight="1" thickBot="1" x14ac:dyDescent="0.3">
      <c r="A3110" s="71" t="s">
        <v>4444</v>
      </c>
      <c r="B3110" s="72" t="s">
        <v>12710</v>
      </c>
      <c r="C3110" s="72" t="s">
        <v>12711</v>
      </c>
      <c r="E3110" s="71" t="s">
        <v>2384</v>
      </c>
      <c r="F3110" s="72" t="s">
        <v>12419</v>
      </c>
      <c r="G3110" s="74" t="s">
        <v>13592</v>
      </c>
      <c r="H3110" t="str">
        <f t="shared" si="240"/>
        <v>Vxx_t_rgn</v>
      </c>
      <c r="I3110" s="69" t="str">
        <f t="shared" si="241"/>
        <v>CL_LUB_WEA</v>
      </c>
      <c r="J3110" s="72" t="str">
        <f t="shared" si="242"/>
        <v>[(Nbx_pft_pres_cfm=False) and (Nbx_ign_cmd_eng_cfm=False) and (Nxx_owe_cfm=Nxx_owe_pres or Nxx_owe_cfm=Nxx_owe_abst_pres_cho)] OR [(Nbx_ign_cmd_eng_cfm=True) and (Nxx_owe_cfm=Nxx_owe_pres or Nxx_owe_cfm=Nxx_owe_abst_pres_cho)] OR [(Nbx_pft_pres_cfm=True) and (Nbx_ign_cmd_eng_cfm=False) and (Nxx_owe_cfm=Nxx_owe_pres or Nxx_owe_cfm=Nxx_owe_abst_pres_cho)]</v>
      </c>
      <c r="K3110" s="69" t="b">
        <f t="shared" si="243"/>
        <v>1</v>
      </c>
      <c r="L3110" s="69" t="b">
        <f t="shared" si="244"/>
        <v>0</v>
      </c>
    </row>
    <row r="3111" spans="1:13" ht="72.75" customHeight="1" thickBot="1" x14ac:dyDescent="0.3">
      <c r="A3111" s="71" t="s">
        <v>629</v>
      </c>
      <c r="B3111" s="72" t="s">
        <v>12424</v>
      </c>
      <c r="C3111" s="72" t="s">
        <v>12287</v>
      </c>
      <c r="E3111" s="71" t="s">
        <v>1172</v>
      </c>
      <c r="F3111" s="72" t="s">
        <v>12419</v>
      </c>
      <c r="G3111" s="74" t="s">
        <v>13636</v>
      </c>
      <c r="H3111" t="str">
        <f t="shared" si="240"/>
        <v>Vxx_t_rich_1_mod</v>
      </c>
      <c r="I3111" s="69" t="str">
        <f t="shared" si="241"/>
        <v>CL_LUB_WEA</v>
      </c>
      <c r="J3111" s="72" t="str">
        <f t="shared" si="242"/>
        <v>[(Nbx_owe_osr_cfm=True) and (Nbx_ign_cmd_eng_cfm=False) and (Nxx_owe_cfm=Nxx_owe_pres or Nxx_owe_cfm=Nxx_owe_abst_pres_cho)] OR [(Nbx_ign_cmd_eng_cfm=True) and (Nxx_owe_cfm=Nxx_owe_pres or Nxx_owe_cfm=Nxx_owe_abst_pres_cho)] OR [(Nbx_owe_osr_cfm=False) and (Nbx_ign_cmd_eng_cfm=False) and (Nxx_owe_cfm=Nxx_owe_pres or Nxx_owe_cfm=Nxx_owe_abst_pres_cho)]</v>
      </c>
      <c r="K3111" s="69" t="b">
        <f t="shared" si="243"/>
        <v>1</v>
      </c>
      <c r="L3111" s="69" t="b">
        <f t="shared" si="244"/>
        <v>0</v>
      </c>
    </row>
    <row r="3112" spans="1:13" ht="36.75" thickBot="1" x14ac:dyDescent="0.3">
      <c r="A3112" s="71" t="s">
        <v>3239</v>
      </c>
      <c r="B3112" s="72" t="s">
        <v>13260</v>
      </c>
      <c r="C3112" s="72" t="s">
        <v>12353</v>
      </c>
      <c r="E3112" s="71" t="s">
        <v>2295</v>
      </c>
      <c r="F3112" s="72" t="s">
        <v>5981</v>
      </c>
      <c r="G3112" s="72" t="s">
        <v>12228</v>
      </c>
      <c r="H3112" t="str">
        <f t="shared" si="240"/>
        <v>Vxx_tbn_rat_reg_lim</v>
      </c>
      <c r="I3112" s="69" t="str">
        <f t="shared" si="241"/>
        <v>AS_BST_CTL</v>
      </c>
      <c r="J3112" s="72" t="str">
        <f t="shared" si="242"/>
        <v>[(Nbx_ign_cmd_eng_cfm=False)]</v>
      </c>
      <c r="K3112" s="69" t="b">
        <f t="shared" si="243"/>
        <v>1</v>
      </c>
      <c r="L3112" s="69" t="b">
        <f t="shared" si="244"/>
        <v>1</v>
      </c>
    </row>
    <row r="3113" spans="1:13" ht="96.75" thickBot="1" x14ac:dyDescent="0.3">
      <c r="A3113" s="71" t="s">
        <v>925</v>
      </c>
      <c r="B3113" s="72" t="s">
        <v>5478</v>
      </c>
      <c r="C3113" s="72" t="s">
        <v>12295</v>
      </c>
      <c r="E3113" s="71" t="s">
        <v>2573</v>
      </c>
      <c r="F3113" s="72" t="s">
        <v>12576</v>
      </c>
      <c r="G3113" s="72" t="s">
        <v>13964</v>
      </c>
      <c r="H3113" t="str">
        <f t="shared" si="240"/>
        <v>Vxx_tbt</v>
      </c>
      <c r="I3113" s="69" t="str">
        <f t="shared" si="241"/>
        <v>IN_CBI_TBT</v>
      </c>
      <c r="J3113" s="72" t="str">
        <f t="shared" si="242"/>
        <v>[(Nbx_tbt_sens_pres_cfm=True) and (Nbx_ign_cmd_eng_cfm=False)] OR [(Nbx_tbt_sens_pres_cfm=False) and (Nbx_ign_cmd_eng_cfm=False)]</v>
      </c>
      <c r="K3113" s="69" t="b">
        <f t="shared" si="243"/>
        <v>1</v>
      </c>
      <c r="L3113" s="69" t="b">
        <f t="shared" si="244"/>
        <v>1</v>
      </c>
    </row>
    <row r="3114" spans="1:13" ht="48.75" thickBot="1" x14ac:dyDescent="0.3">
      <c r="A3114" s="71" t="s">
        <v>933</v>
      </c>
      <c r="B3114" s="72" t="s">
        <v>5478</v>
      </c>
      <c r="C3114" s="72" t="s">
        <v>12295</v>
      </c>
      <c r="E3114" s="71" t="s">
        <v>2572</v>
      </c>
      <c r="F3114" s="72" t="s">
        <v>13965</v>
      </c>
      <c r="G3114" s="72" t="s">
        <v>12577</v>
      </c>
      <c r="H3114" t="str">
        <f t="shared" si="240"/>
        <v>Vxx_tbt_sp</v>
      </c>
      <c r="I3114" s="69" t="str">
        <f t="shared" si="241"/>
        <v>CB_COR_TBT</v>
      </c>
      <c r="J3114" s="72" t="str">
        <f t="shared" si="242"/>
        <v>[(Nbx_tbt_sens_pres_cfm=True) and (Nbx_ign_cmd_eng_cfm=False)]</v>
      </c>
      <c r="K3114" s="69" t="b">
        <f t="shared" si="243"/>
        <v>1</v>
      </c>
      <c r="L3114" s="69" t="b">
        <f t="shared" si="244"/>
        <v>1</v>
      </c>
    </row>
    <row r="3115" spans="1:13" ht="72.75" thickBot="1" x14ac:dyDescent="0.3">
      <c r="A3115" s="71" t="s">
        <v>929</v>
      </c>
      <c r="B3115" s="72" t="s">
        <v>5478</v>
      </c>
      <c r="C3115" s="72" t="s">
        <v>12295</v>
      </c>
      <c r="E3115" s="71" t="s">
        <v>5278</v>
      </c>
      <c r="F3115" s="72" t="s">
        <v>5266</v>
      </c>
      <c r="G3115" s="72" t="s">
        <v>13966</v>
      </c>
      <c r="H3115" t="str">
        <f t="shared" si="240"/>
        <v>Vxx_tc_hv_pow_csm</v>
      </c>
      <c r="I3115" s="69" t="str">
        <f t="shared" si="241"/>
        <v>HV_TCS_MNG</v>
      </c>
      <c r="J3115" s="72" t="str">
        <f t="shared" si="242"/>
        <v>[(Nxx_spv_ecu_cfm=Nxx_spv_ecu_abst and Nxx_ecu_typ_cfm&lt;&gt;Nxx_atcu) and (Nxx_hev_cfm&lt;&gt;Nxx_hev_abst)]</v>
      </c>
      <c r="K3115" s="69" t="b">
        <f t="shared" si="243"/>
        <v>1</v>
      </c>
      <c r="L3115" s="69" t="b">
        <f t="shared" si="244"/>
        <v>1</v>
      </c>
    </row>
    <row r="3116" spans="1:13" ht="120.75" thickBot="1" x14ac:dyDescent="0.3">
      <c r="A3116" s="71" t="s">
        <v>1560</v>
      </c>
      <c r="B3116" s="72" t="s">
        <v>12715</v>
      </c>
      <c r="C3116" s="72" t="s">
        <v>12711</v>
      </c>
      <c r="E3116" s="71" t="s">
        <v>5278</v>
      </c>
      <c r="F3116" s="74" t="s">
        <v>5279</v>
      </c>
      <c r="G3116" s="74" t="s">
        <v>13968</v>
      </c>
      <c r="H3116" t="str">
        <f t="shared" si="240"/>
        <v>Vxx_tc_hv_pow_csm</v>
      </c>
      <c r="I3116" s="69" t="str">
        <f t="shared" si="241"/>
        <v>HV_TCS_MNG</v>
      </c>
      <c r="J3116" s="72" t="str">
        <f t="shared" si="242"/>
        <v>[(Nxx_spv_ecu_cfm=Nxx_spv_ecu_abst and Nxx_ecu_typ_cfm&lt;&gt;Nxx_atcu) and (Nxx_hev_cfm&lt;&gt;Nxx_hev_abst)]</v>
      </c>
      <c r="K3116" s="69" t="b">
        <f t="shared" si="243"/>
        <v>0</v>
      </c>
      <c r="L3116" s="69" t="b">
        <f t="shared" si="244"/>
        <v>0</v>
      </c>
    </row>
    <row r="3117" spans="1:13" ht="132.75" thickBot="1" x14ac:dyDescent="0.3">
      <c r="A3117" s="71" t="s">
        <v>1570</v>
      </c>
      <c r="B3117" s="72" t="s">
        <v>12715</v>
      </c>
      <c r="C3117" s="72" t="s">
        <v>12711</v>
      </c>
      <c r="E3117" s="71" t="s">
        <v>602</v>
      </c>
      <c r="F3117" s="74" t="s">
        <v>5952</v>
      </c>
      <c r="G3117" s="74" t="s">
        <v>12164</v>
      </c>
      <c r="H3117" t="str">
        <f t="shared" si="240"/>
        <v>Vxx_tco</v>
      </c>
      <c r="I3117" s="69" t="str">
        <f t="shared" si="241"/>
        <v>IN_AGI_STB</v>
      </c>
      <c r="J3117" s="72" t="str">
        <f t="shared" si="242"/>
        <v>[(Nxx_ecu_typ_cfm=Nxx_atcu) and (Nxx_ecu_typ_cfm=Nxx_ptcu or Nxx_ecu_typ_cfm=Nxx_atcu or Nxx_ecu_typ_cfm=Nxx_hevc or Nxx_gsi_cfm&lt;&gt;Nxx_gsi_abst)]</v>
      </c>
      <c r="K3117" s="69" t="b">
        <f t="shared" si="243"/>
        <v>0</v>
      </c>
      <c r="L3117" s="69" t="b">
        <f t="shared" si="244"/>
        <v>0</v>
      </c>
    </row>
    <row r="3118" spans="1:13" ht="108.75" thickBot="1" x14ac:dyDescent="0.3">
      <c r="A3118" s="71" t="s">
        <v>1547</v>
      </c>
      <c r="B3118" s="72" t="s">
        <v>12715</v>
      </c>
      <c r="C3118" s="72" t="s">
        <v>12711</v>
      </c>
      <c r="E3118" s="71" t="s">
        <v>602</v>
      </c>
      <c r="F3118" s="74" t="s">
        <v>12441</v>
      </c>
      <c r="G3118" s="74" t="s">
        <v>13980</v>
      </c>
      <c r="H3118" t="str">
        <f t="shared" si="240"/>
        <v>Vxx_tco</v>
      </c>
      <c r="I3118" s="69" t="str">
        <f t="shared" si="241"/>
        <v>IN_AGI_STB</v>
      </c>
      <c r="J3118" s="72" t="str">
        <f t="shared" si="242"/>
        <v>[(Nxx_ecu_typ_cfm=Nxx_atcu) and (Nxx_ecu_typ_cfm=Nxx_ptcu or Nxx_ecu_typ_cfm=Nxx_atcu or Nxx_ecu_typ_cfm=Nxx_hevc or Nxx_gsi_cfm&lt;&gt;Nxx_gsi_abst)]</v>
      </c>
      <c r="K3118" s="69" t="b">
        <f t="shared" si="243"/>
        <v>0</v>
      </c>
      <c r="L3118" s="69" t="b">
        <f t="shared" si="244"/>
        <v>0</v>
      </c>
    </row>
    <row r="3119" spans="1:13" ht="96.75" thickBot="1" x14ac:dyDescent="0.3">
      <c r="A3119" s="71" t="s">
        <v>1566</v>
      </c>
      <c r="B3119" s="72" t="s">
        <v>12715</v>
      </c>
      <c r="C3119" s="72" t="s">
        <v>12711</v>
      </c>
      <c r="E3119" s="71" t="s">
        <v>13970</v>
      </c>
      <c r="F3119" s="72" t="s">
        <v>12399</v>
      </c>
      <c r="G3119" s="74" t="s">
        <v>13143</v>
      </c>
      <c r="H3119" t="str">
        <f t="shared" si="240"/>
        <v>Vxx_tco_mon_tco_avg_mem</v>
      </c>
      <c r="I3119" s="69" t="str">
        <f t="shared" si="241"/>
        <v>CL_COO_DGN</v>
      </c>
      <c r="J3119" s="72" t="str">
        <f t="shared" si="242"/>
        <v>[(Nbx_ign_cmd_eng_cfm=True) and (Nxx_moni_tco_cfm&lt;&gt;Nxx_moni_tco_abst)] OR [(Nbx_ign_cmd_eng_cfm=True) and (Nxx_moni_tco_cfm=Nxx_moni_tco_abst)]</v>
      </c>
      <c r="K3119" s="69" t="b">
        <f t="shared" si="243"/>
        <v>1</v>
      </c>
      <c r="L3119" s="69" t="b">
        <f t="shared" si="244"/>
        <v>0</v>
      </c>
    </row>
    <row r="3120" spans="1:13" ht="51.75" customHeight="1" thickBot="1" x14ac:dyDescent="0.3">
      <c r="A3120" s="71" t="s">
        <v>1556</v>
      </c>
      <c r="B3120" s="72" t="s">
        <v>12715</v>
      </c>
      <c r="C3120" s="72" t="s">
        <v>12711</v>
      </c>
      <c r="E3120" s="71" t="s">
        <v>3778</v>
      </c>
      <c r="F3120" s="72" t="s">
        <v>12345</v>
      </c>
      <c r="G3120" s="72" t="s">
        <v>12559</v>
      </c>
      <c r="H3120" t="str">
        <f t="shared" si="240"/>
        <v>Vxx_tcr_abs_psn</v>
      </c>
      <c r="I3120" s="69" t="str">
        <f t="shared" si="241"/>
        <v>IN_ASI_TCI</v>
      </c>
      <c r="J3120" s="72" t="str">
        <f t="shared" si="242"/>
        <v>[(Nxx_hpt_byp_pos_sens_cfm=Nxx_hpt_byp_pos_sens_pres or Nxx_lpt_act_elec_cfm&lt;&gt;Nxx_lpt_act_elec_abst) and (Nbx_ign_cmd_eng_cfm=False)]</v>
      </c>
      <c r="K3120" s="69" t="b">
        <f t="shared" si="243"/>
        <v>1</v>
      </c>
      <c r="L3120" s="69" t="b">
        <f t="shared" si="244"/>
        <v>1</v>
      </c>
      <c r="M3120" t="e">
        <f>VLOOKUP(E3120,#REF!,1,FALSE)</f>
        <v>#REF!</v>
      </c>
    </row>
    <row r="3121" spans="1:12" ht="108.75" thickBot="1" x14ac:dyDescent="0.3">
      <c r="A3121" s="71" t="s">
        <v>4912</v>
      </c>
      <c r="B3121" s="72" t="s">
        <v>12252</v>
      </c>
      <c r="C3121" s="72" t="s">
        <v>12253</v>
      </c>
      <c r="E3121" s="71" t="s">
        <v>3779</v>
      </c>
      <c r="F3121" s="72" t="s">
        <v>13273</v>
      </c>
      <c r="G3121" s="74" t="s">
        <v>13973</v>
      </c>
      <c r="H3121" t="str">
        <f t="shared" si="240"/>
        <v>Vxx_tcr_last_ana_psn</v>
      </c>
      <c r="I3121" s="69" t="str">
        <f t="shared" si="241"/>
        <v>BI_ASI_TCI</v>
      </c>
      <c r="J3121" s="72" t="str">
        <f t="shared" si="242"/>
        <v>[(Nxx_hpt_byp_pos_sens_cfm=Nxx_hpt_byp_pos_sens_pres) and (Nbx_ign_cmd_eng_cfm=False)] OR [(Nxx_lpt_act_elec_cfm&lt;&gt;Nxx_lpt_act_elec_abst) and (Nbx_ign_cmd_eng_cfm=False)]</v>
      </c>
      <c r="K3121" s="69" t="b">
        <f t="shared" si="243"/>
        <v>1</v>
      </c>
      <c r="L3121" s="69" t="b">
        <f t="shared" si="244"/>
        <v>0</v>
      </c>
    </row>
    <row r="3122" spans="1:12" ht="24.75" thickBot="1" x14ac:dyDescent="0.3">
      <c r="A3122" s="71" t="s">
        <v>3397</v>
      </c>
      <c r="B3122" s="72" t="s">
        <v>12311</v>
      </c>
      <c r="C3122" s="72" t="s">
        <v>13981</v>
      </c>
      <c r="E3122" s="71" t="s">
        <v>4665</v>
      </c>
      <c r="F3122" s="72" t="s">
        <v>5981</v>
      </c>
      <c r="G3122" s="72" t="s">
        <v>12228</v>
      </c>
      <c r="H3122" t="str">
        <f t="shared" si="240"/>
        <v>Vxx_tcr_obd_bch_mod_val</v>
      </c>
      <c r="I3122" s="69" t="str">
        <f t="shared" si="241"/>
        <v>AS_BST_CTL</v>
      </c>
      <c r="J3122" s="72" t="str">
        <f t="shared" si="242"/>
        <v>[(Nbx_ign_cmd_eng_cfm=False)]</v>
      </c>
      <c r="K3122" s="69" t="b">
        <f t="shared" si="243"/>
        <v>1</v>
      </c>
      <c r="L3122" s="69" t="b">
        <f t="shared" si="244"/>
        <v>1</v>
      </c>
    </row>
    <row r="3123" spans="1:12" ht="84.75" thickBot="1" x14ac:dyDescent="0.3">
      <c r="A3123" s="71" t="s">
        <v>4562</v>
      </c>
      <c r="B3123" s="72" t="s">
        <v>6419</v>
      </c>
      <c r="C3123" s="72" t="s">
        <v>12605</v>
      </c>
      <c r="E3123" s="71" t="s">
        <v>3780</v>
      </c>
      <c r="F3123" s="72" t="s">
        <v>12304</v>
      </c>
      <c r="G3123" s="72" t="s">
        <v>12559</v>
      </c>
      <c r="H3123" t="str">
        <f t="shared" si="240"/>
        <v>Vxx_tcr_psn_ofs_clos</v>
      </c>
      <c r="I3123" s="69" t="str">
        <f t="shared" si="241"/>
        <v>OU_ASO_TCO</v>
      </c>
      <c r="J3123" s="72" t="str">
        <f t="shared" si="242"/>
        <v>[(Nxx_hpt_byp_pos_sens_cfm=Nxx_hpt_byp_pos_sens_pres or Nxx_lpt_act_elec_cfm&lt;&gt;Nxx_lpt_act_elec_abst) and (Nbx_ign_cmd_eng_cfm=False)]</v>
      </c>
      <c r="K3123" s="69" t="b">
        <f t="shared" si="243"/>
        <v>1</v>
      </c>
      <c r="L3123" s="69" t="b">
        <f t="shared" si="244"/>
        <v>1</v>
      </c>
    </row>
    <row r="3124" spans="1:12" ht="84.75" thickBot="1" x14ac:dyDescent="0.3">
      <c r="A3124" s="71" t="s">
        <v>2609</v>
      </c>
      <c r="B3124" s="72" t="s">
        <v>5840</v>
      </c>
      <c r="C3124" s="72" t="s">
        <v>12450</v>
      </c>
      <c r="E3124" s="71" t="s">
        <v>3781</v>
      </c>
      <c r="F3124" s="72" t="s">
        <v>12304</v>
      </c>
      <c r="G3124" s="72" t="s">
        <v>12559</v>
      </c>
      <c r="H3124" t="str">
        <f t="shared" si="240"/>
        <v>Vxx_tcr_psn_ofs_clos_frst</v>
      </c>
      <c r="I3124" s="69" t="str">
        <f t="shared" si="241"/>
        <v>OU_ASO_TCO</v>
      </c>
      <c r="J3124" s="72" t="str">
        <f t="shared" si="242"/>
        <v>[(Nxx_hpt_byp_pos_sens_cfm=Nxx_hpt_byp_pos_sens_pres or Nxx_lpt_act_elec_cfm&lt;&gt;Nxx_lpt_act_elec_abst) and (Nbx_ign_cmd_eng_cfm=False)]</v>
      </c>
      <c r="K3124" s="69" t="b">
        <f t="shared" si="243"/>
        <v>1</v>
      </c>
      <c r="L3124" s="69" t="b">
        <f t="shared" si="244"/>
        <v>1</v>
      </c>
    </row>
    <row r="3125" spans="1:12" ht="84.75" thickBot="1" x14ac:dyDescent="0.3">
      <c r="A3125" s="71" t="s">
        <v>4945</v>
      </c>
      <c r="B3125" s="74" t="s">
        <v>5395</v>
      </c>
      <c r="C3125" s="74" t="s">
        <v>12228</v>
      </c>
      <c r="E3125" s="71" t="s">
        <v>3782</v>
      </c>
      <c r="F3125" s="72" t="s">
        <v>12304</v>
      </c>
      <c r="G3125" s="72" t="s">
        <v>12559</v>
      </c>
      <c r="H3125" t="str">
        <f t="shared" si="240"/>
        <v>Vxx_tcr_psn_ofs_clos_last</v>
      </c>
      <c r="I3125" s="69" t="str">
        <f t="shared" si="241"/>
        <v>OU_ASO_TCO</v>
      </c>
      <c r="J3125" s="72" t="str">
        <f t="shared" si="242"/>
        <v>[(Nxx_hpt_byp_pos_sens_cfm=Nxx_hpt_byp_pos_sens_pres or Nxx_lpt_act_elec_cfm&lt;&gt;Nxx_lpt_act_elec_abst) and (Nbx_ign_cmd_eng_cfm=False)]</v>
      </c>
      <c r="K3125" s="69" t="b">
        <f t="shared" si="243"/>
        <v>1</v>
      </c>
      <c r="L3125" s="69" t="b">
        <f t="shared" si="244"/>
        <v>1</v>
      </c>
    </row>
    <row r="3126" spans="1:12" ht="84.75" thickBot="1" x14ac:dyDescent="0.3">
      <c r="A3126" s="71" t="s">
        <v>4959</v>
      </c>
      <c r="B3126" s="74" t="s">
        <v>5395</v>
      </c>
      <c r="C3126" s="74" t="s">
        <v>12228</v>
      </c>
      <c r="E3126" s="71" t="s">
        <v>3783</v>
      </c>
      <c r="F3126" s="72" t="s">
        <v>12304</v>
      </c>
      <c r="G3126" s="72" t="s">
        <v>12559</v>
      </c>
      <c r="H3126" t="str">
        <f t="shared" si="240"/>
        <v>Vxx_tcr_psn_ofs_open_frst</v>
      </c>
      <c r="I3126" s="69" t="str">
        <f t="shared" si="241"/>
        <v>OU_ASO_TCO</v>
      </c>
      <c r="J3126" s="72" t="str">
        <f t="shared" si="242"/>
        <v>[(Nxx_hpt_byp_pos_sens_cfm=Nxx_hpt_byp_pos_sens_pres or Nxx_lpt_act_elec_cfm&lt;&gt;Nxx_lpt_act_elec_abst) and (Nbx_ign_cmd_eng_cfm=False)]</v>
      </c>
      <c r="K3126" s="69" t="b">
        <f t="shared" si="243"/>
        <v>1</v>
      </c>
      <c r="L3126" s="69" t="b">
        <f t="shared" si="244"/>
        <v>1</v>
      </c>
    </row>
    <row r="3127" spans="1:12" ht="84.75" thickBot="1" x14ac:dyDescent="0.3">
      <c r="A3127" s="71" t="s">
        <v>1314</v>
      </c>
      <c r="B3127" s="72" t="s">
        <v>6419</v>
      </c>
      <c r="C3127" s="72" t="s">
        <v>12605</v>
      </c>
      <c r="E3127" s="71" t="s">
        <v>3784</v>
      </c>
      <c r="F3127" s="72" t="s">
        <v>12304</v>
      </c>
      <c r="G3127" s="72" t="s">
        <v>12559</v>
      </c>
      <c r="H3127" t="str">
        <f t="shared" si="240"/>
        <v>Vxx_tcr_psn_ofs_open_last</v>
      </c>
      <c r="I3127" s="69" t="str">
        <f t="shared" si="241"/>
        <v>OU_ASO_TCO</v>
      </c>
      <c r="J3127" s="72" t="str">
        <f t="shared" si="242"/>
        <v>[(Nxx_hpt_byp_pos_sens_cfm=Nxx_hpt_byp_pos_sens_pres or Nxx_lpt_act_elec_cfm&lt;&gt;Nxx_lpt_act_elec_abst) and (Nbx_ign_cmd_eng_cfm=False)]</v>
      </c>
      <c r="K3127" s="69" t="b">
        <f t="shared" si="243"/>
        <v>1</v>
      </c>
      <c r="L3127" s="69" t="b">
        <f t="shared" si="244"/>
        <v>1</v>
      </c>
    </row>
    <row r="3128" spans="1:12" ht="72.75" customHeight="1" thickBot="1" x14ac:dyDescent="0.3">
      <c r="A3128" s="71" t="s">
        <v>2894</v>
      </c>
      <c r="B3128" s="72" t="s">
        <v>13097</v>
      </c>
      <c r="C3128" s="74" t="s">
        <v>13982</v>
      </c>
      <c r="E3128" s="71" t="s">
        <v>3785</v>
      </c>
      <c r="F3128" s="72" t="s">
        <v>12304</v>
      </c>
      <c r="G3128" s="74" t="s">
        <v>13199</v>
      </c>
      <c r="H3128" t="str">
        <f t="shared" si="240"/>
        <v>Vxx_tcr_psn_rel</v>
      </c>
      <c r="I3128" s="69" t="str">
        <f t="shared" si="241"/>
        <v>OU_ASO_TCO</v>
      </c>
      <c r="J3128" s="72" t="str">
        <f t="shared" si="242"/>
        <v>[(Nxx_hpt_byp_pos_sens_cfm=Nxx_hpt_byp_pos_sens_pres or Nxx_lpt_act_elec_cfm&lt;&gt;Nxx_lpt_act_elec_abst) and (Nbx_ign_cmd_eng_cfm=False)] OR [(Nxx_hpt_byp_pos_sens_cfm&lt;&gt;Nxx_hpt_byp_pos_sens_pres and Nxx_lpt_act_elec_cfm=Nxx_lpt_act_elec_abst) and (Nbx_ign_cmd_eng_cfm=False)]</v>
      </c>
      <c r="K3128" s="69" t="b">
        <f t="shared" si="243"/>
        <v>1</v>
      </c>
      <c r="L3128" s="69" t="b">
        <f t="shared" si="244"/>
        <v>0</v>
      </c>
    </row>
    <row r="3129" spans="1:12" ht="84.75" thickBot="1" x14ac:dyDescent="0.3">
      <c r="A3129" s="71" t="s">
        <v>2885</v>
      </c>
      <c r="B3129" s="72" t="s">
        <v>13983</v>
      </c>
      <c r="C3129" s="72" t="s">
        <v>13928</v>
      </c>
      <c r="E3129" s="71" t="s">
        <v>3786</v>
      </c>
      <c r="F3129" s="72" t="s">
        <v>12304</v>
      </c>
      <c r="G3129" s="72" t="s">
        <v>12559</v>
      </c>
      <c r="H3129" t="str">
        <f t="shared" si="240"/>
        <v>Vxx_tcr_psn_sp_1</v>
      </c>
      <c r="I3129" s="69" t="str">
        <f t="shared" si="241"/>
        <v>OU_ASO_TCO</v>
      </c>
      <c r="J3129" s="72" t="str">
        <f t="shared" si="242"/>
        <v>[(Nxx_hpt_byp_pos_sens_cfm=Nxx_hpt_byp_pos_sens_pres or Nxx_lpt_act_elec_cfm&lt;&gt;Nxx_lpt_act_elec_abst) and (Nbx_ign_cmd_eng_cfm=False)]</v>
      </c>
      <c r="K3129" s="69" t="b">
        <f t="shared" si="243"/>
        <v>1</v>
      </c>
      <c r="L3129" s="69" t="b">
        <f t="shared" si="244"/>
        <v>1</v>
      </c>
    </row>
    <row r="3130" spans="1:12" ht="84.75" thickBot="1" x14ac:dyDescent="0.3">
      <c r="A3130" s="71" t="s">
        <v>4866</v>
      </c>
      <c r="B3130" s="72" t="s">
        <v>13872</v>
      </c>
      <c r="C3130" s="72" t="s">
        <v>12605</v>
      </c>
      <c r="E3130" s="71" t="s">
        <v>5242</v>
      </c>
      <c r="F3130" s="72" t="s">
        <v>12304</v>
      </c>
      <c r="G3130" s="72" t="s">
        <v>12559</v>
      </c>
      <c r="H3130" t="str">
        <f t="shared" si="240"/>
        <v>Vxx_tcr_psn_sp_5</v>
      </c>
      <c r="I3130" s="69" t="str">
        <f t="shared" si="241"/>
        <v>OU_ASO_TCO</v>
      </c>
      <c r="J3130" s="72" t="str">
        <f t="shared" si="242"/>
        <v>[(Nxx_hpt_byp_pos_sens_cfm=Nxx_hpt_byp_pos_sens_pres or Nxx_lpt_act_elec_cfm&lt;&gt;Nxx_lpt_act_elec_abst) and (Nbx_ign_cmd_eng_cfm=False)]</v>
      </c>
      <c r="K3130" s="69" t="b">
        <f t="shared" si="243"/>
        <v>1</v>
      </c>
      <c r="L3130" s="69" t="b">
        <f t="shared" si="244"/>
        <v>1</v>
      </c>
    </row>
    <row r="3131" spans="1:12" ht="84.75" thickBot="1" x14ac:dyDescent="0.3">
      <c r="A3131" s="71" t="s">
        <v>4862</v>
      </c>
      <c r="B3131" s="72" t="s">
        <v>6419</v>
      </c>
      <c r="C3131" s="72" t="s">
        <v>12605</v>
      </c>
      <c r="E3131" s="71" t="s">
        <v>3787</v>
      </c>
      <c r="F3131" s="72" t="s">
        <v>12304</v>
      </c>
      <c r="G3131" s="72" t="s">
        <v>12559</v>
      </c>
      <c r="H3131" t="str">
        <f t="shared" si="240"/>
        <v>Vxx_tcr_psn_sp_cmd</v>
      </c>
      <c r="I3131" s="69" t="str">
        <f t="shared" si="241"/>
        <v>OU_ASO_TCO</v>
      </c>
      <c r="J3131" s="72" t="str">
        <f t="shared" si="242"/>
        <v>[(Nxx_hpt_byp_pos_sens_cfm=Nxx_hpt_byp_pos_sens_pres or Nxx_lpt_act_elec_cfm&lt;&gt;Nxx_lpt_act_elec_abst) and (Nbx_ign_cmd_eng_cfm=False)]</v>
      </c>
      <c r="K3131" s="69" t="b">
        <f t="shared" si="243"/>
        <v>1</v>
      </c>
      <c r="L3131" s="69" t="b">
        <f t="shared" si="244"/>
        <v>1</v>
      </c>
    </row>
    <row r="3132" spans="1:12" ht="72.75" customHeight="1" thickBot="1" x14ac:dyDescent="0.3">
      <c r="A3132" s="71" t="s">
        <v>2903</v>
      </c>
      <c r="B3132" s="72" t="s">
        <v>13872</v>
      </c>
      <c r="C3132" s="72" t="s">
        <v>12605</v>
      </c>
      <c r="E3132" s="71" t="s">
        <v>3788</v>
      </c>
      <c r="F3132" s="72" t="s">
        <v>12304</v>
      </c>
      <c r="G3132" s="72" t="s">
        <v>13198</v>
      </c>
      <c r="H3132" t="str">
        <f t="shared" si="240"/>
        <v>Vxx_tcr_psn_sp_reg</v>
      </c>
      <c r="I3132" s="69" t="str">
        <f t="shared" si="241"/>
        <v>OU_ASO_TCO</v>
      </c>
      <c r="J3132" s="72" t="str">
        <f t="shared" si="242"/>
        <v>[(Nxx_hpt_byp_pos_sens_cfm=Nxx_hpt_byp_pos_sens_pres or Nxx_lpt_act_elec_cfm&lt;&gt;Nxx_lpt_act_elec_abst) and (Nbx_ign_cmd_eng_cfm=False)] OR [(Nxx_hpt_byp_pos_sens_cfm&lt;&gt;Nxx_hpt_byp_pos_sens_pres and Nxx_lpt_act_elec_cfm=Nxx_lpt_act_elec_abst) and (Nbx_ign_cmd_eng_cfm=False)]</v>
      </c>
      <c r="K3132" s="69" t="b">
        <f t="shared" si="243"/>
        <v>1</v>
      </c>
      <c r="L3132" s="69" t="b">
        <f t="shared" si="244"/>
        <v>1</v>
      </c>
    </row>
    <row r="3133" spans="1:12" ht="72.75" thickBot="1" x14ac:dyDescent="0.3">
      <c r="A3133" s="71" t="s">
        <v>4859</v>
      </c>
      <c r="B3133" s="72" t="s">
        <v>6419</v>
      </c>
      <c r="C3133" s="74" t="s">
        <v>12708</v>
      </c>
      <c r="E3133" s="71" t="s">
        <v>3789</v>
      </c>
      <c r="F3133" s="72" t="s">
        <v>12304</v>
      </c>
      <c r="G3133" s="72" t="s">
        <v>13972</v>
      </c>
      <c r="H3133" t="str">
        <f t="shared" si="240"/>
        <v>Vxx_tcr_pwm</v>
      </c>
      <c r="I3133" s="69" t="str">
        <f t="shared" si="241"/>
        <v>OU_ASO_TCO</v>
      </c>
      <c r="J3133" s="72" t="str">
        <f t="shared" si="242"/>
        <v>[(Nxx_hp_lp_tcr_cfm=Nxx_hp_lp_tcr or Nxx_hp_lp_tcr_cfm=Nxx_hp_lp_tcr_cho) and (Nbx_ign_cmd_eng_cfm=False)]</v>
      </c>
      <c r="K3133" s="69" t="b">
        <f t="shared" si="243"/>
        <v>1</v>
      </c>
      <c r="L3133" s="69" t="b">
        <f t="shared" si="244"/>
        <v>1</v>
      </c>
    </row>
    <row r="3134" spans="1:12" ht="108.75" thickBot="1" x14ac:dyDescent="0.3">
      <c r="A3134" s="71" t="s">
        <v>1280</v>
      </c>
      <c r="B3134" s="72" t="s">
        <v>6419</v>
      </c>
      <c r="C3134" s="72" t="s">
        <v>12605</v>
      </c>
      <c r="E3134" s="71" t="s">
        <v>3790</v>
      </c>
      <c r="F3134" s="72" t="s">
        <v>13273</v>
      </c>
      <c r="G3134" s="74" t="s">
        <v>13971</v>
      </c>
      <c r="H3134" t="str">
        <f t="shared" si="240"/>
        <v>Vxx_tcr_sens_pws</v>
      </c>
      <c r="I3134" s="69" t="str">
        <f t="shared" si="241"/>
        <v>BI_ASI_TCI</v>
      </c>
      <c r="J3134" s="72" t="str">
        <f t="shared" si="242"/>
        <v>[(Nxx_lpt_act_elec_cfm&lt;&gt;Nxx_lpt_act_elec_abst) and (Nbx_ign_cmd_eng_cfm=False)] OR [(Nxx_hpt_byp_pos_sens_cfm=Nxx_hpt_byp_pos_sens_pres) and (Nbx_ign_cmd_eng_cfm=False)]</v>
      </c>
      <c r="K3134" s="69" t="b">
        <f t="shared" si="243"/>
        <v>1</v>
      </c>
      <c r="L3134" s="69" t="b">
        <f t="shared" si="244"/>
        <v>0</v>
      </c>
    </row>
    <row r="3135" spans="1:12" ht="72.75" customHeight="1" thickBot="1" x14ac:dyDescent="0.3">
      <c r="A3135" s="71" t="s">
        <v>2899</v>
      </c>
      <c r="B3135" s="72" t="s">
        <v>6419</v>
      </c>
      <c r="C3135" s="72" t="s">
        <v>12123</v>
      </c>
      <c r="E3135" s="71" t="s">
        <v>3791</v>
      </c>
      <c r="F3135" s="72" t="s">
        <v>12304</v>
      </c>
      <c r="G3135" s="74" t="s">
        <v>13198</v>
      </c>
      <c r="H3135" t="str">
        <f t="shared" si="240"/>
        <v>Vxx_tcr_v_sp_cor_lim</v>
      </c>
      <c r="I3135" s="69" t="str">
        <f t="shared" si="241"/>
        <v>OU_ASO_TCO</v>
      </c>
      <c r="J3135" s="72" t="str">
        <f t="shared" si="242"/>
        <v>[(Nxx_hpt_byp_pos_sens_cfm&lt;&gt;Nxx_hpt_byp_pos_sens_pres and Nxx_lpt_act_elec_cfm=Nxx_lpt_act_elec_abst) and (Nbx_ign_cmd_eng_cfm=False)] OR [(Nxx_hpt_byp_pos_sens_cfm=Nxx_hpt_byp_pos_sens_pres or Nxx_lpt_act_elec_cfm&lt;&gt;Nxx_lpt_act_elec_abst) and (Nbx_ign_cmd_eng_cfm=False)]</v>
      </c>
      <c r="K3135" s="69" t="b">
        <f t="shared" si="243"/>
        <v>1</v>
      </c>
      <c r="L3135" s="69" t="b">
        <f t="shared" si="244"/>
        <v>0</v>
      </c>
    </row>
    <row r="3136" spans="1:12" ht="144.75" thickBot="1" x14ac:dyDescent="0.3">
      <c r="A3136" s="71" t="s">
        <v>4973</v>
      </c>
      <c r="B3136" s="72" t="s">
        <v>12647</v>
      </c>
      <c r="C3136" s="72" t="s">
        <v>12652</v>
      </c>
      <c r="E3136" s="71" t="s">
        <v>3894</v>
      </c>
      <c r="F3136" s="72" t="s">
        <v>5840</v>
      </c>
      <c r="G3136" s="72" t="s">
        <v>12450</v>
      </c>
      <c r="H3136" t="str">
        <f t="shared" si="240"/>
        <v>Vxx_temp_ref_med</v>
      </c>
      <c r="I3136" s="69" t="str">
        <f t="shared" si="241"/>
        <v>IN_ASI_IAT</v>
      </c>
      <c r="J3136" s="72" t="str">
        <f t="shared" si="242"/>
        <v>[(Nbx_ign_cmd_eng_cfm=False) and (Nxx_ecu_typ_cfm=Nxx_ecm or Nxx_ecu_typ_cfm=Nxx_ptcu)] OR [(Nxx_ecu_typ_cfm=Nxx_ecm or Nxx_ecu_typ_cfm=Nxx_ptcu) and (Nbx_ign_cmd_eng_cfm=True)]</v>
      </c>
      <c r="K3136" s="69" t="b">
        <f t="shared" si="243"/>
        <v>1</v>
      </c>
      <c r="L3136" s="69" t="b">
        <f t="shared" si="244"/>
        <v>1</v>
      </c>
    </row>
    <row r="3137" spans="1:12" ht="48.75" customHeight="1" thickBot="1" x14ac:dyDescent="0.3">
      <c r="A3137" s="71" t="s">
        <v>4967</v>
      </c>
      <c r="B3137" s="72" t="s">
        <v>12647</v>
      </c>
      <c r="C3137" s="72" t="s">
        <v>12652</v>
      </c>
      <c r="E3137" s="71" t="s">
        <v>2066</v>
      </c>
      <c r="F3137" s="72" t="s">
        <v>5952</v>
      </c>
      <c r="G3137" s="72" t="s">
        <v>12164</v>
      </c>
      <c r="H3137" t="str">
        <f t="shared" si="240"/>
        <v>Vxx_tenv</v>
      </c>
      <c r="I3137" s="69" t="str">
        <f t="shared" si="241"/>
        <v>BI_AGI_ASC</v>
      </c>
      <c r="J3137" s="72" t="str">
        <f t="shared" si="242"/>
        <v>[(Nxx_ecu_typ_cfm=Nxx_atcu) and (Nxx_ecu_typ_cfm=Nxx_ptcu or Nxx_ecu_typ_cfm=Nxx_atcu or Nbx_manual_mode_cfm=False) and (Nxx_ecu_typ_cfm=Nxx_ptcu or Nxx_ecu_typ_cfm=Nxx_atcu or Nxx_ecu_typ_cfm=Nxx_hevc)]</v>
      </c>
      <c r="K3137" s="69" t="b">
        <f t="shared" si="243"/>
        <v>1</v>
      </c>
      <c r="L3137" s="69" t="b">
        <f t="shared" si="244"/>
        <v>1</v>
      </c>
    </row>
    <row r="3138" spans="1:12" ht="48.75" customHeight="1" thickBot="1" x14ac:dyDescent="0.3">
      <c r="A3138" s="71" t="s">
        <v>4847</v>
      </c>
      <c r="B3138" s="72" t="s">
        <v>12647</v>
      </c>
      <c r="C3138" s="72" t="s">
        <v>12652</v>
      </c>
      <c r="E3138" s="71" t="s">
        <v>2066</v>
      </c>
      <c r="F3138" s="74" t="s">
        <v>5840</v>
      </c>
      <c r="G3138" s="74" t="s">
        <v>13977</v>
      </c>
      <c r="H3138" t="str">
        <f t="shared" ref="H3138:H3201" si="245">VLOOKUP(E3138,A:C,1,FALSE)</f>
        <v>Vxx_tenv</v>
      </c>
      <c r="I3138" s="69" t="str">
        <f t="shared" ref="I3138:I3201" si="246">VLOOKUP(E3138,A:C,2,FALSE)</f>
        <v>BI_AGI_ASC</v>
      </c>
      <c r="J3138" s="72" t="str">
        <f t="shared" ref="J3138:J3201" si="247">VLOOKUP(E3138,A:C,3,FALSE)</f>
        <v>[(Nxx_ecu_typ_cfm=Nxx_atcu) and (Nxx_ecu_typ_cfm=Nxx_ptcu or Nxx_ecu_typ_cfm=Nxx_atcu or Nbx_manual_mode_cfm=False) and (Nxx_ecu_typ_cfm=Nxx_ptcu or Nxx_ecu_typ_cfm=Nxx_atcu or Nxx_ecu_typ_cfm=Nxx_hevc)]</v>
      </c>
      <c r="K3138" s="69" t="b">
        <f t="shared" ref="K3138:K3201" si="248">VLOOKUP(E3138,A:C,2,FALSE)=F3138</f>
        <v>0</v>
      </c>
      <c r="L3138" s="69" t="b">
        <f t="shared" ref="L3138:L3201" si="249">VLOOKUP(E3138,A:C,3,FALSE)=G3138</f>
        <v>0</v>
      </c>
    </row>
    <row r="3139" spans="1:12" ht="96.75" thickBot="1" x14ac:dyDescent="0.3">
      <c r="A3139" s="71" t="s">
        <v>4946</v>
      </c>
      <c r="B3139" s="72" t="s">
        <v>6588</v>
      </c>
      <c r="C3139" s="72" t="s">
        <v>12651</v>
      </c>
      <c r="E3139" s="71" t="s">
        <v>5880</v>
      </c>
      <c r="F3139" s="72" t="s">
        <v>5421</v>
      </c>
      <c r="G3139" s="74" t="s">
        <v>12314</v>
      </c>
      <c r="H3139" t="str">
        <f t="shared" si="245"/>
        <v>Vxx_tfue_mdl</v>
      </c>
      <c r="I3139" s="69" t="str">
        <f t="shared" si="246"/>
        <v>OU_CBO_HTG</v>
      </c>
      <c r="J3139" s="72" t="str">
        <f t="shared" si="247"/>
        <v>[(Nxx_alco_htg_cfm&lt;&gt;Nxx_alco_htg_abst) and (Nbx_ign_cmd_eng_cfm=True)] OR [(Nxx_alco_htg_cfm=Nxx_alco_htg_abst) and (Nbx_ign_cmd_eng_cfm=True)]</v>
      </c>
      <c r="K3139" s="69" t="b">
        <f t="shared" si="248"/>
        <v>1</v>
      </c>
      <c r="L3139" s="69" t="b">
        <f t="shared" si="249"/>
        <v>0</v>
      </c>
    </row>
    <row r="3140" spans="1:12" ht="96.75" thickBot="1" x14ac:dyDescent="0.3">
      <c r="A3140" s="71" t="s">
        <v>4953</v>
      </c>
      <c r="B3140" s="72" t="s">
        <v>6588</v>
      </c>
      <c r="C3140" s="72" t="s">
        <v>12651</v>
      </c>
      <c r="E3140" s="71" t="s">
        <v>5876</v>
      </c>
      <c r="F3140" s="72" t="s">
        <v>5421</v>
      </c>
      <c r="G3140" s="72" t="s">
        <v>12314</v>
      </c>
      <c r="H3140" t="str">
        <f t="shared" si="245"/>
        <v>Vxx_tfue_sp</v>
      </c>
      <c r="I3140" s="69" t="str">
        <f t="shared" si="246"/>
        <v>OU_CBO_HTG</v>
      </c>
      <c r="J3140" s="72" t="str">
        <f t="shared" si="247"/>
        <v>[(Nxx_alco_htg_cfm=Nxx_alco_htg_abst) and (Nbx_ign_cmd_eng_cfm=True)] OR [(Nxx_alco_htg_cfm&lt;&gt;Nxx_alco_htg_abst) and (Nbx_ign_cmd_eng_cfm=True)]</v>
      </c>
      <c r="K3140" s="69" t="b">
        <f t="shared" si="248"/>
        <v>1</v>
      </c>
      <c r="L3140" s="69" t="b">
        <f t="shared" si="249"/>
        <v>1</v>
      </c>
    </row>
    <row r="3141" spans="1:12" ht="132.75" thickBot="1" x14ac:dyDescent="0.3">
      <c r="A3141" s="71" t="s">
        <v>4954</v>
      </c>
      <c r="B3141" s="72" t="s">
        <v>6588</v>
      </c>
      <c r="C3141" s="72" t="s">
        <v>12651</v>
      </c>
      <c r="E3141" s="71" t="s">
        <v>1079</v>
      </c>
      <c r="F3141" s="72" t="s">
        <v>5952</v>
      </c>
      <c r="G3141" s="72" t="s">
        <v>12164</v>
      </c>
      <c r="H3141" t="str">
        <f t="shared" si="245"/>
        <v>Vxx_tgt_gear</v>
      </c>
      <c r="I3141" s="69" t="str">
        <f t="shared" si="246"/>
        <v>BI_AGI_ASC</v>
      </c>
      <c r="J3141" s="72" t="str">
        <f t="shared" si="247"/>
        <v>[(Nxx_ecu_typ_cfm=Nxx_atcu) and (Nxx_ecu_typ_cfm=Nxx_ptcu or Nxx_ecu_typ_cfm=Nxx_atcu or Nbx_manual_mode_cfm=False) and (Nxx_ecu_typ_cfm=Nxx_ptcu or Nxx_ecu_typ_cfm=Nxx_atcu or Nxx_ecu_typ_cfm=Nxx_hevc)]</v>
      </c>
      <c r="K3141" s="69" t="b">
        <f t="shared" si="248"/>
        <v>1</v>
      </c>
      <c r="L3141" s="69" t="b">
        <f t="shared" si="249"/>
        <v>1</v>
      </c>
    </row>
    <row r="3142" spans="1:12" ht="144.75" thickBot="1" x14ac:dyDescent="0.3">
      <c r="A3142" s="71" t="s">
        <v>13984</v>
      </c>
      <c r="B3142" s="72" t="s">
        <v>12218</v>
      </c>
      <c r="C3142" s="72" t="s">
        <v>13022</v>
      </c>
      <c r="E3142" s="71" t="s">
        <v>1079</v>
      </c>
      <c r="F3142" s="74" t="s">
        <v>5832</v>
      </c>
      <c r="G3142" s="74" t="s">
        <v>12166</v>
      </c>
      <c r="H3142" t="str">
        <f t="shared" si="245"/>
        <v>Vxx_tgt_gear</v>
      </c>
      <c r="I3142" s="69" t="str">
        <f t="shared" si="246"/>
        <v>BI_AGI_ASC</v>
      </c>
      <c r="J3142" s="72" t="str">
        <f t="shared" si="247"/>
        <v>[(Nxx_ecu_typ_cfm=Nxx_atcu) and (Nxx_ecu_typ_cfm=Nxx_ptcu or Nxx_ecu_typ_cfm=Nxx_atcu or Nbx_manual_mode_cfm=False) and (Nxx_ecu_typ_cfm=Nxx_ptcu or Nxx_ecu_typ_cfm=Nxx_atcu or Nxx_ecu_typ_cfm=Nxx_hevc)]</v>
      </c>
      <c r="K3142" s="69" t="b">
        <f t="shared" si="248"/>
        <v>0</v>
      </c>
      <c r="L3142" s="69" t="b">
        <f t="shared" si="249"/>
        <v>0</v>
      </c>
    </row>
    <row r="3143" spans="1:12" ht="72.75" thickBot="1" x14ac:dyDescent="0.3">
      <c r="A3143" s="71" t="s">
        <v>13985</v>
      </c>
      <c r="B3143" s="72" t="s">
        <v>12218</v>
      </c>
      <c r="C3143" s="72" t="s">
        <v>12219</v>
      </c>
      <c r="E3143" s="71" t="s">
        <v>3602</v>
      </c>
      <c r="F3143" s="72" t="s">
        <v>12444</v>
      </c>
      <c r="G3143" s="74" t="s">
        <v>12148</v>
      </c>
      <c r="H3143" t="str">
        <f t="shared" si="245"/>
        <v>Vxx_ti_ad_fac</v>
      </c>
      <c r="I3143" s="69" t="str">
        <f t="shared" si="246"/>
        <v>CB_RIC_CTL</v>
      </c>
      <c r="J3143" s="72" t="str">
        <f t="shared" si="247"/>
        <v>[(Nbx_ign_cmd_eng_cfm=True)]</v>
      </c>
      <c r="K3143" s="69" t="b">
        <f t="shared" si="248"/>
        <v>1</v>
      </c>
      <c r="L3143" s="69" t="b">
        <f t="shared" si="249"/>
        <v>0</v>
      </c>
    </row>
    <row r="3144" spans="1:12" ht="96.75" thickBot="1" x14ac:dyDescent="0.3">
      <c r="A3144" s="71" t="s">
        <v>13986</v>
      </c>
      <c r="B3144" s="72" t="s">
        <v>13039</v>
      </c>
      <c r="C3144" s="72" t="s">
        <v>13040</v>
      </c>
      <c r="E3144" s="71" t="s">
        <v>1305</v>
      </c>
      <c r="F3144" s="72" t="s">
        <v>5935</v>
      </c>
      <c r="G3144" s="74" t="s">
        <v>12635</v>
      </c>
      <c r="H3144" t="str">
        <f t="shared" si="245"/>
        <v>Vxx_ti_ad_fac_raw</v>
      </c>
      <c r="I3144" s="69" t="str">
        <f t="shared" si="246"/>
        <v>CB_RIC_UEG</v>
      </c>
      <c r="J3144" s="72" t="str">
        <f t="shared" si="247"/>
        <v>[(Nxx_so2up_cfm&lt;&gt;Nxx_so2up_ego) and (Nbx_ign_cmd_eng_cfm=True)]</v>
      </c>
      <c r="K3144" s="69" t="b">
        <f t="shared" si="248"/>
        <v>1</v>
      </c>
      <c r="L3144" s="69" t="b">
        <f t="shared" si="249"/>
        <v>0</v>
      </c>
    </row>
    <row r="3145" spans="1:12" ht="72.75" thickBot="1" x14ac:dyDescent="0.3">
      <c r="A3145" s="71" t="s">
        <v>13987</v>
      </c>
      <c r="B3145" s="72" t="s">
        <v>12296</v>
      </c>
      <c r="C3145" s="72" t="s">
        <v>13042</v>
      </c>
      <c r="E3145" s="71" t="s">
        <v>3355</v>
      </c>
      <c r="F3145" s="72" t="s">
        <v>12444</v>
      </c>
      <c r="G3145" s="74" t="s">
        <v>12148</v>
      </c>
      <c r="H3145" t="str">
        <f t="shared" si="245"/>
        <v>Vxx_ti_ad_ofs</v>
      </c>
      <c r="I3145" s="69" t="str">
        <f t="shared" si="246"/>
        <v>CB_RIC_CTL</v>
      </c>
      <c r="J3145" s="72" t="str">
        <f t="shared" si="247"/>
        <v>[(Nbx_ign_cmd_eng_cfm=True)]</v>
      </c>
      <c r="K3145" s="69" t="b">
        <f t="shared" si="248"/>
        <v>1</v>
      </c>
      <c r="L3145" s="69" t="b">
        <f t="shared" si="249"/>
        <v>0</v>
      </c>
    </row>
    <row r="3146" spans="1:12" ht="96.75" thickBot="1" x14ac:dyDescent="0.3">
      <c r="A3146" s="71" t="s">
        <v>13988</v>
      </c>
      <c r="B3146" s="72" t="s">
        <v>12573</v>
      </c>
      <c r="C3146" s="72" t="s">
        <v>12228</v>
      </c>
      <c r="E3146" s="71" t="s">
        <v>1309</v>
      </c>
      <c r="F3146" s="72" t="s">
        <v>5935</v>
      </c>
      <c r="G3146" s="74" t="s">
        <v>12635</v>
      </c>
      <c r="H3146" t="str">
        <f t="shared" si="245"/>
        <v>Vxx_ti_ad_ofs_raw</v>
      </c>
      <c r="I3146" s="69" t="str">
        <f t="shared" si="246"/>
        <v>CB_RIC_UEG</v>
      </c>
      <c r="J3146" s="72" t="str">
        <f t="shared" si="247"/>
        <v>[(Nxx_so2up_cfm&lt;&gt;Nxx_so2up_ego) and (Nbx_ign_cmd_eng_cfm=True)]</v>
      </c>
      <c r="K3146" s="69" t="b">
        <f t="shared" si="248"/>
        <v>1</v>
      </c>
      <c r="L3146" s="69" t="b">
        <f t="shared" si="249"/>
        <v>0</v>
      </c>
    </row>
    <row r="3147" spans="1:12" ht="48.75" customHeight="1" thickBot="1" x14ac:dyDescent="0.3">
      <c r="A3147" s="71" t="s">
        <v>13989</v>
      </c>
      <c r="B3147" s="72" t="s">
        <v>12573</v>
      </c>
      <c r="C3147" s="72" t="s">
        <v>12228</v>
      </c>
      <c r="E3147" s="71" t="s">
        <v>3423</v>
      </c>
      <c r="F3147" s="72" t="s">
        <v>5252</v>
      </c>
      <c r="G3147" s="74" t="s">
        <v>13990</v>
      </c>
      <c r="H3147" t="str">
        <f t="shared" si="245"/>
        <v>Vxx_ti_alco_cor</v>
      </c>
      <c r="I3147" s="69" t="str">
        <f t="shared" si="246"/>
        <v>CB_SPV_CMS</v>
      </c>
      <c r="J3147" s="72" t="str">
        <f t="shared" si="247"/>
        <v>[(Nxx_lpg_cfm=Nxx_lpg_pres) and (Nxx_alco_typ_cfm&lt;&gt;Nxx_alco_typ_abst) and (Nbx_ign_cmd_eng_cfm=True)] OR [(Nxx_lpg_cfm&lt;&gt;Nxx_lpg_pres) and (Nxx_alco_typ_cfm&lt;&gt;Nxx_alco_typ_abst) and (Nbx_ign_cmd_eng_cfm=True)] OR [(Nxx_alco_typ_cfm=Nxx_alco_typ_abst) and (Nbx_ign_cmd_eng_cfm=True)]</v>
      </c>
      <c r="K3147" s="69" t="b">
        <f t="shared" si="248"/>
        <v>1</v>
      </c>
      <c r="L3147" s="69" t="b">
        <f t="shared" si="249"/>
        <v>0</v>
      </c>
    </row>
    <row r="3148" spans="1:12" ht="72.75" thickBot="1" x14ac:dyDescent="0.3">
      <c r="A3148" s="71" t="s">
        <v>13991</v>
      </c>
      <c r="B3148" s="72" t="s">
        <v>12573</v>
      </c>
      <c r="C3148" s="72" t="s">
        <v>12228</v>
      </c>
      <c r="E3148" s="71" t="s">
        <v>3941</v>
      </c>
      <c r="F3148" s="72" t="s">
        <v>5252</v>
      </c>
      <c r="G3148" s="72" t="s">
        <v>12680</v>
      </c>
      <c r="H3148" t="str">
        <f t="shared" si="245"/>
        <v>Vxx_ti_alco_cor_bfr_fill</v>
      </c>
      <c r="I3148" s="69" t="str">
        <f t="shared" si="246"/>
        <v>CB_SPV_CMS</v>
      </c>
      <c r="J3148" s="72" t="str">
        <f t="shared" si="247"/>
        <v>[(Nxx_lpg_cfm&lt;&gt;Nxx_lpg_pres) and (Nxx_alco_typ_cfm&lt;&gt;Nxx_alco_typ_abst) and (Nbx_ign_cmd_eng_cfm=True)]</v>
      </c>
      <c r="K3148" s="69" t="b">
        <f t="shared" si="248"/>
        <v>1</v>
      </c>
      <c r="L3148" s="69" t="b">
        <f t="shared" si="249"/>
        <v>1</v>
      </c>
    </row>
    <row r="3149" spans="1:12" ht="96.75" thickBot="1" x14ac:dyDescent="0.3">
      <c r="A3149" s="71" t="s">
        <v>13992</v>
      </c>
      <c r="B3149" s="72" t="s">
        <v>12573</v>
      </c>
      <c r="C3149" s="72" t="s">
        <v>12228</v>
      </c>
      <c r="E3149" s="71" t="s">
        <v>3401</v>
      </c>
      <c r="F3149" s="72" t="s">
        <v>5252</v>
      </c>
      <c r="G3149" s="74" t="s">
        <v>12387</v>
      </c>
      <c r="H3149" t="str">
        <f t="shared" si="245"/>
        <v>Vxx_ti_fuel_typ_rat</v>
      </c>
      <c r="I3149" s="69" t="str">
        <f t="shared" si="246"/>
        <v>CB_SPV_CMS</v>
      </c>
      <c r="J3149" s="72" t="str">
        <f t="shared" si="247"/>
        <v>[(Nxx_alco_typ_cfm=Nxx_alco_typ_abst) and (Nbx_ign_cmd_eng_cfm=True)] OR [(Nxx_alco_typ_cfm&lt;&gt;Nxx_alco_typ_abst) and (Nbx_ign_cmd_eng_cfm=True)]</v>
      </c>
      <c r="K3149" s="69" t="b">
        <f t="shared" si="248"/>
        <v>1</v>
      </c>
      <c r="L3149" s="69" t="b">
        <f t="shared" si="249"/>
        <v>0</v>
      </c>
    </row>
    <row r="3150" spans="1:12" ht="72.75" thickBot="1" x14ac:dyDescent="0.3">
      <c r="A3150" s="71" t="s">
        <v>13993</v>
      </c>
      <c r="B3150" s="72" t="s">
        <v>12573</v>
      </c>
      <c r="C3150" s="72" t="s">
        <v>12228</v>
      </c>
      <c r="E3150" s="71" t="s">
        <v>3025</v>
      </c>
      <c r="F3150" s="72" t="s">
        <v>12256</v>
      </c>
      <c r="G3150" s="74" t="s">
        <v>12148</v>
      </c>
      <c r="H3150" t="str">
        <f t="shared" si="245"/>
        <v>Vxx_ti_ofs2_cor</v>
      </c>
      <c r="I3150" s="69" t="str">
        <f t="shared" si="246"/>
        <v>AT_CAT_CTL</v>
      </c>
      <c r="J3150" s="72" t="str">
        <f t="shared" si="247"/>
        <v>[(Nbx_ign_cmd_eng_cfm=True)]</v>
      </c>
      <c r="K3150" s="69" t="b">
        <f t="shared" si="248"/>
        <v>1</v>
      </c>
      <c r="L3150" s="69" t="b">
        <f t="shared" si="249"/>
        <v>0</v>
      </c>
    </row>
    <row r="3151" spans="1:12" ht="60.75" customHeight="1" thickBot="1" x14ac:dyDescent="0.3">
      <c r="A3151" s="71" t="s">
        <v>13994</v>
      </c>
      <c r="B3151" s="72" t="s">
        <v>12573</v>
      </c>
      <c r="C3151" s="72" t="s">
        <v>12228</v>
      </c>
      <c r="E3151" s="71" t="s">
        <v>2524</v>
      </c>
      <c r="F3151" s="72" t="s">
        <v>5840</v>
      </c>
      <c r="G3151" s="72" t="s">
        <v>13977</v>
      </c>
      <c r="H3151" t="str">
        <f t="shared" si="245"/>
        <v>Vxx_tia</v>
      </c>
      <c r="I3151" s="69" t="str">
        <f t="shared" si="246"/>
        <v>IN_ASI_IAT</v>
      </c>
      <c r="J3151" s="72" t="str">
        <f t="shared" si="247"/>
        <v>[(Nbx_ign_cmd_eng_cfm=False) and (Nxx_ecu_typ_cfm=Nxx_ecm or Nxx_ecu_typ_cfm=Nxx_ptcu)] OR [(Nxx_ecu_typ_cfm=Nxx_hevc) and (Nxx_ecu_typ_cfm&lt;&gt;Nxx_ecm and Nxx_ecu_typ_cfm&lt;&gt;Nxx_ptcu) and (Nbx_ign_cmd_eng_cfm=True)] OR [(Nxx_ecu_typ_cfm=Nxx_ecm or Nxx_ecu_typ_cfm=Nxx_ptcu) and (Nbx_ign_cmd_eng_cfm=True)]</v>
      </c>
      <c r="K3151" s="69" t="b">
        <f t="shared" si="248"/>
        <v>1</v>
      </c>
      <c r="L3151" s="69" t="b">
        <f t="shared" si="249"/>
        <v>1</v>
      </c>
    </row>
    <row r="3152" spans="1:12" ht="72.75" thickBot="1" x14ac:dyDescent="0.3">
      <c r="A3152" s="71" t="s">
        <v>13995</v>
      </c>
      <c r="B3152" s="72" t="s">
        <v>12573</v>
      </c>
      <c r="C3152" s="72" t="s">
        <v>12228</v>
      </c>
      <c r="E3152" s="71" t="s">
        <v>3925</v>
      </c>
      <c r="F3152" s="72" t="s">
        <v>5252</v>
      </c>
      <c r="G3152" s="72" t="s">
        <v>12680</v>
      </c>
      <c r="H3152" t="str">
        <f t="shared" si="245"/>
        <v>Vxx_tk_new_fuel_fac</v>
      </c>
      <c r="I3152" s="69" t="str">
        <f t="shared" si="246"/>
        <v>CB_SPV_CMS</v>
      </c>
      <c r="J3152" s="72" t="str">
        <f t="shared" si="247"/>
        <v>[(Nxx_lpg_cfm&lt;&gt;Nxx_lpg_pres) and (Nxx_alco_typ_cfm&lt;&gt;Nxx_alco_typ_abst) and (Nbx_ign_cmd_eng_cfm=True)]</v>
      </c>
      <c r="K3152" s="69" t="b">
        <f t="shared" si="248"/>
        <v>1</v>
      </c>
      <c r="L3152" s="69" t="b">
        <f t="shared" si="249"/>
        <v>1</v>
      </c>
    </row>
    <row r="3153" spans="1:12" ht="120.75" thickBot="1" x14ac:dyDescent="0.3">
      <c r="A3153" s="71" t="s">
        <v>13996</v>
      </c>
      <c r="B3153" s="72" t="s">
        <v>12573</v>
      </c>
      <c r="C3153" s="72" t="s">
        <v>12228</v>
      </c>
      <c r="E3153" s="71" t="s">
        <v>1574</v>
      </c>
      <c r="F3153" s="72" t="s">
        <v>12710</v>
      </c>
      <c r="G3153" s="74" t="s">
        <v>12747</v>
      </c>
      <c r="H3153" t="str">
        <f t="shared" si="245"/>
        <v>Vxx_tlz_ad_b_ok</v>
      </c>
      <c r="I3153" s="69" t="str">
        <f t="shared" si="246"/>
        <v>IN_TQI_TLZ</v>
      </c>
      <c r="J3153" s="72" t="str">
        <f t="shared" si="247"/>
        <v>[(Nxx_cyl_nr_cfm=Nxx_cyl_nr_4 or Nxx_cyl_nr_cfm=Nxx_cyl_nr_cho) and (Nbx_ign_cmd_eng_cfm=True)]</v>
      </c>
      <c r="K3153" s="69" t="b">
        <f t="shared" si="248"/>
        <v>1</v>
      </c>
      <c r="L3153" s="69" t="b">
        <f t="shared" si="249"/>
        <v>0</v>
      </c>
    </row>
    <row r="3154" spans="1:12" ht="120.75" thickBot="1" x14ac:dyDescent="0.3">
      <c r="A3154" s="71" t="s">
        <v>13997</v>
      </c>
      <c r="B3154" s="72" t="s">
        <v>12272</v>
      </c>
      <c r="C3154" s="72" t="s">
        <v>13052</v>
      </c>
      <c r="E3154" s="71" t="s">
        <v>1629</v>
      </c>
      <c r="F3154" s="72" t="s">
        <v>12710</v>
      </c>
      <c r="G3154" s="74" t="s">
        <v>12747</v>
      </c>
      <c r="H3154" t="str">
        <f t="shared" si="245"/>
        <v>Vxx_tlz_ad_b1_ctr_tdc</v>
      </c>
      <c r="I3154" s="69" t="str">
        <f t="shared" si="246"/>
        <v>IN_TQI_TLZ</v>
      </c>
      <c r="J3154" s="72" t="str">
        <f t="shared" si="247"/>
        <v>[(Nxx_cyl_nr_cfm=Nxx_cyl_nr_4 or Nxx_cyl_nr_cfm=Nxx_cyl_nr_cho) and (Nbx_ign_cmd_eng_cfm=True)]</v>
      </c>
      <c r="K3154" s="69" t="b">
        <f t="shared" si="248"/>
        <v>1</v>
      </c>
      <c r="L3154" s="69" t="b">
        <f t="shared" si="249"/>
        <v>0</v>
      </c>
    </row>
    <row r="3155" spans="1:12" ht="120.75" thickBot="1" x14ac:dyDescent="0.3">
      <c r="A3155" s="71" t="s">
        <v>13998</v>
      </c>
      <c r="B3155" s="72" t="s">
        <v>12272</v>
      </c>
      <c r="C3155" s="72" t="s">
        <v>13052</v>
      </c>
      <c r="E3155" s="71" t="s">
        <v>1646</v>
      </c>
      <c r="F3155" s="72" t="s">
        <v>12710</v>
      </c>
      <c r="G3155" s="74" t="s">
        <v>12747</v>
      </c>
      <c r="H3155" t="str">
        <f t="shared" si="245"/>
        <v>Vxx_tlz_ad_b1_fil</v>
      </c>
      <c r="I3155" s="69" t="str">
        <f t="shared" si="246"/>
        <v>IN_TQI_TLZ</v>
      </c>
      <c r="J3155" s="72" t="str">
        <f t="shared" si="247"/>
        <v>[(Nxx_cyl_nr_cfm=Nxx_cyl_nr_4 or Nxx_cyl_nr_cfm=Nxx_cyl_nr_cho) and (Nbx_ign_cmd_eng_cfm=True)]</v>
      </c>
      <c r="K3155" s="69" t="b">
        <f t="shared" si="248"/>
        <v>1</v>
      </c>
      <c r="L3155" s="69" t="b">
        <f t="shared" si="249"/>
        <v>0</v>
      </c>
    </row>
    <row r="3156" spans="1:12" ht="120.75" thickBot="1" x14ac:dyDescent="0.3">
      <c r="A3156" s="71" t="s">
        <v>13999</v>
      </c>
      <c r="B3156" s="72" t="s">
        <v>12272</v>
      </c>
      <c r="C3156" s="72" t="s">
        <v>13055</v>
      </c>
      <c r="E3156" s="71" t="s">
        <v>1579</v>
      </c>
      <c r="F3156" s="72" t="s">
        <v>12710</v>
      </c>
      <c r="G3156" s="74" t="s">
        <v>12747</v>
      </c>
      <c r="H3156" t="str">
        <f t="shared" si="245"/>
        <v>Vxx_tlz_ad_b1_fil_1</v>
      </c>
      <c r="I3156" s="69" t="str">
        <f t="shared" si="246"/>
        <v>IN_TQI_TLZ</v>
      </c>
      <c r="J3156" s="72" t="str">
        <f t="shared" si="247"/>
        <v>[(Nxx_cyl_nr_cfm=Nxx_cyl_nr_4 or Nxx_cyl_nr_cfm=Nxx_cyl_nr_cho) and (Nbx_ign_cmd_eng_cfm=True)]</v>
      </c>
      <c r="K3156" s="69" t="b">
        <f t="shared" si="248"/>
        <v>1</v>
      </c>
      <c r="L3156" s="69" t="b">
        <f t="shared" si="249"/>
        <v>0</v>
      </c>
    </row>
    <row r="3157" spans="1:12" ht="120.75" thickBot="1" x14ac:dyDescent="0.3">
      <c r="A3157" s="71" t="s">
        <v>14000</v>
      </c>
      <c r="B3157" s="72" t="s">
        <v>12272</v>
      </c>
      <c r="C3157" s="72" t="s">
        <v>13058</v>
      </c>
      <c r="E3157" s="71" t="s">
        <v>1589</v>
      </c>
      <c r="F3157" s="72" t="s">
        <v>12710</v>
      </c>
      <c r="G3157" s="74" t="s">
        <v>12747</v>
      </c>
      <c r="H3157" t="str">
        <f t="shared" si="245"/>
        <v>Vxx_tlz_ad_b1_fil_2</v>
      </c>
      <c r="I3157" s="69" t="str">
        <f t="shared" si="246"/>
        <v>IN_TQI_TLZ</v>
      </c>
      <c r="J3157" s="72" t="str">
        <f t="shared" si="247"/>
        <v>[(Nxx_cyl_nr_cfm=Nxx_cyl_nr_4 or Nxx_cyl_nr_cfm=Nxx_cyl_nr_cho) and (Nbx_ign_cmd_eng_cfm=True)]</v>
      </c>
      <c r="K3157" s="69" t="b">
        <f t="shared" si="248"/>
        <v>1</v>
      </c>
      <c r="L3157" s="69" t="b">
        <f t="shared" si="249"/>
        <v>0</v>
      </c>
    </row>
    <row r="3158" spans="1:12" ht="120.75" thickBot="1" x14ac:dyDescent="0.3">
      <c r="A3158" s="71" t="s">
        <v>14001</v>
      </c>
      <c r="B3158" s="72" t="s">
        <v>12296</v>
      </c>
      <c r="C3158" s="72" t="s">
        <v>13042</v>
      </c>
      <c r="E3158" s="71" t="s">
        <v>1597</v>
      </c>
      <c r="F3158" s="72" t="s">
        <v>12710</v>
      </c>
      <c r="G3158" s="74" t="s">
        <v>12747</v>
      </c>
      <c r="H3158" t="str">
        <f t="shared" si="245"/>
        <v>Vxx_tlz_ad_b1_fil_3</v>
      </c>
      <c r="I3158" s="69" t="str">
        <f t="shared" si="246"/>
        <v>IN_TQI_TLZ</v>
      </c>
      <c r="J3158" s="72" t="str">
        <f t="shared" si="247"/>
        <v>[(Nxx_cyl_nr_cfm=Nxx_cyl_nr_4 or Nxx_cyl_nr_cfm=Nxx_cyl_nr_cho) and (Nbx_ign_cmd_eng_cfm=True)]</v>
      </c>
      <c r="K3158" s="69" t="b">
        <f t="shared" si="248"/>
        <v>1</v>
      </c>
      <c r="L3158" s="69" t="b">
        <f t="shared" si="249"/>
        <v>0</v>
      </c>
    </row>
    <row r="3159" spans="1:12" ht="120.75" thickBot="1" x14ac:dyDescent="0.3">
      <c r="A3159" s="71" t="s">
        <v>5009</v>
      </c>
      <c r="B3159" s="72" t="s">
        <v>12296</v>
      </c>
      <c r="C3159" s="72" t="s">
        <v>12297</v>
      </c>
      <c r="E3159" s="71" t="s">
        <v>1605</v>
      </c>
      <c r="F3159" s="72" t="s">
        <v>12710</v>
      </c>
      <c r="G3159" s="74" t="s">
        <v>12747</v>
      </c>
      <c r="H3159" t="str">
        <f t="shared" si="245"/>
        <v>Vxx_tlz_ad_b1_fil_4</v>
      </c>
      <c r="I3159" s="69" t="str">
        <f t="shared" si="246"/>
        <v>IN_TQI_TLZ</v>
      </c>
      <c r="J3159" s="72" t="str">
        <f t="shared" si="247"/>
        <v>[(Nxx_cyl_nr_cfm=Nxx_cyl_nr_4 or Nxx_cyl_nr_cfm=Nxx_cyl_nr_cho) and (Nbx_ign_cmd_eng_cfm=True)]</v>
      </c>
      <c r="K3159" s="69" t="b">
        <f t="shared" si="248"/>
        <v>1</v>
      </c>
      <c r="L3159" s="69" t="b">
        <f t="shared" si="249"/>
        <v>0</v>
      </c>
    </row>
    <row r="3160" spans="1:12" ht="120.75" thickBot="1" x14ac:dyDescent="0.3">
      <c r="A3160" s="71" t="s">
        <v>14002</v>
      </c>
      <c r="B3160" s="72" t="s">
        <v>12304</v>
      </c>
      <c r="C3160" s="72" t="s">
        <v>12305</v>
      </c>
      <c r="E3160" s="71" t="s">
        <v>1613</v>
      </c>
      <c r="F3160" s="72" t="s">
        <v>12710</v>
      </c>
      <c r="G3160" s="74" t="s">
        <v>12747</v>
      </c>
      <c r="H3160" t="str">
        <f t="shared" si="245"/>
        <v>Vxx_tlz_ad_b1_fil_5</v>
      </c>
      <c r="I3160" s="69" t="str">
        <f t="shared" si="246"/>
        <v>IN_TQI_TLZ</v>
      </c>
      <c r="J3160" s="72" t="str">
        <f t="shared" si="247"/>
        <v>[(Nxx_cyl_nr_cfm=Nxx_cyl_nr_4 or Nxx_cyl_nr_cfm=Nxx_cyl_nr_cho) and (Nbx_ign_cmd_eng_cfm=True)]</v>
      </c>
      <c r="K3160" s="69" t="b">
        <f t="shared" si="248"/>
        <v>1</v>
      </c>
      <c r="L3160" s="69" t="b">
        <f t="shared" si="249"/>
        <v>0</v>
      </c>
    </row>
    <row r="3161" spans="1:12" ht="120.75" thickBot="1" x14ac:dyDescent="0.3">
      <c r="A3161" s="71" t="s">
        <v>14003</v>
      </c>
      <c r="B3161" s="72" t="s">
        <v>12304</v>
      </c>
      <c r="C3161" s="72" t="s">
        <v>12305</v>
      </c>
      <c r="E3161" s="71" t="s">
        <v>1621</v>
      </c>
      <c r="F3161" s="72" t="s">
        <v>12710</v>
      </c>
      <c r="G3161" s="74" t="s">
        <v>12747</v>
      </c>
      <c r="H3161" t="str">
        <f t="shared" si="245"/>
        <v>Vxx_tlz_ad_b1_fil_6</v>
      </c>
      <c r="I3161" s="69" t="str">
        <f t="shared" si="246"/>
        <v>IN_TQI_TLZ</v>
      </c>
      <c r="J3161" s="72" t="str">
        <f t="shared" si="247"/>
        <v>[(Nxx_cyl_nr_cfm=Nxx_cyl_nr_4 or Nxx_cyl_nr_cfm=Nxx_cyl_nr_cho) and (Nbx_ign_cmd_eng_cfm=True)]</v>
      </c>
      <c r="K3161" s="69" t="b">
        <f t="shared" si="248"/>
        <v>1</v>
      </c>
      <c r="L3161" s="69" t="b">
        <f t="shared" si="249"/>
        <v>0</v>
      </c>
    </row>
    <row r="3162" spans="1:12" ht="120.75" thickBot="1" x14ac:dyDescent="0.3">
      <c r="A3162" s="71" t="s">
        <v>14004</v>
      </c>
      <c r="B3162" s="72" t="s">
        <v>12304</v>
      </c>
      <c r="C3162" s="72" t="s">
        <v>12305</v>
      </c>
      <c r="E3162" s="71" t="s">
        <v>1633</v>
      </c>
      <c r="F3162" s="72" t="s">
        <v>12710</v>
      </c>
      <c r="G3162" s="74" t="s">
        <v>12747</v>
      </c>
      <c r="H3162" t="str">
        <f t="shared" si="245"/>
        <v>Vxx_tlz_ad_b2_ctr_tdc</v>
      </c>
      <c r="I3162" s="69" t="str">
        <f t="shared" si="246"/>
        <v>IN_TQI_TLZ</v>
      </c>
      <c r="J3162" s="72" t="str">
        <f t="shared" si="247"/>
        <v>[(Nxx_cyl_nr_cfm=Nxx_cyl_nr_4 or Nxx_cyl_nr_cfm=Nxx_cyl_nr_cho) and (Nbx_ign_cmd_eng_cfm=True)]</v>
      </c>
      <c r="K3162" s="69" t="b">
        <f t="shared" si="248"/>
        <v>1</v>
      </c>
      <c r="L3162" s="69" t="b">
        <f t="shared" si="249"/>
        <v>0</v>
      </c>
    </row>
    <row r="3163" spans="1:12" ht="120.75" thickBot="1" x14ac:dyDescent="0.3">
      <c r="A3163" s="71" t="s">
        <v>14005</v>
      </c>
      <c r="B3163" s="72" t="s">
        <v>12686</v>
      </c>
      <c r="C3163" s="72" t="s">
        <v>13064</v>
      </c>
      <c r="E3163" s="71" t="s">
        <v>1650</v>
      </c>
      <c r="F3163" s="72" t="s">
        <v>12710</v>
      </c>
      <c r="G3163" s="74" t="s">
        <v>12747</v>
      </c>
      <c r="H3163" t="str">
        <f t="shared" si="245"/>
        <v>Vxx_tlz_ad_b2_fil</v>
      </c>
      <c r="I3163" s="69" t="str">
        <f t="shared" si="246"/>
        <v>IN_TQI_TLZ</v>
      </c>
      <c r="J3163" s="72" t="str">
        <f t="shared" si="247"/>
        <v>[(Nxx_cyl_nr_cfm=Nxx_cyl_nr_4 or Nxx_cyl_nr_cfm=Nxx_cyl_nr_cho) and (Nbx_ign_cmd_eng_cfm=True)]</v>
      </c>
      <c r="K3163" s="69" t="b">
        <f t="shared" si="248"/>
        <v>1</v>
      </c>
      <c r="L3163" s="69" t="b">
        <f t="shared" si="249"/>
        <v>0</v>
      </c>
    </row>
    <row r="3164" spans="1:12" ht="120.75" thickBot="1" x14ac:dyDescent="0.3">
      <c r="A3164" s="71" t="s">
        <v>14006</v>
      </c>
      <c r="B3164" s="72" t="s">
        <v>12686</v>
      </c>
      <c r="C3164" s="72" t="s">
        <v>13064</v>
      </c>
      <c r="E3164" s="71" t="s">
        <v>1585</v>
      </c>
      <c r="F3164" s="72" t="s">
        <v>12710</v>
      </c>
      <c r="G3164" s="74" t="s">
        <v>12747</v>
      </c>
      <c r="H3164" t="str">
        <f t="shared" si="245"/>
        <v>Vxx_tlz_ad_b2_fil_1</v>
      </c>
      <c r="I3164" s="69" t="str">
        <f t="shared" si="246"/>
        <v>IN_TQI_TLZ</v>
      </c>
      <c r="J3164" s="72" t="str">
        <f t="shared" si="247"/>
        <v>[(Nxx_cyl_nr_cfm=Nxx_cyl_nr_4 or Nxx_cyl_nr_cfm=Nxx_cyl_nr_cho) and (Nbx_ign_cmd_eng_cfm=True)]</v>
      </c>
      <c r="K3164" s="69" t="b">
        <f t="shared" si="248"/>
        <v>1</v>
      </c>
      <c r="L3164" s="69" t="b">
        <f t="shared" si="249"/>
        <v>0</v>
      </c>
    </row>
    <row r="3165" spans="1:12" ht="120.75" thickBot="1" x14ac:dyDescent="0.3">
      <c r="A3165" s="71" t="s">
        <v>14007</v>
      </c>
      <c r="B3165" s="72" t="s">
        <v>12531</v>
      </c>
      <c r="C3165" s="72" t="s">
        <v>12228</v>
      </c>
      <c r="E3165" s="71" t="s">
        <v>1593</v>
      </c>
      <c r="F3165" s="72" t="s">
        <v>12710</v>
      </c>
      <c r="G3165" s="74" t="s">
        <v>12747</v>
      </c>
      <c r="H3165" t="str">
        <f t="shared" si="245"/>
        <v>Vxx_tlz_ad_b2_fil_2</v>
      </c>
      <c r="I3165" s="69" t="str">
        <f t="shared" si="246"/>
        <v>IN_TQI_TLZ</v>
      </c>
      <c r="J3165" s="72" t="str">
        <f t="shared" si="247"/>
        <v>[(Nxx_cyl_nr_cfm=Nxx_cyl_nr_4 or Nxx_cyl_nr_cfm=Nxx_cyl_nr_cho) and (Nbx_ign_cmd_eng_cfm=True)]</v>
      </c>
      <c r="K3165" s="69" t="b">
        <f t="shared" si="248"/>
        <v>1</v>
      </c>
      <c r="L3165" s="69" t="b">
        <f t="shared" si="249"/>
        <v>0</v>
      </c>
    </row>
    <row r="3166" spans="1:12" ht="120.75" thickBot="1" x14ac:dyDescent="0.3">
      <c r="A3166" s="71" t="s">
        <v>14008</v>
      </c>
      <c r="B3166" s="72" t="s">
        <v>12531</v>
      </c>
      <c r="C3166" s="72" t="s">
        <v>12228</v>
      </c>
      <c r="E3166" s="71" t="s">
        <v>1601</v>
      </c>
      <c r="F3166" s="72" t="s">
        <v>12710</v>
      </c>
      <c r="G3166" s="74" t="s">
        <v>12747</v>
      </c>
      <c r="H3166" t="str">
        <f t="shared" si="245"/>
        <v>Vxx_tlz_ad_b2_fil_3</v>
      </c>
      <c r="I3166" s="69" t="str">
        <f t="shared" si="246"/>
        <v>IN_TQI_TLZ</v>
      </c>
      <c r="J3166" s="72" t="str">
        <f t="shared" si="247"/>
        <v>[(Nxx_cyl_nr_cfm=Nxx_cyl_nr_4 or Nxx_cyl_nr_cfm=Nxx_cyl_nr_cho) and (Nbx_ign_cmd_eng_cfm=True)]</v>
      </c>
      <c r="K3166" s="69" t="b">
        <f t="shared" si="248"/>
        <v>1</v>
      </c>
      <c r="L3166" s="69" t="b">
        <f t="shared" si="249"/>
        <v>0</v>
      </c>
    </row>
    <row r="3167" spans="1:12" ht="120.75" thickBot="1" x14ac:dyDescent="0.3">
      <c r="A3167" s="71" t="s">
        <v>14009</v>
      </c>
      <c r="B3167" s="72" t="s">
        <v>12686</v>
      </c>
      <c r="C3167" s="72" t="s">
        <v>13070</v>
      </c>
      <c r="E3167" s="71" t="s">
        <v>1609</v>
      </c>
      <c r="F3167" s="72" t="s">
        <v>12710</v>
      </c>
      <c r="G3167" s="74" t="s">
        <v>12747</v>
      </c>
      <c r="H3167" t="str">
        <f t="shared" si="245"/>
        <v>Vxx_tlz_ad_b2_fil_4</v>
      </c>
      <c r="I3167" s="69" t="str">
        <f t="shared" si="246"/>
        <v>IN_TQI_TLZ</v>
      </c>
      <c r="J3167" s="72" t="str">
        <f t="shared" si="247"/>
        <v>[(Nxx_cyl_nr_cfm=Nxx_cyl_nr_4 or Nxx_cyl_nr_cfm=Nxx_cyl_nr_cho) and (Nbx_ign_cmd_eng_cfm=True)]</v>
      </c>
      <c r="K3167" s="69" t="b">
        <f t="shared" si="248"/>
        <v>1</v>
      </c>
      <c r="L3167" s="69" t="b">
        <f t="shared" si="249"/>
        <v>0</v>
      </c>
    </row>
    <row r="3168" spans="1:12" ht="120.75" thickBot="1" x14ac:dyDescent="0.3">
      <c r="A3168" s="71" t="s">
        <v>14010</v>
      </c>
      <c r="B3168" s="72" t="s">
        <v>12686</v>
      </c>
      <c r="C3168" s="72" t="s">
        <v>13070</v>
      </c>
      <c r="E3168" s="71" t="s">
        <v>1617</v>
      </c>
      <c r="F3168" s="72" t="s">
        <v>12710</v>
      </c>
      <c r="G3168" s="74" t="s">
        <v>12747</v>
      </c>
      <c r="H3168" t="str">
        <f t="shared" si="245"/>
        <v>Vxx_tlz_ad_b2_fil_5</v>
      </c>
      <c r="I3168" s="69" t="str">
        <f t="shared" si="246"/>
        <v>IN_TQI_TLZ</v>
      </c>
      <c r="J3168" s="72" t="str">
        <f t="shared" si="247"/>
        <v>[(Nxx_cyl_nr_cfm=Nxx_cyl_nr_4 or Nxx_cyl_nr_cfm=Nxx_cyl_nr_cho) and (Nbx_ign_cmd_eng_cfm=True)]</v>
      </c>
      <c r="K3168" s="69" t="b">
        <f t="shared" si="248"/>
        <v>1</v>
      </c>
      <c r="L3168" s="69" t="b">
        <f t="shared" si="249"/>
        <v>0</v>
      </c>
    </row>
    <row r="3169" spans="1:12" ht="120.75" thickBot="1" x14ac:dyDescent="0.3">
      <c r="A3169" s="71" t="s">
        <v>14011</v>
      </c>
      <c r="B3169" s="72" t="s">
        <v>12573</v>
      </c>
      <c r="C3169" s="72" t="s">
        <v>12228</v>
      </c>
      <c r="E3169" s="71" t="s">
        <v>1625</v>
      </c>
      <c r="F3169" s="72" t="s">
        <v>12710</v>
      </c>
      <c r="G3169" s="74" t="s">
        <v>12747</v>
      </c>
      <c r="H3169" t="str">
        <f t="shared" si="245"/>
        <v>Vxx_tlz_ad_b2_fil_6</v>
      </c>
      <c r="I3169" s="69" t="str">
        <f t="shared" si="246"/>
        <v>IN_TQI_TLZ</v>
      </c>
      <c r="J3169" s="72" t="str">
        <f t="shared" si="247"/>
        <v>[(Nxx_cyl_nr_cfm=Nxx_cyl_nr_4 or Nxx_cyl_nr_cfm=Nxx_cyl_nr_cho) and (Nbx_ign_cmd_eng_cfm=True)]</v>
      </c>
      <c r="K3169" s="69" t="b">
        <f t="shared" si="248"/>
        <v>1</v>
      </c>
      <c r="L3169" s="69" t="b">
        <f t="shared" si="249"/>
        <v>0</v>
      </c>
    </row>
    <row r="3170" spans="1:12" ht="120.75" thickBot="1" x14ac:dyDescent="0.3">
      <c r="A3170" s="71" t="s">
        <v>14012</v>
      </c>
      <c r="B3170" s="72" t="s">
        <v>12573</v>
      </c>
      <c r="C3170" s="72" t="s">
        <v>12228</v>
      </c>
      <c r="E3170" s="71" t="s">
        <v>1637</v>
      </c>
      <c r="F3170" s="72" t="s">
        <v>12710</v>
      </c>
      <c r="G3170" s="74" t="s">
        <v>12747</v>
      </c>
      <c r="H3170" t="str">
        <f t="shared" si="245"/>
        <v>Vxx_tlz_ad_bkp_last</v>
      </c>
      <c r="I3170" s="69" t="str">
        <f t="shared" si="246"/>
        <v>IN_TQI_TLZ</v>
      </c>
      <c r="J3170" s="72" t="str">
        <f t="shared" si="247"/>
        <v>[(Nxx_cyl_nr_cfm=Nxx_cyl_nr_4 or Nxx_cyl_nr_cfm=Nxx_cyl_nr_cho) and (Nbx_ign_cmd_eng_cfm=True)]</v>
      </c>
      <c r="K3170" s="69" t="b">
        <f t="shared" si="248"/>
        <v>1</v>
      </c>
      <c r="L3170" s="69" t="b">
        <f t="shared" si="249"/>
        <v>0</v>
      </c>
    </row>
    <row r="3171" spans="1:12" ht="120.75" thickBot="1" x14ac:dyDescent="0.3">
      <c r="A3171" s="71" t="s">
        <v>14013</v>
      </c>
      <c r="B3171" s="72" t="s">
        <v>12573</v>
      </c>
      <c r="C3171" s="72" t="s">
        <v>12228</v>
      </c>
      <c r="E3171" s="71" t="s">
        <v>1654</v>
      </c>
      <c r="F3171" s="72" t="s">
        <v>12710</v>
      </c>
      <c r="G3171" s="74" t="s">
        <v>12747</v>
      </c>
      <c r="H3171" t="str">
        <f t="shared" si="245"/>
        <v>Vxx_tlz_ad_cor_ctr_tdc</v>
      </c>
      <c r="I3171" s="69" t="str">
        <f t="shared" si="246"/>
        <v>IN_TQI_TLZ</v>
      </c>
      <c r="J3171" s="72" t="str">
        <f t="shared" si="247"/>
        <v>[(Nxx_cyl_nr_cfm=Nxx_cyl_nr_4 or Nxx_cyl_nr_cfm=Nxx_cyl_nr_cho) and (Nbx_ign_cmd_eng_cfm=True)]</v>
      </c>
      <c r="K3171" s="69" t="b">
        <f t="shared" si="248"/>
        <v>1</v>
      </c>
      <c r="L3171" s="69" t="b">
        <f t="shared" si="249"/>
        <v>0</v>
      </c>
    </row>
    <row r="3172" spans="1:12" ht="120.75" thickBot="1" x14ac:dyDescent="0.3">
      <c r="A3172" s="71" t="s">
        <v>14014</v>
      </c>
      <c r="B3172" s="72" t="s">
        <v>12573</v>
      </c>
      <c r="C3172" s="72" t="s">
        <v>12228</v>
      </c>
      <c r="E3172" s="71" t="s">
        <v>1662</v>
      </c>
      <c r="F3172" s="72" t="s">
        <v>12710</v>
      </c>
      <c r="G3172" s="74" t="s">
        <v>12747</v>
      </c>
      <c r="H3172" t="str">
        <f t="shared" si="245"/>
        <v>Vxx_tlz_ad_cor_fil</v>
      </c>
      <c r="I3172" s="69" t="str">
        <f t="shared" si="246"/>
        <v>IN_TQI_TLZ</v>
      </c>
      <c r="J3172" s="72" t="str">
        <f t="shared" si="247"/>
        <v>[(Nxx_cyl_nr_cfm=Nxx_cyl_nr_4 or Nxx_cyl_nr_cfm=Nxx_cyl_nr_cho) and (Nbx_ign_cmd_eng_cfm=True)]</v>
      </c>
      <c r="K3172" s="69" t="b">
        <f t="shared" si="248"/>
        <v>1</v>
      </c>
      <c r="L3172" s="69" t="b">
        <f t="shared" si="249"/>
        <v>0</v>
      </c>
    </row>
    <row r="3173" spans="1:12" ht="120.75" thickBot="1" x14ac:dyDescent="0.3">
      <c r="A3173" s="71" t="s">
        <v>14015</v>
      </c>
      <c r="B3173" s="72" t="s">
        <v>12573</v>
      </c>
      <c r="C3173" s="72" t="s">
        <v>12228</v>
      </c>
      <c r="E3173" s="71" t="s">
        <v>1668</v>
      </c>
      <c r="F3173" s="72" t="s">
        <v>12710</v>
      </c>
      <c r="G3173" s="74" t="s">
        <v>12747</v>
      </c>
      <c r="H3173" t="str">
        <f t="shared" si="245"/>
        <v>Vxx_tlz_ad_cor_val</v>
      </c>
      <c r="I3173" s="69" t="str">
        <f t="shared" si="246"/>
        <v>IN_TQI_TLZ</v>
      </c>
      <c r="J3173" s="72" t="str">
        <f t="shared" si="247"/>
        <v>[(Nxx_cyl_nr_cfm=Nxx_cyl_nr_4 or Nxx_cyl_nr_cfm=Nxx_cyl_nr_cho) and (Nbx_ign_cmd_eng_cfm=True)]</v>
      </c>
      <c r="K3173" s="69" t="b">
        <f t="shared" si="248"/>
        <v>1</v>
      </c>
      <c r="L3173" s="69" t="b">
        <f t="shared" si="249"/>
        <v>0</v>
      </c>
    </row>
    <row r="3174" spans="1:12" ht="36.75" customHeight="1" thickBot="1" x14ac:dyDescent="0.3">
      <c r="A3174" s="71" t="s">
        <v>14016</v>
      </c>
      <c r="B3174" s="72" t="s">
        <v>12573</v>
      </c>
      <c r="C3174" s="72" t="s">
        <v>12228</v>
      </c>
      <c r="E3174" s="71" t="s">
        <v>4408</v>
      </c>
      <c r="F3174" s="72" t="s">
        <v>12710</v>
      </c>
      <c r="G3174" s="74" t="s">
        <v>14017</v>
      </c>
      <c r="H3174" t="str">
        <f t="shared" si="245"/>
        <v>Vxx_tlz_ctr_tdc_ad_b_1</v>
      </c>
      <c r="I3174" s="69" t="str">
        <f t="shared" si="246"/>
        <v>IN_TQI_TLZ</v>
      </c>
      <c r="J3174" s="72" t="str">
        <f t="shared" si="247"/>
        <v>[(Nxx_sail_is_itl_cfm=Nxx_sail_is_itl_pres or Nxx_sail_is_itl_cfm=Nxx_sail_is_itl_cho) and (Nxx_cyl_nr_cfm=Nxx_cyl_nr_4 or Nxx_cyl_nr_cfm=Nxx_cyl_nr_cho) and (Nbx_ign_cmd_eng_cfm=True)]</v>
      </c>
      <c r="K3174" s="69" t="b">
        <f t="shared" si="248"/>
        <v>1</v>
      </c>
      <c r="L3174" s="69" t="b">
        <f t="shared" si="249"/>
        <v>0</v>
      </c>
    </row>
    <row r="3175" spans="1:12" ht="36.75" customHeight="1" thickBot="1" x14ac:dyDescent="0.3">
      <c r="A3175" s="71" t="s">
        <v>14018</v>
      </c>
      <c r="B3175" s="72" t="s">
        <v>12573</v>
      </c>
      <c r="C3175" s="72" t="s">
        <v>12228</v>
      </c>
      <c r="E3175" s="71" t="s">
        <v>4412</v>
      </c>
      <c r="F3175" s="72" t="s">
        <v>12710</v>
      </c>
      <c r="G3175" s="74" t="s">
        <v>14017</v>
      </c>
      <c r="H3175" t="str">
        <f t="shared" si="245"/>
        <v>Vxx_tlz_ctr_tdc_ad_b_2</v>
      </c>
      <c r="I3175" s="69" t="str">
        <f t="shared" si="246"/>
        <v>IN_TQI_TLZ</v>
      </c>
      <c r="J3175" s="72" t="str">
        <f t="shared" si="247"/>
        <v>[(Nxx_sail_is_itl_cfm=Nxx_sail_is_itl_pres or Nxx_sail_is_itl_cfm=Nxx_sail_is_itl_cho) and (Nxx_cyl_nr_cfm=Nxx_cyl_nr_4 or Nxx_cyl_nr_cfm=Nxx_cyl_nr_cho) and (Nbx_ign_cmd_eng_cfm=True)]</v>
      </c>
      <c r="K3175" s="69" t="b">
        <f t="shared" si="248"/>
        <v>1</v>
      </c>
      <c r="L3175" s="69" t="b">
        <f t="shared" si="249"/>
        <v>0</v>
      </c>
    </row>
    <row r="3176" spans="1:12" ht="36.75" customHeight="1" thickBot="1" x14ac:dyDescent="0.3">
      <c r="A3176" s="71" t="s">
        <v>14019</v>
      </c>
      <c r="B3176" s="72" t="s">
        <v>12573</v>
      </c>
      <c r="C3176" s="72" t="s">
        <v>12228</v>
      </c>
      <c r="E3176" s="71" t="s">
        <v>4415</v>
      </c>
      <c r="F3176" s="72" t="s">
        <v>12710</v>
      </c>
      <c r="G3176" s="74" t="s">
        <v>14017</v>
      </c>
      <c r="H3176" t="str">
        <f t="shared" si="245"/>
        <v>Vxx_tlz_ctr_tdc_ad_b_3</v>
      </c>
      <c r="I3176" s="69" t="str">
        <f t="shared" si="246"/>
        <v>IN_TQI_TLZ</v>
      </c>
      <c r="J3176" s="72" t="str">
        <f t="shared" si="247"/>
        <v>[(Nxx_sail_is_itl_cfm=Nxx_sail_is_itl_pres or Nxx_sail_is_itl_cfm=Nxx_sail_is_itl_cho) and (Nxx_cyl_nr_cfm=Nxx_cyl_nr_4 or Nxx_cyl_nr_cfm=Nxx_cyl_nr_cho) and (Nbx_ign_cmd_eng_cfm=True)]</v>
      </c>
      <c r="K3176" s="69" t="b">
        <f t="shared" si="248"/>
        <v>1</v>
      </c>
      <c r="L3176" s="69" t="b">
        <f t="shared" si="249"/>
        <v>0</v>
      </c>
    </row>
    <row r="3177" spans="1:12" ht="168.75" thickBot="1" x14ac:dyDescent="0.3">
      <c r="A3177" s="71" t="s">
        <v>14020</v>
      </c>
      <c r="B3177" s="74" t="s">
        <v>13081</v>
      </c>
      <c r="C3177" s="74" t="s">
        <v>13082</v>
      </c>
      <c r="E3177" s="71" t="s">
        <v>4418</v>
      </c>
      <c r="F3177" s="72" t="s">
        <v>12710</v>
      </c>
      <c r="G3177" s="74" t="s">
        <v>14017</v>
      </c>
      <c r="H3177" t="str">
        <f t="shared" si="245"/>
        <v>Vxx_tlz_ctr_tdc_ad_b_4</v>
      </c>
      <c r="I3177" s="69" t="str">
        <f t="shared" si="246"/>
        <v>IN_TQI_TLZ</v>
      </c>
      <c r="J3177" s="72" t="str">
        <f t="shared" si="247"/>
        <v>[(Nxx_sail_is_itl_cfm=Nxx_sail_is_itl_pres or Nxx_sail_is_itl_cfm=Nxx_sail_is_itl_cho) and (Nxx_cyl_nr_cfm=Nxx_cyl_nr_4 or Nxx_cyl_nr_cfm=Nxx_cyl_nr_cho) and (Nbx_ign_cmd_eng_cfm=True)]</v>
      </c>
      <c r="K3177" s="69" t="b">
        <f t="shared" si="248"/>
        <v>1</v>
      </c>
      <c r="L3177" s="69" t="b">
        <f t="shared" si="249"/>
        <v>0</v>
      </c>
    </row>
    <row r="3178" spans="1:12" ht="168.75" thickBot="1" x14ac:dyDescent="0.3">
      <c r="A3178" s="71" t="s">
        <v>14021</v>
      </c>
      <c r="B3178" s="74" t="s">
        <v>13081</v>
      </c>
      <c r="C3178" s="74" t="s">
        <v>13082</v>
      </c>
      <c r="E3178" s="71" t="s">
        <v>4421</v>
      </c>
      <c r="F3178" s="72" t="s">
        <v>12710</v>
      </c>
      <c r="G3178" s="74" t="s">
        <v>14017</v>
      </c>
      <c r="H3178" t="str">
        <f t="shared" si="245"/>
        <v>Vxx_tlz_ctr_tdc_ad_b_5</v>
      </c>
      <c r="I3178" s="69" t="str">
        <f t="shared" si="246"/>
        <v>IN_TQI_TLZ</v>
      </c>
      <c r="J3178" s="72" t="str">
        <f t="shared" si="247"/>
        <v>[(Nxx_sail_is_itl_cfm=Nxx_sail_is_itl_pres or Nxx_sail_is_itl_cfm=Nxx_sail_is_itl_cho) and (Nxx_cyl_nr_cfm=Nxx_cyl_nr_4 or Nxx_cyl_nr_cfm=Nxx_cyl_nr_cho) and (Nbx_ign_cmd_eng_cfm=True)]</v>
      </c>
      <c r="K3178" s="69" t="b">
        <f t="shared" si="248"/>
        <v>1</v>
      </c>
      <c r="L3178" s="69" t="b">
        <f t="shared" si="249"/>
        <v>0</v>
      </c>
    </row>
    <row r="3179" spans="1:12" ht="36.75" customHeight="1" thickBot="1" x14ac:dyDescent="0.3">
      <c r="A3179" s="73" t="s">
        <v>14022</v>
      </c>
      <c r="B3179" s="74" t="s">
        <v>13081</v>
      </c>
      <c r="C3179" s="74" t="s">
        <v>13082</v>
      </c>
      <c r="E3179" s="71" t="s">
        <v>4424</v>
      </c>
      <c r="F3179" s="72" t="s">
        <v>12710</v>
      </c>
      <c r="G3179" s="74" t="s">
        <v>14017</v>
      </c>
      <c r="H3179" t="str">
        <f t="shared" si="245"/>
        <v>Vxx_tlz_ctr_tdc_ad_b_6</v>
      </c>
      <c r="I3179" s="69" t="str">
        <f t="shared" si="246"/>
        <v>IN_TQI_TLZ</v>
      </c>
      <c r="J3179" s="72" t="str">
        <f t="shared" si="247"/>
        <v>[(Nxx_sail_is_itl_cfm=Nxx_sail_is_itl_pres or Nxx_sail_is_itl_cfm=Nxx_sail_is_itl_cho) and (Nxx_cyl_nr_cfm=Nxx_cyl_nr_4 or Nxx_cyl_nr_cfm=Nxx_cyl_nr_cho) and (Nbx_ign_cmd_eng_cfm=True)]</v>
      </c>
      <c r="K3179" s="69" t="b">
        <f t="shared" si="248"/>
        <v>1</v>
      </c>
      <c r="L3179" s="69" t="b">
        <f t="shared" si="249"/>
        <v>0</v>
      </c>
    </row>
    <row r="3180" spans="1:12" ht="36.75" customHeight="1" thickBot="1" x14ac:dyDescent="0.3">
      <c r="A3180" s="73" t="s">
        <v>14023</v>
      </c>
      <c r="B3180" s="74" t="s">
        <v>13081</v>
      </c>
      <c r="C3180" s="74" t="s">
        <v>13082</v>
      </c>
      <c r="E3180" s="71" t="s">
        <v>4427</v>
      </c>
      <c r="F3180" s="72" t="s">
        <v>12710</v>
      </c>
      <c r="G3180" s="74" t="s">
        <v>14017</v>
      </c>
      <c r="H3180" t="str">
        <f t="shared" si="245"/>
        <v>Vxx_tlz_ctr_tdc_ad_cor</v>
      </c>
      <c r="I3180" s="69" t="str">
        <f t="shared" si="246"/>
        <v>IN_TQI_TLZ</v>
      </c>
      <c r="J3180" s="72" t="str">
        <f t="shared" si="247"/>
        <v>[(Nxx_sail_is_itl_cfm=Nxx_sail_is_itl_pres or Nxx_sail_is_itl_cfm=Nxx_sail_is_itl_cho) and (Nxx_cyl_nr_cfm=Nxx_cyl_nr_4 or Nxx_cyl_nr_cfm=Nxx_cyl_nr_cho) and (Nbx_ign_cmd_eng_cfm=True)]</v>
      </c>
      <c r="K3180" s="69" t="b">
        <f t="shared" si="248"/>
        <v>1</v>
      </c>
      <c r="L3180" s="69" t="b">
        <f t="shared" si="249"/>
        <v>0</v>
      </c>
    </row>
    <row r="3181" spans="1:12" ht="36.75" customHeight="1" thickBot="1" x14ac:dyDescent="0.3">
      <c r="A3181" s="71" t="s">
        <v>14024</v>
      </c>
      <c r="B3181" s="72" t="s">
        <v>12272</v>
      </c>
      <c r="C3181" s="72" t="s">
        <v>13055</v>
      </c>
      <c r="E3181" s="71" t="s">
        <v>4387</v>
      </c>
      <c r="F3181" s="72" t="s">
        <v>12710</v>
      </c>
      <c r="G3181" s="74" t="s">
        <v>14017</v>
      </c>
      <c r="H3181" t="str">
        <f t="shared" si="245"/>
        <v>Vxx_tlz_dist_bfr_ad_b_1</v>
      </c>
      <c r="I3181" s="69" t="str">
        <f t="shared" si="246"/>
        <v>IN_TQI_TLZ</v>
      </c>
      <c r="J3181" s="72" t="str">
        <f t="shared" si="247"/>
        <v>[(Nxx_sail_is_itl_cfm=Nxx_sail_is_itl_pres or Nxx_sail_is_itl_cfm=Nxx_sail_is_itl_cho) and (Nxx_cyl_nr_cfm=Nxx_cyl_nr_4 or Nxx_cyl_nr_cfm=Nxx_cyl_nr_cho) and (Nbx_ign_cmd_eng_cfm=True)]</v>
      </c>
      <c r="K3181" s="69" t="b">
        <f t="shared" si="248"/>
        <v>1</v>
      </c>
      <c r="L3181" s="69" t="b">
        <f t="shared" si="249"/>
        <v>0</v>
      </c>
    </row>
    <row r="3182" spans="1:12" ht="36.75" customHeight="1" thickBot="1" x14ac:dyDescent="0.3">
      <c r="A3182" s="71" t="s">
        <v>14025</v>
      </c>
      <c r="B3182" s="72" t="s">
        <v>13088</v>
      </c>
      <c r="C3182" s="72" t="s">
        <v>13089</v>
      </c>
      <c r="E3182" s="71" t="s">
        <v>4390</v>
      </c>
      <c r="F3182" s="72" t="s">
        <v>12710</v>
      </c>
      <c r="G3182" s="74" t="s">
        <v>14017</v>
      </c>
      <c r="H3182" t="str">
        <f t="shared" si="245"/>
        <v>Vxx_tlz_dist_bfr_ad_b_2</v>
      </c>
      <c r="I3182" s="69" t="str">
        <f t="shared" si="246"/>
        <v>IN_TQI_TLZ</v>
      </c>
      <c r="J3182" s="72" t="str">
        <f t="shared" si="247"/>
        <v>[(Nxx_sail_is_itl_cfm=Nxx_sail_is_itl_pres or Nxx_sail_is_itl_cfm=Nxx_sail_is_itl_cho) and (Nxx_cyl_nr_cfm=Nxx_cyl_nr_4 or Nxx_cyl_nr_cfm=Nxx_cyl_nr_cho) and (Nbx_ign_cmd_eng_cfm=True)]</v>
      </c>
      <c r="K3182" s="69" t="b">
        <f t="shared" si="248"/>
        <v>1</v>
      </c>
      <c r="L3182" s="69" t="b">
        <f t="shared" si="249"/>
        <v>0</v>
      </c>
    </row>
    <row r="3183" spans="1:12" ht="168.75" thickBot="1" x14ac:dyDescent="0.3">
      <c r="A3183" s="71" t="s">
        <v>14026</v>
      </c>
      <c r="B3183" s="72" t="s">
        <v>13088</v>
      </c>
      <c r="C3183" s="72" t="s">
        <v>13089</v>
      </c>
      <c r="E3183" s="71" t="s">
        <v>4393</v>
      </c>
      <c r="F3183" s="72" t="s">
        <v>12710</v>
      </c>
      <c r="G3183" s="74" t="s">
        <v>14017</v>
      </c>
      <c r="H3183" t="str">
        <f t="shared" si="245"/>
        <v>Vxx_tlz_dist_bfr_ad_b_3</v>
      </c>
      <c r="I3183" s="69" t="str">
        <f t="shared" si="246"/>
        <v>IN_TQI_TLZ</v>
      </c>
      <c r="J3183" s="72" t="str">
        <f t="shared" si="247"/>
        <v>[(Nxx_sail_is_itl_cfm=Nxx_sail_is_itl_pres or Nxx_sail_is_itl_cfm=Nxx_sail_is_itl_cho) and (Nxx_cyl_nr_cfm=Nxx_cyl_nr_4 or Nxx_cyl_nr_cfm=Nxx_cyl_nr_cho) and (Nbx_ign_cmd_eng_cfm=True)]</v>
      </c>
      <c r="K3183" s="69" t="b">
        <f t="shared" si="248"/>
        <v>1</v>
      </c>
      <c r="L3183" s="69" t="b">
        <f t="shared" si="249"/>
        <v>0</v>
      </c>
    </row>
    <row r="3184" spans="1:12" ht="36.75" customHeight="1" thickBot="1" x14ac:dyDescent="0.3">
      <c r="A3184" s="71" t="s">
        <v>14027</v>
      </c>
      <c r="B3184" s="72" t="s">
        <v>13088</v>
      </c>
      <c r="C3184" s="72" t="s">
        <v>13089</v>
      </c>
      <c r="E3184" s="71" t="s">
        <v>4396</v>
      </c>
      <c r="F3184" s="72" t="s">
        <v>12710</v>
      </c>
      <c r="G3184" s="74" t="s">
        <v>14017</v>
      </c>
      <c r="H3184" t="str">
        <f t="shared" si="245"/>
        <v>Vxx_tlz_dist_bfr_ad_b_4</v>
      </c>
      <c r="I3184" s="69" t="str">
        <f t="shared" si="246"/>
        <v>IN_TQI_TLZ</v>
      </c>
      <c r="J3184" s="72" t="str">
        <f t="shared" si="247"/>
        <v>[(Nxx_sail_is_itl_cfm=Nxx_sail_is_itl_pres or Nxx_sail_is_itl_cfm=Nxx_sail_is_itl_cho) and (Nxx_cyl_nr_cfm=Nxx_cyl_nr_4 or Nxx_cyl_nr_cfm=Nxx_cyl_nr_cho) and (Nbx_ign_cmd_eng_cfm=True)]</v>
      </c>
      <c r="K3184" s="69" t="b">
        <f t="shared" si="248"/>
        <v>1</v>
      </c>
      <c r="L3184" s="69" t="b">
        <f t="shared" si="249"/>
        <v>0</v>
      </c>
    </row>
    <row r="3185" spans="1:12" ht="36.75" customHeight="1" thickBot="1" x14ac:dyDescent="0.3">
      <c r="A3185" s="71" t="s">
        <v>14028</v>
      </c>
      <c r="B3185" s="72" t="s">
        <v>13088</v>
      </c>
      <c r="C3185" s="72" t="s">
        <v>13089</v>
      </c>
      <c r="E3185" s="71" t="s">
        <v>4399</v>
      </c>
      <c r="F3185" s="72" t="s">
        <v>12710</v>
      </c>
      <c r="G3185" s="74" t="s">
        <v>14017</v>
      </c>
      <c r="H3185" t="str">
        <f t="shared" si="245"/>
        <v>Vxx_tlz_dist_bfr_ad_b_5</v>
      </c>
      <c r="I3185" s="69" t="str">
        <f t="shared" si="246"/>
        <v>IN_TQI_TLZ</v>
      </c>
      <c r="J3185" s="72" t="str">
        <f t="shared" si="247"/>
        <v>[(Nxx_sail_is_itl_cfm=Nxx_sail_is_itl_pres or Nxx_sail_is_itl_cfm=Nxx_sail_is_itl_cho) and (Nxx_cyl_nr_cfm=Nxx_cyl_nr_4 or Nxx_cyl_nr_cfm=Nxx_cyl_nr_cho) and (Nbx_ign_cmd_eng_cfm=True)]</v>
      </c>
      <c r="K3185" s="69" t="b">
        <f t="shared" si="248"/>
        <v>1</v>
      </c>
      <c r="L3185" s="69" t="b">
        <f t="shared" si="249"/>
        <v>0</v>
      </c>
    </row>
    <row r="3186" spans="1:12" ht="36.75" customHeight="1" thickBot="1" x14ac:dyDescent="0.3">
      <c r="A3186" s="71" t="s">
        <v>14029</v>
      </c>
      <c r="B3186" s="72" t="s">
        <v>13088</v>
      </c>
      <c r="C3186" s="72" t="s">
        <v>12372</v>
      </c>
      <c r="E3186" s="71" t="s">
        <v>4402</v>
      </c>
      <c r="F3186" s="72" t="s">
        <v>12710</v>
      </c>
      <c r="G3186" s="74" t="s">
        <v>14017</v>
      </c>
      <c r="H3186" t="str">
        <f t="shared" si="245"/>
        <v>Vxx_tlz_dist_bfr_ad_b_6</v>
      </c>
      <c r="I3186" s="69" t="str">
        <f t="shared" si="246"/>
        <v>IN_TQI_TLZ</v>
      </c>
      <c r="J3186" s="72" t="str">
        <f t="shared" si="247"/>
        <v>[(Nxx_sail_is_itl_cfm=Nxx_sail_is_itl_pres or Nxx_sail_is_itl_cfm=Nxx_sail_is_itl_cho) and (Nxx_cyl_nr_cfm=Nxx_cyl_nr_4 or Nxx_cyl_nr_cfm=Nxx_cyl_nr_cho) and (Nbx_ign_cmd_eng_cfm=True)]</v>
      </c>
      <c r="K3186" s="69" t="b">
        <f t="shared" si="248"/>
        <v>1</v>
      </c>
      <c r="L3186" s="69" t="b">
        <f t="shared" si="249"/>
        <v>0</v>
      </c>
    </row>
    <row r="3187" spans="1:12" ht="36.75" customHeight="1" thickBot="1" x14ac:dyDescent="0.3">
      <c r="A3187" s="71" t="s">
        <v>14030</v>
      </c>
      <c r="B3187" s="72" t="s">
        <v>13088</v>
      </c>
      <c r="C3187" s="72" t="s">
        <v>13089</v>
      </c>
      <c r="E3187" s="71" t="s">
        <v>4405</v>
      </c>
      <c r="F3187" s="72" t="s">
        <v>12710</v>
      </c>
      <c r="G3187" s="74" t="s">
        <v>14017</v>
      </c>
      <c r="H3187" t="str">
        <f t="shared" si="245"/>
        <v>Vxx_tlz_dist_bfr_ad_cor</v>
      </c>
      <c r="I3187" s="69" t="str">
        <f t="shared" si="246"/>
        <v>IN_TQI_TLZ</v>
      </c>
      <c r="J3187" s="72" t="str">
        <f t="shared" si="247"/>
        <v>[(Nxx_sail_is_itl_cfm=Nxx_sail_is_itl_pres or Nxx_sail_is_itl_cfm=Nxx_sail_is_itl_cho) and (Nxx_cyl_nr_cfm=Nxx_cyl_nr_4 or Nxx_cyl_nr_cfm=Nxx_cyl_nr_cho) and (Nbx_ign_cmd_eng_cfm=True)]</v>
      </c>
      <c r="K3187" s="69" t="b">
        <f t="shared" si="248"/>
        <v>1</v>
      </c>
      <c r="L3187" s="69" t="b">
        <f t="shared" si="249"/>
        <v>0</v>
      </c>
    </row>
    <row r="3188" spans="1:12" ht="120.75" thickBot="1" x14ac:dyDescent="0.3">
      <c r="A3188" s="71" t="s">
        <v>14031</v>
      </c>
      <c r="B3188" s="72" t="s">
        <v>13097</v>
      </c>
      <c r="C3188" s="72" t="s">
        <v>12605</v>
      </c>
      <c r="E3188" s="71" t="s">
        <v>4444</v>
      </c>
      <c r="F3188" s="72" t="s">
        <v>12710</v>
      </c>
      <c r="G3188" s="74" t="s">
        <v>12747</v>
      </c>
      <c r="H3188" t="str">
        <f t="shared" si="245"/>
        <v>Vxx_tlz_km_dly</v>
      </c>
      <c r="I3188" s="69" t="str">
        <f t="shared" si="246"/>
        <v>IN_TQI_TLZ</v>
      </c>
      <c r="J3188" s="72" t="str">
        <f t="shared" si="247"/>
        <v>[(Nxx_cyl_nr_cfm=Nxx_cyl_nr_4 or Nxx_cyl_nr_cfm=Nxx_cyl_nr_cho) and (Nbx_ign_cmd_eng_cfm=True)]</v>
      </c>
      <c r="K3188" s="69" t="b">
        <f t="shared" si="248"/>
        <v>1</v>
      </c>
      <c r="L3188" s="69" t="b">
        <f t="shared" si="249"/>
        <v>0</v>
      </c>
    </row>
    <row r="3189" spans="1:12" ht="24.75" thickBot="1" x14ac:dyDescent="0.3">
      <c r="A3189" s="71" t="s">
        <v>14032</v>
      </c>
      <c r="B3189" s="72" t="s">
        <v>13097</v>
      </c>
      <c r="C3189" s="72" t="s">
        <v>12605</v>
      </c>
      <c r="E3189" s="71" t="s">
        <v>629</v>
      </c>
      <c r="F3189" s="72" t="s">
        <v>12424</v>
      </c>
      <c r="G3189" s="72" t="s">
        <v>12287</v>
      </c>
      <c r="H3189" t="str">
        <f t="shared" si="245"/>
        <v>Vxx_toil</v>
      </c>
      <c r="I3189" s="69" t="str">
        <f t="shared" si="246"/>
        <v>IN_CLI_LUI</v>
      </c>
      <c r="J3189" s="72" t="str">
        <f t="shared" si="247"/>
        <v>[()]</v>
      </c>
      <c r="K3189" s="69" t="b">
        <f t="shared" si="248"/>
        <v>1</v>
      </c>
      <c r="L3189" s="69" t="b">
        <f t="shared" si="249"/>
        <v>1</v>
      </c>
    </row>
    <row r="3190" spans="1:12" ht="144.75" thickBot="1" x14ac:dyDescent="0.3">
      <c r="A3190" s="71" t="s">
        <v>14033</v>
      </c>
      <c r="B3190" s="72" t="s">
        <v>13097</v>
      </c>
      <c r="C3190" s="72" t="s">
        <v>12876</v>
      </c>
      <c r="E3190" s="73" t="s">
        <v>5962</v>
      </c>
      <c r="F3190" s="74" t="s">
        <v>5963</v>
      </c>
      <c r="G3190" s="74" t="s">
        <v>12652</v>
      </c>
      <c r="H3190" t="e">
        <f t="shared" si="245"/>
        <v>#N/A</v>
      </c>
      <c r="I3190" s="69" t="e">
        <f t="shared" si="246"/>
        <v>#N/A</v>
      </c>
      <c r="J3190" s="72" t="e">
        <f t="shared" si="247"/>
        <v>#N/A</v>
      </c>
      <c r="K3190" s="69" t="e">
        <f t="shared" si="248"/>
        <v>#N/A</v>
      </c>
      <c r="L3190" s="69" t="e">
        <f t="shared" si="249"/>
        <v>#N/A</v>
      </c>
    </row>
    <row r="3191" spans="1:12" ht="60.75" thickBot="1" x14ac:dyDescent="0.3">
      <c r="A3191" s="71" t="s">
        <v>14034</v>
      </c>
      <c r="B3191" s="72" t="s">
        <v>13097</v>
      </c>
      <c r="C3191" s="72" t="s">
        <v>12123</v>
      </c>
      <c r="E3191" s="71" t="s">
        <v>3239</v>
      </c>
      <c r="F3191" s="72" t="s">
        <v>13260</v>
      </c>
      <c r="G3191" s="72" t="s">
        <v>12353</v>
      </c>
      <c r="H3191" t="str">
        <f t="shared" si="245"/>
        <v>Vxx_tqi_fim_tot</v>
      </c>
      <c r="I3191" s="69" t="str">
        <f t="shared" si="246"/>
        <v>TQ_MDL_FSP</v>
      </c>
      <c r="J3191" s="72" t="str">
        <f t="shared" si="247"/>
        <v>[(Nbx_ign_cmd_eng_cfm=False) and (Nxx_ecu_typ_cfm=Nxx_ecm or Nxx_ecu_typ_cfm=Nxx_ptcu)]</v>
      </c>
      <c r="K3191" s="69" t="b">
        <f t="shared" si="248"/>
        <v>1</v>
      </c>
      <c r="L3191" s="69" t="b">
        <f t="shared" si="249"/>
        <v>1</v>
      </c>
    </row>
    <row r="3192" spans="1:12" ht="72.75" thickBot="1" x14ac:dyDescent="0.3">
      <c r="A3192" s="71" t="s">
        <v>14035</v>
      </c>
      <c r="B3192" s="72" t="s">
        <v>13097</v>
      </c>
      <c r="C3192" s="72" t="s">
        <v>12605</v>
      </c>
      <c r="E3192" s="71" t="s">
        <v>925</v>
      </c>
      <c r="F3192" s="72" t="s">
        <v>5478</v>
      </c>
      <c r="G3192" s="72" t="s">
        <v>12295</v>
      </c>
      <c r="H3192" t="str">
        <f t="shared" si="245"/>
        <v>Vxx_tqi_raw</v>
      </c>
      <c r="I3192" s="69" t="str">
        <f t="shared" si="246"/>
        <v>TQ_SET_FTR</v>
      </c>
      <c r="J3192" s="72" t="str">
        <f t="shared" si="247"/>
        <v>[(Nxx_ecu_typ_cfm=Nxx_ecm or Nxx_ecu_typ_cfm=Nxx_ptcu) and (Nxx_ecu_typ_cfm&lt;&gt;Nxx_atcu)]</v>
      </c>
      <c r="K3192" s="69" t="b">
        <f t="shared" si="248"/>
        <v>1</v>
      </c>
      <c r="L3192" s="69" t="b">
        <f t="shared" si="249"/>
        <v>1</v>
      </c>
    </row>
    <row r="3193" spans="1:12" ht="72.75" thickBot="1" x14ac:dyDescent="0.3">
      <c r="A3193" s="71" t="s">
        <v>14036</v>
      </c>
      <c r="B3193" s="72" t="s">
        <v>13097</v>
      </c>
      <c r="C3193" s="72" t="s">
        <v>13105</v>
      </c>
      <c r="E3193" s="71" t="s">
        <v>933</v>
      </c>
      <c r="F3193" s="72" t="s">
        <v>5478</v>
      </c>
      <c r="G3193" s="72" t="s">
        <v>12295</v>
      </c>
      <c r="H3193" t="str">
        <f t="shared" si="245"/>
        <v>Vxx_tqi_sp</v>
      </c>
      <c r="I3193" s="69" t="str">
        <f t="shared" si="246"/>
        <v>TQ_SET_FTR</v>
      </c>
      <c r="J3193" s="72" t="str">
        <f t="shared" si="247"/>
        <v>[(Nxx_ecu_typ_cfm=Nxx_ecm or Nxx_ecu_typ_cfm=Nxx_ptcu) and (Nxx_ecu_typ_cfm&lt;&gt;Nxx_atcu)]</v>
      </c>
      <c r="K3193" s="69" t="b">
        <f t="shared" si="248"/>
        <v>1</v>
      </c>
      <c r="L3193" s="69" t="b">
        <f t="shared" si="249"/>
        <v>1</v>
      </c>
    </row>
    <row r="3194" spans="1:12" ht="72.75" thickBot="1" x14ac:dyDescent="0.3">
      <c r="A3194" s="71" t="s">
        <v>14037</v>
      </c>
      <c r="B3194" s="72" t="s">
        <v>13097</v>
      </c>
      <c r="C3194" s="72" t="s">
        <v>13105</v>
      </c>
      <c r="E3194" s="71" t="s">
        <v>929</v>
      </c>
      <c r="F3194" s="72" t="s">
        <v>5478</v>
      </c>
      <c r="G3194" s="72" t="s">
        <v>12295</v>
      </c>
      <c r="H3194" t="str">
        <f t="shared" si="245"/>
        <v>Vxx_tqi_tgt</v>
      </c>
      <c r="I3194" s="69" t="str">
        <f t="shared" si="246"/>
        <v>TQ_SET_FTR</v>
      </c>
      <c r="J3194" s="72" t="str">
        <f t="shared" si="247"/>
        <v>[(Nxx_ecu_typ_cfm=Nxx_ecm or Nxx_ecu_typ_cfm=Nxx_ptcu) and (Nxx_ecu_typ_cfm&lt;&gt;Nxx_atcu)]</v>
      </c>
      <c r="K3194" s="69" t="b">
        <f t="shared" si="248"/>
        <v>1</v>
      </c>
      <c r="L3194" s="69" t="b">
        <f t="shared" si="249"/>
        <v>1</v>
      </c>
    </row>
    <row r="3195" spans="1:12" ht="120.75" thickBot="1" x14ac:dyDescent="0.3">
      <c r="A3195" s="71" t="s">
        <v>14038</v>
      </c>
      <c r="B3195" s="72" t="s">
        <v>12272</v>
      </c>
      <c r="C3195" s="72" t="s">
        <v>12384</v>
      </c>
      <c r="E3195" s="71" t="s">
        <v>1560</v>
      </c>
      <c r="F3195" s="72" t="s">
        <v>12715</v>
      </c>
      <c r="G3195" s="74" t="s">
        <v>12747</v>
      </c>
      <c r="H3195" t="str">
        <f t="shared" si="245"/>
        <v>Vxx_trz_ad_b_ctr_tdc</v>
      </c>
      <c r="I3195" s="69" t="str">
        <f t="shared" si="246"/>
        <v>IN_TQI_TRZ</v>
      </c>
      <c r="J3195" s="72" t="str">
        <f t="shared" si="247"/>
        <v>[(Nxx_cyl_nr_cfm=Nxx_cyl_nr_4 or Nxx_cyl_nr_cfm=Nxx_cyl_nr_cho) and (Nbx_ign_cmd_eng_cfm=True)]</v>
      </c>
      <c r="K3195" s="69" t="b">
        <f t="shared" si="248"/>
        <v>1</v>
      </c>
      <c r="L3195" s="69" t="b">
        <f t="shared" si="249"/>
        <v>0</v>
      </c>
    </row>
    <row r="3196" spans="1:12" ht="120.75" thickBot="1" x14ac:dyDescent="0.3">
      <c r="A3196" s="71" t="s">
        <v>14039</v>
      </c>
      <c r="B3196" s="72" t="s">
        <v>12272</v>
      </c>
      <c r="C3196" s="72" t="s">
        <v>13058</v>
      </c>
      <c r="E3196" s="71" t="s">
        <v>1570</v>
      </c>
      <c r="F3196" s="72" t="s">
        <v>12715</v>
      </c>
      <c r="G3196" s="74" t="s">
        <v>12747</v>
      </c>
      <c r="H3196" t="str">
        <f t="shared" si="245"/>
        <v>Vxx_trz_ad_b1_fil</v>
      </c>
      <c r="I3196" s="69" t="str">
        <f t="shared" si="246"/>
        <v>IN_TQI_TRZ</v>
      </c>
      <c r="J3196" s="72" t="str">
        <f t="shared" si="247"/>
        <v>[(Nxx_cyl_nr_cfm=Nxx_cyl_nr_4 or Nxx_cyl_nr_cfm=Nxx_cyl_nr_cho) and (Nbx_ign_cmd_eng_cfm=True)]</v>
      </c>
      <c r="K3196" s="69" t="b">
        <f t="shared" si="248"/>
        <v>1</v>
      </c>
      <c r="L3196" s="69" t="b">
        <f t="shared" si="249"/>
        <v>0</v>
      </c>
    </row>
    <row r="3197" spans="1:12" ht="120.75" thickBot="1" x14ac:dyDescent="0.3">
      <c r="A3197" s="71" t="s">
        <v>14040</v>
      </c>
      <c r="B3197" s="72" t="s">
        <v>12272</v>
      </c>
      <c r="C3197" s="72" t="s">
        <v>12228</v>
      </c>
      <c r="E3197" s="71" t="s">
        <v>1547</v>
      </c>
      <c r="F3197" s="72" t="s">
        <v>12715</v>
      </c>
      <c r="G3197" s="74" t="s">
        <v>12747</v>
      </c>
      <c r="H3197" t="str">
        <f t="shared" si="245"/>
        <v>Vxx_trz_ad_b1_val</v>
      </c>
      <c r="I3197" s="69" t="str">
        <f t="shared" si="246"/>
        <v>IN_TQI_TRZ</v>
      </c>
      <c r="J3197" s="72" t="str">
        <f t="shared" si="247"/>
        <v>[(Nxx_cyl_nr_cfm=Nxx_cyl_nr_4 or Nxx_cyl_nr_cfm=Nxx_cyl_nr_cho) and (Nbx_ign_cmd_eng_cfm=True)]</v>
      </c>
      <c r="K3197" s="69" t="b">
        <f t="shared" si="248"/>
        <v>1</v>
      </c>
      <c r="L3197" s="69" t="b">
        <f t="shared" si="249"/>
        <v>0</v>
      </c>
    </row>
    <row r="3198" spans="1:12" ht="120.75" thickBot="1" x14ac:dyDescent="0.3">
      <c r="A3198" s="71" t="s">
        <v>14041</v>
      </c>
      <c r="B3198" s="72" t="s">
        <v>12272</v>
      </c>
      <c r="C3198" s="72" t="s">
        <v>12228</v>
      </c>
      <c r="E3198" s="71" t="s">
        <v>1566</v>
      </c>
      <c r="F3198" s="72" t="s">
        <v>12715</v>
      </c>
      <c r="G3198" s="74" t="s">
        <v>12747</v>
      </c>
      <c r="H3198" t="str">
        <f t="shared" si="245"/>
        <v>Vxx_trz_ad_b2_fil</v>
      </c>
      <c r="I3198" s="69" t="str">
        <f t="shared" si="246"/>
        <v>IN_TQI_TRZ</v>
      </c>
      <c r="J3198" s="72" t="str">
        <f t="shared" si="247"/>
        <v>[(Nxx_cyl_nr_cfm=Nxx_cyl_nr_4 or Nxx_cyl_nr_cfm=Nxx_cyl_nr_cho) and (Nbx_ign_cmd_eng_cfm=True)]</v>
      </c>
      <c r="K3198" s="69" t="b">
        <f t="shared" si="248"/>
        <v>1</v>
      </c>
      <c r="L3198" s="69" t="b">
        <f t="shared" si="249"/>
        <v>0</v>
      </c>
    </row>
    <row r="3199" spans="1:12" ht="120.75" thickBot="1" x14ac:dyDescent="0.3">
      <c r="A3199" s="71" t="s">
        <v>14042</v>
      </c>
      <c r="B3199" s="72" t="s">
        <v>12272</v>
      </c>
      <c r="C3199" s="72" t="s">
        <v>12228</v>
      </c>
      <c r="E3199" s="71" t="s">
        <v>1556</v>
      </c>
      <c r="F3199" s="72" t="s">
        <v>12715</v>
      </c>
      <c r="G3199" s="74" t="s">
        <v>12747</v>
      </c>
      <c r="H3199" t="str">
        <f t="shared" si="245"/>
        <v>Vxx_trz_ad_b2_val</v>
      </c>
      <c r="I3199" s="69" t="str">
        <f t="shared" si="246"/>
        <v>IN_TQI_TRZ</v>
      </c>
      <c r="J3199" s="72" t="str">
        <f t="shared" si="247"/>
        <v>[(Nxx_cyl_nr_cfm=Nxx_cyl_nr_4 or Nxx_cyl_nr_cfm=Nxx_cyl_nr_cho) and (Nbx_ign_cmd_eng_cfm=True)]</v>
      </c>
      <c r="K3199" s="69" t="b">
        <f t="shared" si="248"/>
        <v>1</v>
      </c>
      <c r="L3199" s="69" t="b">
        <f t="shared" si="249"/>
        <v>0</v>
      </c>
    </row>
    <row r="3200" spans="1:12" ht="24.75" thickBot="1" x14ac:dyDescent="0.3">
      <c r="A3200" s="71" t="s">
        <v>14043</v>
      </c>
      <c r="B3200" s="72" t="s">
        <v>12272</v>
      </c>
      <c r="C3200" s="72" t="s">
        <v>12228</v>
      </c>
      <c r="E3200" s="71" t="s">
        <v>4912</v>
      </c>
      <c r="F3200" s="72" t="s">
        <v>12252</v>
      </c>
      <c r="G3200" s="72" t="s">
        <v>12253</v>
      </c>
      <c r="H3200" t="str">
        <f t="shared" si="245"/>
        <v>Vxx_tsta_low_temp_pwm_cmd</v>
      </c>
      <c r="I3200" s="69" t="str">
        <f t="shared" si="246"/>
        <v>OU_CLO_LOT</v>
      </c>
      <c r="J3200" s="72" t="str">
        <f t="shared" si="247"/>
        <v>[(Nxx_lt_cool_loop_cfm&lt;&gt;Nxx_lt_cool_loop_abst)]</v>
      </c>
      <c r="K3200" s="69" t="b">
        <f t="shared" si="248"/>
        <v>1</v>
      </c>
      <c r="L3200" s="69" t="b">
        <f t="shared" si="249"/>
        <v>1</v>
      </c>
    </row>
    <row r="3201" spans="1:13" ht="120.75" thickBot="1" x14ac:dyDescent="0.3">
      <c r="A3201" s="71" t="s">
        <v>14044</v>
      </c>
      <c r="B3201" s="72" t="s">
        <v>12587</v>
      </c>
      <c r="C3201" s="72" t="s">
        <v>13114</v>
      </c>
      <c r="E3201" s="71" t="s">
        <v>3397</v>
      </c>
      <c r="F3201" s="72" t="s">
        <v>12311</v>
      </c>
      <c r="G3201" s="72" t="s">
        <v>13981</v>
      </c>
      <c r="H3201" t="str">
        <f t="shared" si="245"/>
        <v>Vxx_tsta_pwm_appl</v>
      </c>
      <c r="I3201" s="69" t="str">
        <f t="shared" si="246"/>
        <v>OU_CLO_COO</v>
      </c>
      <c r="J3201" s="72" t="str">
        <f t="shared" si="247"/>
        <v>[(Nxx_tsta_cfm&lt;&gt;Nxx_tsta_abst)]</v>
      </c>
      <c r="K3201" s="69" t="b">
        <f t="shared" si="248"/>
        <v>1</v>
      </c>
      <c r="L3201" s="69" t="b">
        <f t="shared" si="249"/>
        <v>1</v>
      </c>
    </row>
    <row r="3202" spans="1:13" ht="96.75" thickBot="1" x14ac:dyDescent="0.3">
      <c r="A3202" s="71" t="s">
        <v>14045</v>
      </c>
      <c r="B3202" s="72" t="s">
        <v>12117</v>
      </c>
      <c r="C3202" s="72" t="s">
        <v>13116</v>
      </c>
      <c r="E3202" s="71" t="s">
        <v>4562</v>
      </c>
      <c r="F3202" s="72" t="s">
        <v>6419</v>
      </c>
      <c r="G3202" s="74" t="s">
        <v>12635</v>
      </c>
      <c r="H3202" t="str">
        <f t="shared" ref="H3202:H3265" si="250">VLOOKUP(E3202,A:C,1,FALSE)</f>
        <v>Vxx_ueg_offs</v>
      </c>
      <c r="I3202" s="69" t="str">
        <f t="shared" ref="I3202:I3265" si="251">VLOOKUP(E3202,A:C,2,FALSE)</f>
        <v>IN_CBI_ULI</v>
      </c>
      <c r="J3202" s="72" t="str">
        <f t="shared" ref="J3202:J3265" si="252">VLOOKUP(E3202,A:C,3,FALSE)</f>
        <v>[(Nxx_so2up_cfm&lt;&gt;Nxx_so2up_ego) and (Nbx_ign_cmd_eng_cfm=True)]</v>
      </c>
      <c r="K3202" s="69" t="b">
        <f t="shared" ref="K3202:K3265" si="253">VLOOKUP(E3202,A:C,2,FALSE)=F3202</f>
        <v>1</v>
      </c>
      <c r="L3202" s="69" t="b">
        <f t="shared" ref="L3202:L3265" si="254">VLOOKUP(E3202,A:C,3,FALSE)=G3202</f>
        <v>0</v>
      </c>
    </row>
    <row r="3203" spans="1:13" ht="36.75" customHeight="1" thickBot="1" x14ac:dyDescent="0.3">
      <c r="A3203" s="71" t="s">
        <v>14046</v>
      </c>
      <c r="B3203" s="72" t="s">
        <v>5328</v>
      </c>
      <c r="C3203" s="72" t="s">
        <v>13118</v>
      </c>
      <c r="E3203" s="71" t="s">
        <v>2609</v>
      </c>
      <c r="F3203" s="72" t="s">
        <v>5840</v>
      </c>
      <c r="G3203" s="72" t="s">
        <v>12450</v>
      </c>
      <c r="H3203" t="str">
        <f t="shared" si="250"/>
        <v>Vxx_up_it_temp</v>
      </c>
      <c r="I3203" s="69" t="str">
        <f t="shared" si="251"/>
        <v>IN_ASI_IAT</v>
      </c>
      <c r="J3203" s="72" t="str">
        <f t="shared" si="252"/>
        <v>[(Nbx_ign_cmd_eng_cfm=False) and (Nxx_ecu_typ_cfm=Nxx_ecm or Nxx_ecu_typ_cfm=Nxx_ptcu)] OR [(Nxx_ecu_typ_cfm=Nxx_ecm or Nxx_ecu_typ_cfm=Nxx_ptcu) and (Nbx_ign_cmd_eng_cfm=True)]</v>
      </c>
      <c r="K3203" s="69" t="b">
        <f t="shared" si="253"/>
        <v>1</v>
      </c>
      <c r="L3203" s="69" t="b">
        <f t="shared" si="254"/>
        <v>1</v>
      </c>
    </row>
    <row r="3204" spans="1:13" ht="48.75" thickBot="1" x14ac:dyDescent="0.3">
      <c r="A3204" s="71" t="s">
        <v>14047</v>
      </c>
      <c r="B3204" s="72" t="s">
        <v>5328</v>
      </c>
      <c r="C3204" s="72" t="s">
        <v>13120</v>
      </c>
      <c r="E3204" s="71" t="s">
        <v>4945</v>
      </c>
      <c r="F3204" s="72" t="s">
        <v>5395</v>
      </c>
      <c r="G3204" s="72" t="s">
        <v>12228</v>
      </c>
      <c r="H3204" t="str">
        <f t="shared" si="250"/>
        <v>Vxx_up_nox_dm</v>
      </c>
      <c r="I3204" s="69" t="str">
        <f t="shared" si="251"/>
        <v>IN_ATI_NOX</v>
      </c>
      <c r="J3204" s="72" t="str">
        <f t="shared" si="252"/>
        <v>[(Nbx_ign_cmd_eng_cfm=False)]</v>
      </c>
      <c r="K3204" s="69" t="b">
        <f t="shared" si="253"/>
        <v>1</v>
      </c>
      <c r="L3204" s="69" t="b">
        <f t="shared" si="254"/>
        <v>1</v>
      </c>
    </row>
    <row r="3205" spans="1:13" ht="24.75" thickBot="1" x14ac:dyDescent="0.3">
      <c r="A3205" s="71" t="s">
        <v>14048</v>
      </c>
      <c r="B3205" s="72" t="s">
        <v>5328</v>
      </c>
      <c r="C3205" s="72" t="s">
        <v>12613</v>
      </c>
      <c r="E3205" s="71" t="s">
        <v>4959</v>
      </c>
      <c r="F3205" s="72" t="s">
        <v>5395</v>
      </c>
      <c r="G3205" s="72" t="s">
        <v>12228</v>
      </c>
      <c r="H3205" t="str">
        <f t="shared" si="250"/>
        <v>Vxx_up_nox_volc</v>
      </c>
      <c r="I3205" s="69" t="str">
        <f t="shared" si="251"/>
        <v>IN_ATI_NOX</v>
      </c>
      <c r="J3205" s="72" t="str">
        <f t="shared" si="252"/>
        <v>[(Nbx_ign_cmd_eng_cfm=False)]</v>
      </c>
      <c r="K3205" s="69" t="b">
        <f t="shared" si="253"/>
        <v>1</v>
      </c>
      <c r="L3205" s="69" t="b">
        <f t="shared" si="254"/>
        <v>1</v>
      </c>
    </row>
    <row r="3206" spans="1:13" ht="96.75" thickBot="1" x14ac:dyDescent="0.3">
      <c r="A3206" s="71" t="s">
        <v>14049</v>
      </c>
      <c r="B3206" s="72" t="s">
        <v>5328</v>
      </c>
      <c r="C3206" s="72" t="s">
        <v>12613</v>
      </c>
      <c r="E3206" s="71" t="s">
        <v>1314</v>
      </c>
      <c r="F3206" s="72" t="s">
        <v>6419</v>
      </c>
      <c r="G3206" s="74" t="s">
        <v>12635</v>
      </c>
      <c r="H3206" t="str">
        <f t="shared" si="250"/>
        <v>Vxx_ups_fac</v>
      </c>
      <c r="I3206" s="69" t="str">
        <f t="shared" si="251"/>
        <v>IN_CBI_ULI</v>
      </c>
      <c r="J3206" s="72" t="str">
        <f t="shared" si="252"/>
        <v>[(Nxx_so2up_cfm&lt;&gt;Nxx_so2up_ego) and (Nbx_ign_cmd_eng_cfm=True)]</v>
      </c>
      <c r="K3206" s="69" t="b">
        <f t="shared" si="253"/>
        <v>1</v>
      </c>
      <c r="L3206" s="69" t="b">
        <f t="shared" si="254"/>
        <v>0</v>
      </c>
    </row>
    <row r="3207" spans="1:13" ht="60.75" customHeight="1" thickBot="1" x14ac:dyDescent="0.3">
      <c r="A3207" s="71" t="s">
        <v>14050</v>
      </c>
      <c r="B3207" s="72" t="s">
        <v>5328</v>
      </c>
      <c r="C3207" s="72" t="s">
        <v>12613</v>
      </c>
      <c r="E3207" s="71" t="s">
        <v>2894</v>
      </c>
      <c r="F3207" s="72" t="s">
        <v>13097</v>
      </c>
      <c r="G3207" s="74" t="s">
        <v>14051</v>
      </c>
      <c r="H3207" t="str">
        <f t="shared" si="250"/>
        <v>Vxx_ups_heat_obd_tip_mv</v>
      </c>
      <c r="I3207" s="69" t="str">
        <f t="shared" si="251"/>
        <v>CB_ULB_DGN</v>
      </c>
      <c r="J3207" s="72" t="str">
        <f t="shared" si="252"/>
        <v>[(Nxx_ups_tmp_heat_diag_cfm&lt;&gt;Nxx_ups_tmp_heat_diag_abst) and (Nxx_so2up_cfm&lt;&gt;Nxx_so2up_ego) and (Nbx_ign_cmd_eng_cfm=True)] OR [(Nxx_so2up_cfm=Nxx_so2up_ego) and (Nbx_ign_cmd_eng_cfm=True)] OR [(Nxx_ups_tmp_heat_diag_cfm=Nxx_ups_tmp_heat_diag_abst) and (Nxx_so2up_cfm&lt;&gt;Nxx_so2up_ego) and (Nbx_ign_cmd_eng_cfm=True)]</v>
      </c>
      <c r="K3207" s="69" t="b">
        <f t="shared" si="253"/>
        <v>1</v>
      </c>
      <c r="L3207" s="69" t="b">
        <f t="shared" si="254"/>
        <v>0</v>
      </c>
    </row>
    <row r="3208" spans="1:13" ht="48.75" thickBot="1" x14ac:dyDescent="0.3">
      <c r="A3208" s="71" t="s">
        <v>14052</v>
      </c>
      <c r="B3208" s="72" t="s">
        <v>5328</v>
      </c>
      <c r="C3208" s="72" t="s">
        <v>12613</v>
      </c>
      <c r="E3208" s="71" t="s">
        <v>2885</v>
      </c>
      <c r="F3208" s="72" t="s">
        <v>13983</v>
      </c>
      <c r="G3208" s="72" t="s">
        <v>13928</v>
      </c>
      <c r="H3208" t="str">
        <f t="shared" si="250"/>
        <v>Vxx_ups_prct_o2</v>
      </c>
      <c r="I3208" s="69" t="str">
        <f t="shared" si="251"/>
        <v>BI_CBI_UEG</v>
      </c>
      <c r="J3208" s="72" t="str">
        <f t="shared" si="252"/>
        <v>[(Nbx_ign_cmd_eng_cfm=False and Nxx_dtb_ueg_sens_cfm&lt;&gt;Nxx_dtb_ueg_sens_abst)]</v>
      </c>
      <c r="K3208" s="69" t="b">
        <f t="shared" si="253"/>
        <v>1</v>
      </c>
      <c r="L3208" s="69" t="b">
        <f t="shared" si="254"/>
        <v>1</v>
      </c>
    </row>
    <row r="3209" spans="1:13" ht="26.25" customHeight="1" thickBot="1" x14ac:dyDescent="0.3">
      <c r="A3209" s="71" t="s">
        <v>14053</v>
      </c>
      <c r="B3209" s="72" t="s">
        <v>5328</v>
      </c>
      <c r="C3209" s="72" t="s">
        <v>12613</v>
      </c>
      <c r="E3209" s="71" t="s">
        <v>4866</v>
      </c>
      <c r="F3209" s="72" t="s">
        <v>13872</v>
      </c>
      <c r="G3209" s="74" t="s">
        <v>12635</v>
      </c>
      <c r="H3209" t="str">
        <f t="shared" si="250"/>
        <v>Vxx_ups_raw_sens_crt</v>
      </c>
      <c r="I3209" s="69" t="str">
        <f t="shared" si="251"/>
        <v>BI_CBI_ULI</v>
      </c>
      <c r="J3209" s="72" t="str">
        <f t="shared" si="252"/>
        <v>[(Nxx_so2up_cfm&lt;&gt;Nxx_so2up_ego) and (Nbx_ign_cmd_eng_cfm=True)]</v>
      </c>
      <c r="K3209" s="69" t="b">
        <f t="shared" si="253"/>
        <v>1</v>
      </c>
      <c r="L3209" s="69" t="b">
        <f t="shared" si="254"/>
        <v>0</v>
      </c>
      <c r="M3209" t="e">
        <f>VLOOKUP(E3209,#REF!,1,FALSE)</f>
        <v>#REF!</v>
      </c>
    </row>
    <row r="3210" spans="1:13" ht="26.25" customHeight="1" thickBot="1" x14ac:dyDescent="0.3">
      <c r="A3210" s="71" t="s">
        <v>14054</v>
      </c>
      <c r="B3210" s="72" t="s">
        <v>5328</v>
      </c>
      <c r="C3210" s="72" t="s">
        <v>12613</v>
      </c>
      <c r="E3210" s="71" t="s">
        <v>4862</v>
      </c>
      <c r="F3210" s="72" t="s">
        <v>6419</v>
      </c>
      <c r="G3210" s="74" t="s">
        <v>12635</v>
      </c>
      <c r="H3210" t="str">
        <f t="shared" si="250"/>
        <v>Vxx_ups_raw_sens_crt_temp</v>
      </c>
      <c r="I3210" s="69" t="str">
        <f t="shared" si="251"/>
        <v>IN_CBI_ULI</v>
      </c>
      <c r="J3210" s="72" t="str">
        <f t="shared" si="252"/>
        <v>[(Nxx_so2up_cfm&lt;&gt;Nxx_so2up_ego) and (Nbx_ign_cmd_eng_cfm=True)]</v>
      </c>
      <c r="K3210" s="69" t="b">
        <f t="shared" si="253"/>
        <v>1</v>
      </c>
      <c r="L3210" s="69" t="b">
        <f t="shared" si="254"/>
        <v>0</v>
      </c>
      <c r="M3210" t="e">
        <f>VLOOKUP(E3210,#REF!,1,FALSE)</f>
        <v>#REF!</v>
      </c>
    </row>
    <row r="3211" spans="1:13" ht="96.75" thickBot="1" x14ac:dyDescent="0.3">
      <c r="A3211" s="71" t="s">
        <v>14055</v>
      </c>
      <c r="B3211" s="72" t="s">
        <v>5328</v>
      </c>
      <c r="C3211" s="72" t="s">
        <v>12613</v>
      </c>
      <c r="E3211" s="71" t="s">
        <v>2903</v>
      </c>
      <c r="F3211" s="72" t="s">
        <v>13872</v>
      </c>
      <c r="G3211" s="74" t="s">
        <v>12635</v>
      </c>
      <c r="H3211" t="str">
        <f t="shared" si="250"/>
        <v>Vxx_ups_rich_mes_raw</v>
      </c>
      <c r="I3211" s="69" t="str">
        <f t="shared" si="251"/>
        <v>BI_CBI_ULI</v>
      </c>
      <c r="J3211" s="72" t="str">
        <f t="shared" si="252"/>
        <v>[(Nxx_so2up_cfm&lt;&gt;Nxx_so2up_ego) and (Nbx_ign_cmd_eng_cfm=True)]</v>
      </c>
      <c r="K3211" s="69" t="b">
        <f t="shared" si="253"/>
        <v>1</v>
      </c>
      <c r="L3211" s="69" t="b">
        <f t="shared" si="254"/>
        <v>0</v>
      </c>
    </row>
    <row r="3212" spans="1:13" ht="192.75" thickBot="1" x14ac:dyDescent="0.3">
      <c r="A3212" s="71" t="s">
        <v>14056</v>
      </c>
      <c r="B3212" s="72" t="s">
        <v>5328</v>
      </c>
      <c r="C3212" s="72" t="s">
        <v>12613</v>
      </c>
      <c r="E3212" s="71" t="s">
        <v>4859</v>
      </c>
      <c r="F3212" s="72" t="s">
        <v>6419</v>
      </c>
      <c r="G3212" s="74" t="s">
        <v>14057</v>
      </c>
      <c r="H3212" t="str">
        <f t="shared" si="250"/>
        <v>Vxx_ups_rich_mes_raw_temp</v>
      </c>
      <c r="I3212" s="69" t="str">
        <f t="shared" si="251"/>
        <v>IN_CBI_ULI</v>
      </c>
      <c r="J3212" s="72" t="str">
        <f t="shared" si="252"/>
        <v>[(Nxx_so2up_cfm=Nxx_so2up_ego) and (Nbx_ign_cmd_eng_cfm=True)] OR [(Nxx_so2up_cfm&lt;&gt;Nxx_so2up_ego) and (Nbx_ign_cmd_eng_cfm=True)]</v>
      </c>
      <c r="K3212" s="69" t="b">
        <f t="shared" si="253"/>
        <v>1</v>
      </c>
      <c r="L3212" s="69" t="b">
        <f t="shared" si="254"/>
        <v>0</v>
      </c>
    </row>
    <row r="3213" spans="1:13" ht="96.75" thickBot="1" x14ac:dyDescent="0.3">
      <c r="A3213" s="71" t="s">
        <v>14058</v>
      </c>
      <c r="B3213" s="72" t="s">
        <v>5328</v>
      </c>
      <c r="C3213" s="72" t="s">
        <v>12613</v>
      </c>
      <c r="E3213" s="71" t="s">
        <v>1280</v>
      </c>
      <c r="F3213" s="72" t="s">
        <v>6419</v>
      </c>
      <c r="G3213" s="74" t="s">
        <v>12635</v>
      </c>
      <c r="H3213" t="str">
        <f t="shared" si="250"/>
        <v>Vxx_ups_rich_nok_bch_mod</v>
      </c>
      <c r="I3213" s="69" t="str">
        <f t="shared" si="251"/>
        <v>IN_CBI_ULI</v>
      </c>
      <c r="J3213" s="72" t="str">
        <f t="shared" si="252"/>
        <v>[(Nxx_so2up_cfm&lt;&gt;Nxx_so2up_ego) and (Nbx_ign_cmd_eng_cfm=True)]</v>
      </c>
      <c r="K3213" s="69" t="b">
        <f t="shared" si="253"/>
        <v>1</v>
      </c>
      <c r="L3213" s="69" t="b">
        <f t="shared" si="254"/>
        <v>0</v>
      </c>
    </row>
    <row r="3214" spans="1:13" ht="72.75" thickBot="1" x14ac:dyDescent="0.3">
      <c r="A3214" s="71" t="s">
        <v>14059</v>
      </c>
      <c r="B3214" s="72" t="s">
        <v>5328</v>
      </c>
      <c r="C3214" s="72" t="s">
        <v>12613</v>
      </c>
      <c r="E3214" s="71" t="s">
        <v>2899</v>
      </c>
      <c r="F3214" s="72" t="s">
        <v>6419</v>
      </c>
      <c r="G3214" s="74" t="s">
        <v>12148</v>
      </c>
      <c r="H3214" t="str">
        <f t="shared" si="250"/>
        <v>Vxx_ups_tip</v>
      </c>
      <c r="I3214" s="69" t="str">
        <f t="shared" si="251"/>
        <v>IN_CBI_ULI</v>
      </c>
      <c r="J3214" s="72" t="str">
        <f t="shared" si="252"/>
        <v>[(Nbx_ign_cmd_eng_cfm=True)]</v>
      </c>
      <c r="K3214" s="69" t="b">
        <f t="shared" si="253"/>
        <v>1</v>
      </c>
      <c r="L3214" s="69" t="b">
        <f t="shared" si="254"/>
        <v>0</v>
      </c>
    </row>
    <row r="3215" spans="1:13" ht="72.75" customHeight="1" thickBot="1" x14ac:dyDescent="0.3">
      <c r="A3215" s="71" t="s">
        <v>14060</v>
      </c>
      <c r="B3215" s="72" t="s">
        <v>12399</v>
      </c>
      <c r="C3215" s="74" t="s">
        <v>13141</v>
      </c>
      <c r="E3215" s="71" t="s">
        <v>4973</v>
      </c>
      <c r="F3215" s="72" t="s">
        <v>12647</v>
      </c>
      <c r="G3215" s="72" t="s">
        <v>12652</v>
      </c>
      <c r="H3215" t="str">
        <f t="shared" si="250"/>
        <v>Vxx_urea_qlty_diag_crit</v>
      </c>
      <c r="I3215" s="69" t="str">
        <f t="shared" si="251"/>
        <v>AT_SCR_DGN</v>
      </c>
      <c r="J3215" s="72" t="str">
        <f t="shared" si="252"/>
        <v>[(Nxx_scr_mng_typ_cfm=Nxx_scr_mng_int_ecm) and (Nxx_nox_egt_cfm=Nxx_nox_egt_scr or Nxx_nox_egt_cfm=Nxx_nox_egt_scr_abst_cho or Nxx_nox_egt_cfm=Nxx_nox_egt_nt_scr or Nxx_nox_egt_cfm=Nxx_nox_egt_nt_scr_abst_cho) and (Nbx_ign_cmd_eng_cfm=False)]</v>
      </c>
      <c r="K3215" s="69" t="b">
        <f t="shared" si="253"/>
        <v>1</v>
      </c>
      <c r="L3215" s="69" t="b">
        <f t="shared" si="254"/>
        <v>1</v>
      </c>
    </row>
    <row r="3216" spans="1:13" ht="26.25" customHeight="1" thickBot="1" x14ac:dyDescent="0.3">
      <c r="A3216" s="71" t="s">
        <v>14061</v>
      </c>
      <c r="B3216" s="72" t="s">
        <v>12691</v>
      </c>
      <c r="C3216" s="72" t="s">
        <v>13136</v>
      </c>
      <c r="E3216" s="71" t="s">
        <v>4967</v>
      </c>
      <c r="F3216" s="72" t="s">
        <v>12647</v>
      </c>
      <c r="G3216" s="72" t="s">
        <v>12652</v>
      </c>
      <c r="H3216" t="str">
        <f t="shared" si="250"/>
        <v>Vxx_urea_qlty_mv</v>
      </c>
      <c r="I3216" s="69" t="str">
        <f t="shared" si="251"/>
        <v>AT_SCR_DGN</v>
      </c>
      <c r="J3216" s="72" t="str">
        <f t="shared" si="252"/>
        <v>[(Nxx_scr_mng_typ_cfm=Nxx_scr_mng_int_ecm) and (Nxx_nox_egt_cfm=Nxx_nox_egt_scr or Nxx_nox_egt_cfm=Nxx_nox_egt_scr_abst_cho or Nxx_nox_egt_cfm=Nxx_nox_egt_nt_scr or Nxx_nox_egt_cfm=Nxx_nox_egt_nt_scr_abst_cho) and (Nbx_ign_cmd_eng_cfm=False)]</v>
      </c>
      <c r="K3216" s="69" t="b">
        <f t="shared" si="253"/>
        <v>1</v>
      </c>
      <c r="L3216" s="69" t="b">
        <f t="shared" si="254"/>
        <v>1</v>
      </c>
      <c r="M3216" t="e">
        <f>VLOOKUP(E3216,#REF!,1,FALSE)</f>
        <v>#REF!</v>
      </c>
    </row>
    <row r="3217" spans="1:13" ht="26.25" customHeight="1" thickBot="1" x14ac:dyDescent="0.3">
      <c r="A3217" s="71" t="s">
        <v>14062</v>
      </c>
      <c r="B3217" s="72" t="s">
        <v>12691</v>
      </c>
      <c r="C3217" s="74" t="s">
        <v>13138</v>
      </c>
      <c r="E3217" s="71" t="s">
        <v>4847</v>
      </c>
      <c r="F3217" s="72" t="s">
        <v>12647</v>
      </c>
      <c r="G3217" s="72" t="s">
        <v>12652</v>
      </c>
      <c r="H3217" t="str">
        <f t="shared" si="250"/>
        <v>Vxx_urea_qlty_scr_loop_ctr</v>
      </c>
      <c r="I3217" s="69" t="str">
        <f t="shared" si="251"/>
        <v>AT_SCR_DGN</v>
      </c>
      <c r="J3217" s="72" t="str">
        <f t="shared" si="252"/>
        <v>[(Nxx_scr_mng_typ_cfm=Nxx_scr_mng_int_ecm) and (Nxx_nox_egt_cfm=Nxx_nox_egt_scr or Nxx_nox_egt_cfm=Nxx_nox_egt_scr_abst_cho or Nxx_nox_egt_cfm=Nxx_nox_egt_nt_scr or Nxx_nox_egt_cfm=Nxx_nox_egt_nt_scr_abst_cho) and (Nbx_ign_cmd_eng_cfm=False)]</v>
      </c>
      <c r="K3217" s="69" t="b">
        <f t="shared" si="253"/>
        <v>1</v>
      </c>
      <c r="L3217" s="69" t="b">
        <f t="shared" si="254"/>
        <v>1</v>
      </c>
      <c r="M3217" t="e">
        <f>VLOOKUP(E3217,#REF!,1,FALSE)</f>
        <v>#REF!</v>
      </c>
    </row>
    <row r="3218" spans="1:13" ht="60.75" customHeight="1" thickBot="1" x14ac:dyDescent="0.3">
      <c r="A3218" s="71" t="s">
        <v>14063</v>
      </c>
      <c r="B3218" s="72" t="s">
        <v>12691</v>
      </c>
      <c r="C3218" s="74" t="s">
        <v>13138</v>
      </c>
      <c r="E3218" s="71" t="s">
        <v>4946</v>
      </c>
      <c r="F3218" s="72" t="s">
        <v>6588</v>
      </c>
      <c r="G3218" s="72" t="s">
        <v>12651</v>
      </c>
      <c r="H3218" t="str">
        <f t="shared" si="250"/>
        <v>Vxx_urea_tk_temp</v>
      </c>
      <c r="I3218" s="69" t="str">
        <f t="shared" si="251"/>
        <v>IN_ATI_SCR</v>
      </c>
      <c r="J3218" s="72" t="str">
        <f t="shared" si="252"/>
        <v>[(Nxx_nox_egt_cfm=Nxx_nox_egt_scr or Nxx_nox_egt_cfm=Nxx_nox_egt_scr_abst_cho or Nxx_nox_egt_cfm=Nxx_nox_egt_nt_scr or Nxx_nox_egt_cfm=Nxx_nox_egt_nt_scr_abst_cho) and (Nbx_ign_cmd_eng_cfm=False)]</v>
      </c>
      <c r="K3218" s="69" t="b">
        <f t="shared" si="253"/>
        <v>1</v>
      </c>
      <c r="L3218" s="69" t="b">
        <f t="shared" si="254"/>
        <v>1</v>
      </c>
    </row>
    <row r="3219" spans="1:13" ht="60.75" customHeight="1" thickBot="1" x14ac:dyDescent="0.3">
      <c r="A3219" s="71" t="s">
        <v>14064</v>
      </c>
      <c r="B3219" s="72" t="s">
        <v>12691</v>
      </c>
      <c r="C3219" s="72" t="s">
        <v>12134</v>
      </c>
      <c r="E3219" s="71" t="s">
        <v>4953</v>
      </c>
      <c r="F3219" s="72" t="s">
        <v>6588</v>
      </c>
      <c r="G3219" s="72" t="s">
        <v>12651</v>
      </c>
      <c r="H3219" t="str">
        <f t="shared" si="250"/>
        <v>Vxx_urea_tk_volc_acry</v>
      </c>
      <c r="I3219" s="69" t="str">
        <f t="shared" si="251"/>
        <v>IN_ATI_SCR</v>
      </c>
      <c r="J3219" s="72" t="str">
        <f t="shared" si="252"/>
        <v>[(Nxx_nox_egt_cfm=Nxx_nox_egt_scr or Nxx_nox_egt_cfm=Nxx_nox_egt_scr_abst_cho or Nxx_nox_egt_cfm=Nxx_nox_egt_nt_scr or Nxx_nox_egt_cfm=Nxx_nox_egt_nt_scr_abst_cho) and (Nbx_ign_cmd_eng_cfm=False)]</v>
      </c>
      <c r="K3219" s="69" t="b">
        <f t="shared" si="253"/>
        <v>1</v>
      </c>
      <c r="L3219" s="69" t="b">
        <f t="shared" si="254"/>
        <v>1</v>
      </c>
    </row>
    <row r="3220" spans="1:13" ht="60.75" customHeight="1" thickBot="1" x14ac:dyDescent="0.3">
      <c r="A3220" s="71" t="s">
        <v>14065</v>
      </c>
      <c r="B3220" s="72" t="s">
        <v>12691</v>
      </c>
      <c r="C3220" s="72" t="s">
        <v>12134</v>
      </c>
      <c r="E3220" s="71" t="s">
        <v>4954</v>
      </c>
      <c r="F3220" s="72" t="s">
        <v>6588</v>
      </c>
      <c r="G3220" s="72" t="s">
        <v>12651</v>
      </c>
      <c r="H3220" t="str">
        <f t="shared" si="250"/>
        <v>Vxx_urea_volc</v>
      </c>
      <c r="I3220" s="69" t="str">
        <f t="shared" si="251"/>
        <v>IN_ATI_SCR</v>
      </c>
      <c r="J3220" s="72" t="str">
        <f t="shared" si="252"/>
        <v>[(Nxx_nox_egt_cfm=Nxx_nox_egt_scr or Nxx_nox_egt_cfm=Nxx_nox_egt_scr_abst_cho or Nxx_nox_egt_cfm=Nxx_nox_egt_nt_scr or Nxx_nox_egt_cfm=Nxx_nox_egt_nt_scr_abst_cho) and (Nbx_ign_cmd_eng_cfm=False)]</v>
      </c>
      <c r="K3220" s="69" t="b">
        <f t="shared" si="253"/>
        <v>1</v>
      </c>
      <c r="L3220" s="69" t="b">
        <f t="shared" si="254"/>
        <v>1</v>
      </c>
    </row>
    <row r="3221" spans="1:13" ht="72.75" thickBot="1" x14ac:dyDescent="0.3">
      <c r="A3221" s="71" t="s">
        <v>14066</v>
      </c>
      <c r="B3221" s="72" t="s">
        <v>12399</v>
      </c>
      <c r="C3221" s="72" t="s">
        <v>13133</v>
      </c>
      <c r="E3221" s="71" t="s">
        <v>13984</v>
      </c>
      <c r="F3221" s="72" t="s">
        <v>12218</v>
      </c>
      <c r="G3221" s="72" t="s">
        <v>13022</v>
      </c>
      <c r="H3221" t="str">
        <f t="shared" si="250"/>
        <v>Vxx_usid_cata_cpt</v>
      </c>
      <c r="I3221" s="69" t="str">
        <f t="shared" si="251"/>
        <v>AT_CAT_DGN</v>
      </c>
      <c r="J3221" s="72" t="str">
        <f t="shared" si="252"/>
        <v>[(Nxx_so2up_cfm&lt;&gt;Nxx_so2up_ego) and (Nbx_lbdw_pres_cfm=True) and (Nbx_ign_cmd_eng_cfm=True)]</v>
      </c>
      <c r="K3221" s="69" t="b">
        <f t="shared" si="253"/>
        <v>1</v>
      </c>
      <c r="L3221" s="69" t="b">
        <f t="shared" si="254"/>
        <v>1</v>
      </c>
    </row>
    <row r="3222" spans="1:13" ht="48.75" customHeight="1" thickBot="1" x14ac:dyDescent="0.3">
      <c r="A3222" s="71" t="s">
        <v>14067</v>
      </c>
      <c r="B3222" s="72" t="s">
        <v>12399</v>
      </c>
      <c r="C3222" s="74" t="s">
        <v>13143</v>
      </c>
      <c r="E3222" s="71" t="s">
        <v>13985</v>
      </c>
      <c r="F3222" s="72" t="s">
        <v>12218</v>
      </c>
      <c r="G3222" s="72" t="s">
        <v>12219</v>
      </c>
      <c r="H3222" t="str">
        <f t="shared" si="250"/>
        <v>Vxx_usid_cata_nok_cge</v>
      </c>
      <c r="I3222" s="69" t="str">
        <f t="shared" si="251"/>
        <v>AT_CAT_DGN</v>
      </c>
      <c r="J3222" s="72" t="str">
        <f t="shared" si="252"/>
        <v>[(Nxx_egt_dgn_obd_typ_cfm=Nxx_egt_dgn_obd_exo or Nxx_egt_dgn_obd_typ_cfm=Nxx_egt_dgn_obd_exo_uo2 or Nxx_egt_dgn_obd_typ_cfm=Nxx_egt_dgn_obd_cho) and (Nbx_ign_cmd_eng_cfm=False)]</v>
      </c>
      <c r="K3222" s="69" t="b">
        <f t="shared" si="253"/>
        <v>1</v>
      </c>
      <c r="L3222" s="69" t="b">
        <f t="shared" si="254"/>
        <v>1</v>
      </c>
    </row>
    <row r="3223" spans="1:13" ht="48.75" thickBot="1" x14ac:dyDescent="0.3">
      <c r="A3223" s="71" t="s">
        <v>14068</v>
      </c>
      <c r="B3223" s="72" t="s">
        <v>12745</v>
      </c>
      <c r="C3223" s="72" t="s">
        <v>12746</v>
      </c>
      <c r="E3223" s="71" t="s">
        <v>13986</v>
      </c>
      <c r="F3223" s="72" t="s">
        <v>13039</v>
      </c>
      <c r="G3223" s="72" t="s">
        <v>13040</v>
      </c>
      <c r="H3223" t="str">
        <f t="shared" si="250"/>
        <v>Vxx_usid_cp_blk_clos</v>
      </c>
      <c r="I3223" s="69" t="str">
        <f t="shared" si="251"/>
        <v>CB_CAN_DGN</v>
      </c>
      <c r="J3223" s="72" t="str">
        <f t="shared" si="252"/>
        <v>[(Nxx_cp_diag_cfm&lt;&gt;Nxx_cp_diag_abst) and (Nbx_ign_cmd_eng_cfm=True)]</v>
      </c>
      <c r="K3223" s="69" t="b">
        <f t="shared" si="253"/>
        <v>1</v>
      </c>
      <c r="L3223" s="69" t="b">
        <f t="shared" si="254"/>
        <v>1</v>
      </c>
    </row>
    <row r="3224" spans="1:13" ht="72.75" thickBot="1" x14ac:dyDescent="0.3">
      <c r="A3224" s="71" t="s">
        <v>5717</v>
      </c>
      <c r="B3224" s="72" t="s">
        <v>5716</v>
      </c>
      <c r="C3224" s="72" t="s">
        <v>12194</v>
      </c>
      <c r="E3224" s="71" t="s">
        <v>13987</v>
      </c>
      <c r="F3224" s="72" t="s">
        <v>12296</v>
      </c>
      <c r="G3224" s="72" t="s">
        <v>13042</v>
      </c>
      <c r="H3224" t="str">
        <f t="shared" si="250"/>
        <v>Vxx_usid_cp_blk_open</v>
      </c>
      <c r="I3224" s="69" t="str">
        <f t="shared" si="251"/>
        <v>CB_EVA_DGN</v>
      </c>
      <c r="J3224" s="72" t="str">
        <f t="shared" si="252"/>
        <v>[(Nxx_eva_cfm=Nxx_eva_pres or Nxx_eva_cfm=Nxx_eva_abst_pres_cho) and (Nbx_ign_cmd_eng_cfm=True)]</v>
      </c>
      <c r="K3224" s="69" t="b">
        <f t="shared" si="253"/>
        <v>1</v>
      </c>
      <c r="L3224" s="69" t="b">
        <f t="shared" si="254"/>
        <v>1</v>
      </c>
    </row>
    <row r="3225" spans="1:13" ht="48.75" thickBot="1" x14ac:dyDescent="0.3">
      <c r="A3225" s="71" t="s">
        <v>2320</v>
      </c>
      <c r="B3225" s="72" t="s">
        <v>5659</v>
      </c>
      <c r="C3225" s="72" t="s">
        <v>12194</v>
      </c>
      <c r="E3225" s="71" t="s">
        <v>13988</v>
      </c>
      <c r="F3225" s="72" t="s">
        <v>12573</v>
      </c>
      <c r="G3225" s="72" t="s">
        <v>12228</v>
      </c>
      <c r="H3225" t="str">
        <f t="shared" si="250"/>
        <v>Vxx_usid_cyl_bal_1_h_lvl</v>
      </c>
      <c r="I3225" s="69" t="str">
        <f t="shared" si="251"/>
        <v>OU_CBO_INJ</v>
      </c>
      <c r="J3225" s="72" t="str">
        <f t="shared" si="252"/>
        <v>[(Nbx_ign_cmd_eng_cfm=False)]</v>
      </c>
      <c r="K3225" s="69" t="b">
        <f t="shared" si="253"/>
        <v>1</v>
      </c>
      <c r="L3225" s="69" t="b">
        <f t="shared" si="254"/>
        <v>1</v>
      </c>
      <c r="M3225" t="e">
        <f>VLOOKUP(E3225,#REF!,1,FALSE)</f>
        <v>#REF!</v>
      </c>
    </row>
    <row r="3226" spans="1:13" ht="36.75" thickBot="1" x14ac:dyDescent="0.3">
      <c r="A3226" s="71" t="s">
        <v>5301</v>
      </c>
      <c r="B3226" s="72" t="s">
        <v>5226</v>
      </c>
      <c r="C3226" s="72" t="s">
        <v>12139</v>
      </c>
      <c r="E3226" s="71" t="s">
        <v>13989</v>
      </c>
      <c r="F3226" s="72" t="s">
        <v>12573</v>
      </c>
      <c r="G3226" s="72" t="s">
        <v>12228</v>
      </c>
      <c r="H3226" t="str">
        <f t="shared" si="250"/>
        <v>Vxx_usid_cyl_bal_1_l_lvl</v>
      </c>
      <c r="I3226" s="69" t="str">
        <f t="shared" si="251"/>
        <v>OU_CBO_INJ</v>
      </c>
      <c r="J3226" s="72" t="str">
        <f t="shared" si="252"/>
        <v>[(Nbx_ign_cmd_eng_cfm=False)]</v>
      </c>
      <c r="K3226" s="69" t="b">
        <f t="shared" si="253"/>
        <v>1</v>
      </c>
      <c r="L3226" s="69" t="b">
        <f t="shared" si="254"/>
        <v>1</v>
      </c>
      <c r="M3226" t="e">
        <f>VLOOKUP(E3226,#REF!,1,FALSE)</f>
        <v>#REF!</v>
      </c>
    </row>
    <row r="3227" spans="1:13" ht="24.75" thickBot="1" x14ac:dyDescent="0.3">
      <c r="A3227" s="71" t="s">
        <v>617</v>
      </c>
      <c r="B3227" s="72" t="s">
        <v>5677</v>
      </c>
      <c r="C3227" s="72" t="s">
        <v>12504</v>
      </c>
      <c r="E3227" s="71" t="s">
        <v>13991</v>
      </c>
      <c r="F3227" s="72" t="s">
        <v>12573</v>
      </c>
      <c r="G3227" s="72" t="s">
        <v>12228</v>
      </c>
      <c r="H3227" t="str">
        <f t="shared" si="250"/>
        <v>Vxx_usid_cyl_bal_2_h_lvl</v>
      </c>
      <c r="I3227" s="69" t="str">
        <f t="shared" si="251"/>
        <v>OU_CBO_INJ</v>
      </c>
      <c r="J3227" s="72" t="str">
        <f t="shared" si="252"/>
        <v>[(Nbx_ign_cmd_eng_cfm=False)]</v>
      </c>
      <c r="K3227" s="69" t="b">
        <f t="shared" si="253"/>
        <v>1</v>
      </c>
      <c r="L3227" s="69" t="b">
        <f t="shared" si="254"/>
        <v>1</v>
      </c>
      <c r="M3227" t="e">
        <f>VLOOKUP(E3227,#REF!,1,FALSE)</f>
        <v>#REF!</v>
      </c>
    </row>
    <row r="3228" spans="1:13" ht="72.75" thickBot="1" x14ac:dyDescent="0.3">
      <c r="A3228" s="71" t="s">
        <v>4905</v>
      </c>
      <c r="B3228" s="72" t="s">
        <v>12647</v>
      </c>
      <c r="C3228" s="72" t="s">
        <v>12652</v>
      </c>
      <c r="E3228" s="71" t="s">
        <v>13992</v>
      </c>
      <c r="F3228" s="72" t="s">
        <v>12573</v>
      </c>
      <c r="G3228" s="72" t="s">
        <v>12228</v>
      </c>
      <c r="H3228" t="str">
        <f t="shared" si="250"/>
        <v>Vxx_usid_cyl_bal_2_l_lvl</v>
      </c>
      <c r="I3228" s="69" t="str">
        <f t="shared" si="251"/>
        <v>OU_CBO_INJ</v>
      </c>
      <c r="J3228" s="72" t="str">
        <f t="shared" si="252"/>
        <v>[(Nbx_ign_cmd_eng_cfm=False)]</v>
      </c>
      <c r="K3228" s="69" t="b">
        <f t="shared" si="253"/>
        <v>1</v>
      </c>
      <c r="L3228" s="69" t="b">
        <f t="shared" si="254"/>
        <v>1</v>
      </c>
    </row>
    <row r="3229" spans="1:13" ht="24.75" thickBot="1" x14ac:dyDescent="0.3">
      <c r="A3229" s="71" t="s">
        <v>623</v>
      </c>
      <c r="B3229" s="72" t="s">
        <v>12260</v>
      </c>
      <c r="C3229" s="72" t="s">
        <v>12504</v>
      </c>
      <c r="E3229" s="71" t="s">
        <v>13993</v>
      </c>
      <c r="F3229" s="72" t="s">
        <v>12573</v>
      </c>
      <c r="G3229" s="72" t="s">
        <v>12228</v>
      </c>
      <c r="H3229" t="str">
        <f t="shared" si="250"/>
        <v>Vxx_usid_cyl_bal_3_h_lvl</v>
      </c>
      <c r="I3229" s="69" t="str">
        <f t="shared" si="251"/>
        <v>OU_CBO_INJ</v>
      </c>
      <c r="J3229" s="72" t="str">
        <f t="shared" si="252"/>
        <v>[(Nbx_ign_cmd_eng_cfm=False)]</v>
      </c>
      <c r="K3229" s="69" t="b">
        <f t="shared" si="253"/>
        <v>1</v>
      </c>
      <c r="L3229" s="69" t="b">
        <f t="shared" si="254"/>
        <v>1</v>
      </c>
    </row>
    <row r="3230" spans="1:13" ht="84.75" thickBot="1" x14ac:dyDescent="0.3">
      <c r="A3230" s="71" t="s">
        <v>1377</v>
      </c>
      <c r="B3230" s="72" t="s">
        <v>12260</v>
      </c>
      <c r="C3230" s="74" t="s">
        <v>14069</v>
      </c>
      <c r="E3230" s="71" t="s">
        <v>13994</v>
      </c>
      <c r="F3230" s="72" t="s">
        <v>12573</v>
      </c>
      <c r="G3230" s="72" t="s">
        <v>12228</v>
      </c>
      <c r="H3230" t="str">
        <f t="shared" si="250"/>
        <v>Vxx_usid_cyl_bal_3_l_lvl</v>
      </c>
      <c r="I3230" s="69" t="str">
        <f t="shared" si="251"/>
        <v>OU_CBO_INJ</v>
      </c>
      <c r="J3230" s="72" t="str">
        <f t="shared" si="252"/>
        <v>[(Nbx_ign_cmd_eng_cfm=False)]</v>
      </c>
      <c r="K3230" s="69" t="b">
        <f t="shared" si="253"/>
        <v>1</v>
      </c>
      <c r="L3230" s="69" t="b">
        <f t="shared" si="254"/>
        <v>1</v>
      </c>
    </row>
    <row r="3231" spans="1:13" ht="72.75" thickBot="1" x14ac:dyDescent="0.3">
      <c r="A3231" s="71" t="s">
        <v>5157</v>
      </c>
      <c r="B3231" s="72" t="s">
        <v>12268</v>
      </c>
      <c r="C3231" s="74" t="s">
        <v>12270</v>
      </c>
      <c r="E3231" s="71" t="s">
        <v>13995</v>
      </c>
      <c r="F3231" s="72" t="s">
        <v>12573</v>
      </c>
      <c r="G3231" s="72" t="s">
        <v>12228</v>
      </c>
      <c r="H3231" t="str">
        <f t="shared" si="250"/>
        <v>Vxx_usid_cyl_bal_4_h_lvl</v>
      </c>
      <c r="I3231" s="69" t="str">
        <f t="shared" si="251"/>
        <v>OU_CBO_INJ</v>
      </c>
      <c r="J3231" s="72" t="str">
        <f t="shared" si="252"/>
        <v>[(Nbx_ign_cmd_eng_cfm=False)]</v>
      </c>
      <c r="K3231" s="69" t="b">
        <f t="shared" si="253"/>
        <v>1</v>
      </c>
      <c r="L3231" s="69" t="b">
        <f t="shared" si="254"/>
        <v>1</v>
      </c>
    </row>
    <row r="3232" spans="1:13" ht="26.25" customHeight="1" thickBot="1" x14ac:dyDescent="0.3">
      <c r="A3232" s="71" t="s">
        <v>3793</v>
      </c>
      <c r="B3232" s="72" t="s">
        <v>12531</v>
      </c>
      <c r="C3232" s="72" t="s">
        <v>12228</v>
      </c>
      <c r="E3232" s="71" t="s">
        <v>13996</v>
      </c>
      <c r="F3232" s="72" t="s">
        <v>12573</v>
      </c>
      <c r="G3232" s="72" t="s">
        <v>12228</v>
      </c>
      <c r="H3232" t="str">
        <f t="shared" si="250"/>
        <v>Vxx_usid_cyl_bal_4_l_lvl</v>
      </c>
      <c r="I3232" s="69" t="str">
        <f t="shared" si="251"/>
        <v>OU_CBO_INJ</v>
      </c>
      <c r="J3232" s="72" t="str">
        <f t="shared" si="252"/>
        <v>[(Nbx_ign_cmd_eng_cfm=False)]</v>
      </c>
      <c r="K3232" s="69" t="b">
        <f t="shared" si="253"/>
        <v>1</v>
      </c>
      <c r="L3232" s="69" t="b">
        <f t="shared" si="254"/>
        <v>1</v>
      </c>
      <c r="M3232" t="e">
        <f>VLOOKUP(E3232,#REF!,1,FALSE)</f>
        <v>#REF!</v>
      </c>
    </row>
    <row r="3233" spans="1:12" ht="36.75" customHeight="1" thickBot="1" x14ac:dyDescent="0.3">
      <c r="A3233" s="71" t="s">
        <v>4848</v>
      </c>
      <c r="B3233" s="72" t="s">
        <v>12647</v>
      </c>
      <c r="C3233" s="72" t="s">
        <v>12652</v>
      </c>
      <c r="E3233" s="71" t="s">
        <v>13997</v>
      </c>
      <c r="F3233" s="72" t="s">
        <v>12272</v>
      </c>
      <c r="G3233" s="72" t="s">
        <v>13052</v>
      </c>
      <c r="H3233" t="str">
        <f t="shared" si="250"/>
        <v>Vxx_usid_egr_cool_apl_down</v>
      </c>
      <c r="I3233" s="69" t="str">
        <f t="shared" si="251"/>
        <v>AS_MAF_DGN</v>
      </c>
      <c r="J3233" s="72" t="str">
        <f t="shared" si="252"/>
        <v>[(Nxx_egr_byp_diag_pres_cfm=Nxx_egr_byp_diag_pres or Nxx_egr_byp_diag_pres_cfm=Nxx_egr_byp_diag_abst_pres_cho) and (Nbx_ign_cmd_eng_cfm=False)]</v>
      </c>
      <c r="K3233" s="69" t="b">
        <f t="shared" si="253"/>
        <v>1</v>
      </c>
      <c r="L3233" s="69" t="b">
        <f t="shared" si="254"/>
        <v>1</v>
      </c>
    </row>
    <row r="3234" spans="1:12" ht="36.75" customHeight="1" thickBot="1" x14ac:dyDescent="0.3">
      <c r="A3234" s="71" t="s">
        <v>3102</v>
      </c>
      <c r="B3234" s="72" t="s">
        <v>5654</v>
      </c>
      <c r="C3234" s="72" t="s">
        <v>12144</v>
      </c>
      <c r="E3234" s="71" t="s">
        <v>13998</v>
      </c>
      <c r="F3234" s="72" t="s">
        <v>12272</v>
      </c>
      <c r="G3234" s="72" t="s">
        <v>13052</v>
      </c>
      <c r="H3234" t="str">
        <f t="shared" si="250"/>
        <v>Vxx_usid_egr_cool_apl_up</v>
      </c>
      <c r="I3234" s="69" t="str">
        <f t="shared" si="251"/>
        <v>AS_MAF_DGN</v>
      </c>
      <c r="J3234" s="72" t="str">
        <f t="shared" si="252"/>
        <v>[(Nxx_egr_byp_diag_pres_cfm=Nxx_egr_byp_diag_pres or Nxx_egr_byp_diag_pres_cfm=Nxx_egr_byp_diag_abst_pres_cho) and (Nbx_ign_cmd_eng_cfm=False)]</v>
      </c>
      <c r="K3234" s="69" t="b">
        <f t="shared" si="253"/>
        <v>1</v>
      </c>
      <c r="L3234" s="69" t="b">
        <f t="shared" si="254"/>
        <v>1</v>
      </c>
    </row>
    <row r="3235" spans="1:12" ht="36.75" customHeight="1" thickBot="1" x14ac:dyDescent="0.3">
      <c r="A3235" s="71" t="s">
        <v>3106</v>
      </c>
      <c r="B3235" s="72" t="s">
        <v>5654</v>
      </c>
      <c r="C3235" s="72" t="s">
        <v>12144</v>
      </c>
      <c r="E3235" s="71" t="s">
        <v>13999</v>
      </c>
      <c r="F3235" s="72" t="s">
        <v>12272</v>
      </c>
      <c r="G3235" s="72" t="s">
        <v>13055</v>
      </c>
      <c r="H3235" t="str">
        <f t="shared" si="250"/>
        <v>Vxx_usid_emtv_reg_blk</v>
      </c>
      <c r="I3235" s="69" t="str">
        <f t="shared" si="251"/>
        <v>AS_MAF_DGN</v>
      </c>
      <c r="J3235" s="72" t="str">
        <f t="shared" si="252"/>
        <v>[(Nxx_egr_actr_dgn_cfm=Nxx_egr_actr_dgn_pres or Nxx_egr_actr_dgn_cfm=Nxx_egr_actr_dgn_abst_pres_cho) and (Nbx_ign_cmd_eng_cfm=False)]</v>
      </c>
      <c r="K3235" s="69" t="b">
        <f t="shared" si="253"/>
        <v>1</v>
      </c>
      <c r="L3235" s="69" t="b">
        <f t="shared" si="254"/>
        <v>1</v>
      </c>
    </row>
    <row r="3236" spans="1:12" ht="48.75" customHeight="1" thickBot="1" x14ac:dyDescent="0.3">
      <c r="A3236" s="71" t="s">
        <v>2923</v>
      </c>
      <c r="B3236" s="72" t="s">
        <v>12727</v>
      </c>
      <c r="C3236" s="72" t="s">
        <v>12228</v>
      </c>
      <c r="E3236" s="71" t="s">
        <v>14000</v>
      </c>
      <c r="F3236" s="72" t="s">
        <v>12272</v>
      </c>
      <c r="G3236" s="72" t="s">
        <v>13058</v>
      </c>
      <c r="H3236" t="str">
        <f t="shared" si="250"/>
        <v>Vxx_usid_et_reg_blk</v>
      </c>
      <c r="I3236" s="69" t="str">
        <f t="shared" si="251"/>
        <v>AS_MAF_DGN</v>
      </c>
      <c r="J3236" s="72" t="str">
        <f t="shared" si="252"/>
        <v>[(Nxx_egr_typ_cfm&lt;&gt;Nxx_hp_egr) and (Nxx_egr_actr_dgn_cfm=Nxx_egr_actr_dgn_pres or Nxx_egr_actr_dgn_cfm=Nxx_egr_actr_dgn_abst_pres_cho) and (Nbx_ign_cmd_eng_cfm=False)]</v>
      </c>
      <c r="K3236" s="69" t="b">
        <f t="shared" si="253"/>
        <v>1</v>
      </c>
      <c r="L3236" s="69" t="b">
        <f t="shared" si="254"/>
        <v>1</v>
      </c>
    </row>
    <row r="3237" spans="1:12" ht="72.75" thickBot="1" x14ac:dyDescent="0.3">
      <c r="A3237" s="71" t="s">
        <v>2294</v>
      </c>
      <c r="B3237" s="72" t="s">
        <v>14070</v>
      </c>
      <c r="C3237" s="72" t="s">
        <v>14071</v>
      </c>
      <c r="E3237" s="71" t="s">
        <v>14001</v>
      </c>
      <c r="F3237" s="72" t="s">
        <v>12296</v>
      </c>
      <c r="G3237" s="72" t="s">
        <v>13042</v>
      </c>
      <c r="H3237" t="str">
        <f t="shared" si="250"/>
        <v>Vxx_usid_eva_sldv_blk_clos</v>
      </c>
      <c r="I3237" s="69" t="str">
        <f t="shared" si="251"/>
        <v>CB_EVA_DGN</v>
      </c>
      <c r="J3237" s="72" t="str">
        <f t="shared" si="252"/>
        <v>[(Nxx_eva_cfm=Nxx_eva_pres or Nxx_eva_cfm=Nxx_eva_abst_pres_cho) and (Nbx_ign_cmd_eng_cfm=True)]</v>
      </c>
      <c r="K3237" s="69" t="b">
        <f t="shared" si="253"/>
        <v>1</v>
      </c>
      <c r="L3237" s="69" t="b">
        <f t="shared" si="254"/>
        <v>1</v>
      </c>
    </row>
    <row r="3238" spans="1:12" ht="72.75" thickBot="1" x14ac:dyDescent="0.3">
      <c r="A3238" s="71" t="s">
        <v>2298</v>
      </c>
      <c r="B3238" s="72" t="s">
        <v>5981</v>
      </c>
      <c r="C3238" s="72" t="s">
        <v>12228</v>
      </c>
      <c r="E3238" s="71" t="s">
        <v>5009</v>
      </c>
      <c r="F3238" s="72" t="s">
        <v>12296</v>
      </c>
      <c r="G3238" s="72" t="s">
        <v>12297</v>
      </c>
      <c r="H3238" t="str">
        <f t="shared" si="250"/>
        <v>Vxx_usid_evap_lkg</v>
      </c>
      <c r="I3238" s="69" t="str">
        <f t="shared" si="251"/>
        <v>CB_EVA_DGN</v>
      </c>
      <c r="J3238" s="72" t="str">
        <f t="shared" si="252"/>
        <v>[(Nxx_eva_cfm=Nxx_eva_eonv_pres or Nxx_eva_cfm=Nxx_eva_eonv_abst_pres_cho) and (Nbx_ign_cmd_eng_cfm=True)]</v>
      </c>
      <c r="K3238" s="69" t="b">
        <f t="shared" si="253"/>
        <v>1</v>
      </c>
      <c r="L3238" s="69" t="b">
        <f t="shared" si="254"/>
        <v>1</v>
      </c>
    </row>
    <row r="3239" spans="1:12" ht="48.75" customHeight="1" thickBot="1" x14ac:dyDescent="0.3">
      <c r="A3239" s="71" t="s">
        <v>2297</v>
      </c>
      <c r="B3239" s="72" t="s">
        <v>5981</v>
      </c>
      <c r="C3239" s="72" t="s">
        <v>12228</v>
      </c>
      <c r="E3239" s="71" t="s">
        <v>14002</v>
      </c>
      <c r="F3239" s="72" t="s">
        <v>12304</v>
      </c>
      <c r="G3239" s="74" t="s">
        <v>12336</v>
      </c>
      <c r="H3239" t="str">
        <f t="shared" si="250"/>
        <v>Vxx_usid_ewg_reg_blk</v>
      </c>
      <c r="I3239" s="69" t="str">
        <f t="shared" si="251"/>
        <v>OU_ASO_TCO</v>
      </c>
      <c r="J3239" s="72" t="str">
        <f t="shared" si="252"/>
        <v>[(Nxx_wg_cmd_cfm=Nxx_wg_cmd_pres or Nxx_wg_cmd_cfm=Nxx_wg_cmd_abst_pres_cho) and (Nxx_tcr_typ_cfm=Nxx_wg_pres or Nxx_tcr_typ_cfm=Nxx_wg_abst_pres_cho) and (Nbx_ign_cmd_eng_cfm=True)]</v>
      </c>
      <c r="K3239" s="69" t="b">
        <f t="shared" si="253"/>
        <v>1</v>
      </c>
      <c r="L3239" s="69" t="b">
        <f t="shared" si="254"/>
        <v>0</v>
      </c>
    </row>
    <row r="3240" spans="1:12" ht="48.75" customHeight="1" thickBot="1" x14ac:dyDescent="0.3">
      <c r="A3240" s="71" t="s">
        <v>2938</v>
      </c>
      <c r="B3240" s="72" t="s">
        <v>12304</v>
      </c>
      <c r="C3240" s="74" t="s">
        <v>12724</v>
      </c>
      <c r="E3240" s="71" t="s">
        <v>14003</v>
      </c>
      <c r="F3240" s="72" t="s">
        <v>12304</v>
      </c>
      <c r="G3240" s="74" t="s">
        <v>12336</v>
      </c>
      <c r="H3240" t="str">
        <f t="shared" si="250"/>
        <v>Vxx_usid_ewg_reg_blk_clos</v>
      </c>
      <c r="I3240" s="69" t="str">
        <f t="shared" si="251"/>
        <v>OU_ASO_TCO</v>
      </c>
      <c r="J3240" s="72" t="str">
        <f t="shared" si="252"/>
        <v>[(Nxx_wg_cmd_cfm=Nxx_wg_cmd_pres or Nxx_wg_cmd_cfm=Nxx_wg_cmd_abst_pres_cho) and (Nxx_tcr_typ_cfm=Nxx_wg_pres or Nxx_tcr_typ_cfm=Nxx_wg_abst_pres_cho) and (Nbx_ign_cmd_eng_cfm=True)]</v>
      </c>
      <c r="K3240" s="69" t="b">
        <f t="shared" si="253"/>
        <v>1</v>
      </c>
      <c r="L3240" s="69" t="b">
        <f t="shared" si="254"/>
        <v>0</v>
      </c>
    </row>
    <row r="3241" spans="1:12" ht="48.75" customHeight="1" thickBot="1" x14ac:dyDescent="0.3">
      <c r="A3241" s="71" t="s">
        <v>1383</v>
      </c>
      <c r="B3241" s="72" t="s">
        <v>13273</v>
      </c>
      <c r="C3241" s="74" t="s">
        <v>13971</v>
      </c>
      <c r="E3241" s="71" t="s">
        <v>14004</v>
      </c>
      <c r="F3241" s="72" t="s">
        <v>12304</v>
      </c>
      <c r="G3241" s="74" t="s">
        <v>12336</v>
      </c>
      <c r="H3241" t="str">
        <f t="shared" si="250"/>
        <v>Vxx_usid_ewg_reg_blk_open</v>
      </c>
      <c r="I3241" s="69" t="str">
        <f t="shared" si="251"/>
        <v>OU_ASO_TCO</v>
      </c>
      <c r="J3241" s="72" t="str">
        <f t="shared" si="252"/>
        <v>[(Nxx_wg_cmd_cfm=Nxx_wg_cmd_pres or Nxx_wg_cmd_cfm=Nxx_wg_cmd_abst_pres_cho) and (Nxx_tcr_typ_cfm=Nxx_wg_pres or Nxx_tcr_typ_cfm=Nxx_wg_abst_pres_cho) and (Nbx_ign_cmd_eng_cfm=True)]</v>
      </c>
      <c r="K3241" s="69" t="b">
        <f t="shared" si="253"/>
        <v>1</v>
      </c>
      <c r="L3241" s="69" t="b">
        <f t="shared" si="254"/>
        <v>0</v>
      </c>
    </row>
    <row r="3242" spans="1:12" ht="96.75" thickBot="1" x14ac:dyDescent="0.3">
      <c r="A3242" s="71" t="s">
        <v>4666</v>
      </c>
      <c r="B3242" s="72" t="s">
        <v>5981</v>
      </c>
      <c r="C3242" s="72" t="s">
        <v>12228</v>
      </c>
      <c r="E3242" s="71" t="s">
        <v>14005</v>
      </c>
      <c r="F3242" s="72" t="s">
        <v>12686</v>
      </c>
      <c r="G3242" s="74" t="s">
        <v>13128</v>
      </c>
      <c r="H3242" t="str">
        <f t="shared" si="250"/>
        <v>Vxx_usid_ex_vvtc_blk</v>
      </c>
      <c r="I3242" s="69" t="str">
        <f t="shared" si="251"/>
        <v>OU_ASO_AEO</v>
      </c>
      <c r="J3242" s="72" t="str">
        <f t="shared" si="252"/>
        <v>[(Nxx_ex_vvt_cfm&lt;&gt;Nxx_ex_vvt_abst) and (Nbx_ign_cmd_eng_cfm=True)]</v>
      </c>
      <c r="K3242" s="69" t="b">
        <f t="shared" si="253"/>
        <v>1</v>
      </c>
      <c r="L3242" s="69" t="b">
        <f t="shared" si="254"/>
        <v>0</v>
      </c>
    </row>
    <row r="3243" spans="1:12" ht="96.75" thickBot="1" x14ac:dyDescent="0.3">
      <c r="A3243" s="71" t="s">
        <v>2512</v>
      </c>
      <c r="B3243" s="72" t="s">
        <v>12304</v>
      </c>
      <c r="C3243" s="72" t="s">
        <v>12228</v>
      </c>
      <c r="E3243" s="71" t="s">
        <v>14006</v>
      </c>
      <c r="F3243" s="72" t="s">
        <v>12686</v>
      </c>
      <c r="G3243" s="74" t="s">
        <v>13128</v>
      </c>
      <c r="H3243" t="str">
        <f t="shared" si="250"/>
        <v>Vxx_usid_ex_vvtc_dirt_lkg</v>
      </c>
      <c r="I3243" s="69" t="str">
        <f t="shared" si="251"/>
        <v>OU_ASO_AEO</v>
      </c>
      <c r="J3243" s="72" t="str">
        <f t="shared" si="252"/>
        <v>[(Nxx_ex_vvt_cfm&lt;&gt;Nxx_ex_vvt_abst) and (Nbx_ign_cmd_eng_cfm=True)]</v>
      </c>
      <c r="K3243" s="69" t="b">
        <f t="shared" si="253"/>
        <v>1</v>
      </c>
      <c r="L3243" s="69" t="b">
        <f t="shared" si="254"/>
        <v>0</v>
      </c>
    </row>
    <row r="3244" spans="1:12" ht="24.75" thickBot="1" x14ac:dyDescent="0.3">
      <c r="A3244" s="71" t="s">
        <v>2922</v>
      </c>
      <c r="B3244" s="72" t="s">
        <v>5981</v>
      </c>
      <c r="C3244" s="72" t="s">
        <v>12228</v>
      </c>
      <c r="E3244" s="71" t="s">
        <v>14007</v>
      </c>
      <c r="F3244" s="72" t="s">
        <v>12531</v>
      </c>
      <c r="G3244" s="72" t="s">
        <v>12228</v>
      </c>
      <c r="H3244" t="str">
        <f t="shared" si="250"/>
        <v>Vxx_usid_ff_fct_neg_err</v>
      </c>
      <c r="I3244" s="69" t="str">
        <f t="shared" si="251"/>
        <v>CB_RAP_CTL</v>
      </c>
      <c r="J3244" s="72" t="str">
        <f t="shared" si="252"/>
        <v>[(Nbx_ign_cmd_eng_cfm=False)]</v>
      </c>
      <c r="K3244" s="69" t="b">
        <f t="shared" si="253"/>
        <v>1</v>
      </c>
      <c r="L3244" s="69" t="b">
        <f t="shared" si="254"/>
        <v>1</v>
      </c>
    </row>
    <row r="3245" spans="1:12" ht="24.75" thickBot="1" x14ac:dyDescent="0.3">
      <c r="A3245" s="71" t="s">
        <v>2921</v>
      </c>
      <c r="B3245" s="72" t="s">
        <v>5981</v>
      </c>
      <c r="C3245" s="72" t="s">
        <v>12228</v>
      </c>
      <c r="E3245" s="71" t="s">
        <v>14008</v>
      </c>
      <c r="F3245" s="72" t="s">
        <v>12531</v>
      </c>
      <c r="G3245" s="72" t="s">
        <v>12228</v>
      </c>
      <c r="H3245" t="str">
        <f t="shared" si="250"/>
        <v>Vxx_usid_ff_fct_pos_err</v>
      </c>
      <c r="I3245" s="69" t="str">
        <f t="shared" si="251"/>
        <v>CB_RAP_CTL</v>
      </c>
      <c r="J3245" s="72" t="str">
        <f t="shared" si="252"/>
        <v>[(Nbx_ign_cmd_eng_cfm=False)]</v>
      </c>
      <c r="K3245" s="69" t="b">
        <f t="shared" si="253"/>
        <v>1</v>
      </c>
      <c r="L3245" s="69" t="b">
        <f t="shared" si="254"/>
        <v>1</v>
      </c>
    </row>
    <row r="3246" spans="1:12" ht="96.75" thickBot="1" x14ac:dyDescent="0.3">
      <c r="A3246" s="71" t="s">
        <v>2920</v>
      </c>
      <c r="B3246" s="72" t="s">
        <v>5981</v>
      </c>
      <c r="C3246" s="72" t="s">
        <v>12228</v>
      </c>
      <c r="E3246" s="71" t="s">
        <v>14009</v>
      </c>
      <c r="F3246" s="72" t="s">
        <v>12686</v>
      </c>
      <c r="G3246" s="74" t="s">
        <v>13134</v>
      </c>
      <c r="H3246" t="str">
        <f t="shared" si="250"/>
        <v>Vxx_usid_in_vvtc_blk</v>
      </c>
      <c r="I3246" s="69" t="str">
        <f t="shared" si="251"/>
        <v>OU_ASO_AEO</v>
      </c>
      <c r="J3246" s="72" t="str">
        <f t="shared" si="252"/>
        <v>[(Nxx_in_vvt_cfm&lt;&gt;Nxx_in_vvt_abst) and (Nbx_ign_cmd_eng_cfm=True)]</v>
      </c>
      <c r="K3246" s="69" t="b">
        <f t="shared" si="253"/>
        <v>1</v>
      </c>
      <c r="L3246" s="69" t="b">
        <f t="shared" si="254"/>
        <v>0</v>
      </c>
    </row>
    <row r="3247" spans="1:12" ht="96.75" thickBot="1" x14ac:dyDescent="0.3">
      <c r="A3247" s="71" t="s">
        <v>2293</v>
      </c>
      <c r="B3247" s="72" t="s">
        <v>14070</v>
      </c>
      <c r="C3247" s="72" t="s">
        <v>14072</v>
      </c>
      <c r="E3247" s="71" t="s">
        <v>14010</v>
      </c>
      <c r="F3247" s="72" t="s">
        <v>12686</v>
      </c>
      <c r="G3247" s="74" t="s">
        <v>13134</v>
      </c>
      <c r="H3247" t="str">
        <f t="shared" si="250"/>
        <v>Vxx_usid_in_vvtc_dirt_lkg</v>
      </c>
      <c r="I3247" s="69" t="str">
        <f t="shared" si="251"/>
        <v>OU_ASO_AEO</v>
      </c>
      <c r="J3247" s="72" t="str">
        <f t="shared" si="252"/>
        <v>[(Nxx_in_vvt_cfm&lt;&gt;Nxx_in_vvt_abst) and (Nbx_ign_cmd_eng_cfm=True)]</v>
      </c>
      <c r="K3247" s="69" t="b">
        <f t="shared" si="253"/>
        <v>1</v>
      </c>
      <c r="L3247" s="69" t="b">
        <f t="shared" si="254"/>
        <v>0</v>
      </c>
    </row>
    <row r="3248" spans="1:12" ht="48.75" thickBot="1" x14ac:dyDescent="0.3">
      <c r="A3248" s="71" t="s">
        <v>1384</v>
      </c>
      <c r="B3248" s="72" t="s">
        <v>13273</v>
      </c>
      <c r="C3248" s="72" t="s">
        <v>13973</v>
      </c>
      <c r="E3248" s="71" t="s">
        <v>14011</v>
      </c>
      <c r="F3248" s="72" t="s">
        <v>12573</v>
      </c>
      <c r="G3248" s="72" t="s">
        <v>12228</v>
      </c>
      <c r="H3248" t="str">
        <f t="shared" si="250"/>
        <v>Vxx_usid_inj1_h_puls</v>
      </c>
      <c r="I3248" s="69" t="str">
        <f t="shared" si="251"/>
        <v>OU_CBO_INJ</v>
      </c>
      <c r="J3248" s="72" t="str">
        <f t="shared" si="252"/>
        <v>[(Nbx_ign_cmd_eng_cfm=False)]</v>
      </c>
      <c r="K3248" s="69" t="b">
        <f t="shared" si="253"/>
        <v>1</v>
      </c>
      <c r="L3248" s="69" t="b">
        <f t="shared" si="254"/>
        <v>1</v>
      </c>
    </row>
    <row r="3249" spans="1:13" ht="24.75" thickBot="1" x14ac:dyDescent="0.3">
      <c r="A3249" s="71" t="s">
        <v>14073</v>
      </c>
      <c r="B3249" s="72" t="s">
        <v>12556</v>
      </c>
      <c r="C3249" s="72" t="s">
        <v>12228</v>
      </c>
      <c r="E3249" s="71" t="s">
        <v>14012</v>
      </c>
      <c r="F3249" s="72" t="s">
        <v>12573</v>
      </c>
      <c r="G3249" s="72" t="s">
        <v>12228</v>
      </c>
      <c r="H3249" t="str">
        <f t="shared" si="250"/>
        <v>Vxx_usid_inj1_l_puls</v>
      </c>
      <c r="I3249" s="69" t="str">
        <f t="shared" si="251"/>
        <v>OU_CBO_INJ</v>
      </c>
      <c r="J3249" s="72" t="str">
        <f t="shared" si="252"/>
        <v>[(Nbx_ign_cmd_eng_cfm=False)]</v>
      </c>
      <c r="K3249" s="69" t="b">
        <f t="shared" si="253"/>
        <v>1</v>
      </c>
      <c r="L3249" s="69" t="b">
        <f t="shared" si="254"/>
        <v>1</v>
      </c>
    </row>
    <row r="3250" spans="1:13" ht="24.75" thickBot="1" x14ac:dyDescent="0.3">
      <c r="A3250" s="71" t="s">
        <v>2296</v>
      </c>
      <c r="B3250" s="72" t="s">
        <v>5981</v>
      </c>
      <c r="C3250" s="72" t="s">
        <v>12228</v>
      </c>
      <c r="E3250" s="71" t="s">
        <v>14013</v>
      </c>
      <c r="F3250" s="72" t="s">
        <v>12573</v>
      </c>
      <c r="G3250" s="72" t="s">
        <v>12228</v>
      </c>
      <c r="H3250" t="str">
        <f t="shared" si="250"/>
        <v>Vxx_usid_inj2_h_puls</v>
      </c>
      <c r="I3250" s="69" t="str">
        <f t="shared" si="251"/>
        <v>OU_CBO_INJ</v>
      </c>
      <c r="J3250" s="72" t="str">
        <f t="shared" si="252"/>
        <v>[(Nbx_ign_cmd_eng_cfm=False)]</v>
      </c>
      <c r="K3250" s="69" t="b">
        <f t="shared" si="253"/>
        <v>1</v>
      </c>
      <c r="L3250" s="69" t="b">
        <f t="shared" si="254"/>
        <v>1</v>
      </c>
    </row>
    <row r="3251" spans="1:13" ht="84.75" thickBot="1" x14ac:dyDescent="0.3">
      <c r="A3251" s="71" t="s">
        <v>609</v>
      </c>
      <c r="B3251" s="72" t="s">
        <v>5952</v>
      </c>
      <c r="C3251" s="72" t="s">
        <v>12164</v>
      </c>
      <c r="E3251" s="71" t="s">
        <v>14014</v>
      </c>
      <c r="F3251" s="72" t="s">
        <v>12573</v>
      </c>
      <c r="G3251" s="72" t="s">
        <v>12228</v>
      </c>
      <c r="H3251" t="str">
        <f t="shared" si="250"/>
        <v>Vxx_usid_inj2_l_puls</v>
      </c>
      <c r="I3251" s="69" t="str">
        <f t="shared" si="251"/>
        <v>OU_CBO_INJ</v>
      </c>
      <c r="J3251" s="72" t="str">
        <f t="shared" si="252"/>
        <v>[(Nbx_ign_cmd_eng_cfm=False)]</v>
      </c>
      <c r="K3251" s="69" t="b">
        <f t="shared" si="253"/>
        <v>1</v>
      </c>
      <c r="L3251" s="69" t="b">
        <f t="shared" si="254"/>
        <v>1</v>
      </c>
    </row>
    <row r="3252" spans="1:13" ht="24.75" thickBot="1" x14ac:dyDescent="0.3">
      <c r="A3252" s="71" t="s">
        <v>609</v>
      </c>
      <c r="B3252" s="74" t="s">
        <v>12260</v>
      </c>
      <c r="C3252" s="74" t="s">
        <v>12504</v>
      </c>
      <c r="E3252" s="71" t="s">
        <v>14015</v>
      </c>
      <c r="F3252" s="72" t="s">
        <v>12573</v>
      </c>
      <c r="G3252" s="72" t="s">
        <v>12228</v>
      </c>
      <c r="H3252" t="str">
        <f t="shared" si="250"/>
        <v>Vxx_usid_inj3_h_puls</v>
      </c>
      <c r="I3252" s="69" t="str">
        <f t="shared" si="251"/>
        <v>OU_CBO_INJ</v>
      </c>
      <c r="J3252" s="72" t="str">
        <f t="shared" si="252"/>
        <v>[(Nbx_ign_cmd_eng_cfm=False)]</v>
      </c>
      <c r="K3252" s="69" t="b">
        <f t="shared" si="253"/>
        <v>1</v>
      </c>
      <c r="L3252" s="69" t="b">
        <f t="shared" si="254"/>
        <v>1</v>
      </c>
    </row>
    <row r="3253" spans="1:13" ht="48.75" customHeight="1" thickBot="1" x14ac:dyDescent="0.3">
      <c r="A3253" s="71" t="s">
        <v>1738</v>
      </c>
      <c r="B3253" s="72" t="s">
        <v>12260</v>
      </c>
      <c r="C3253" s="72" t="s">
        <v>14074</v>
      </c>
      <c r="E3253" s="71" t="s">
        <v>14016</v>
      </c>
      <c r="F3253" s="72" t="s">
        <v>12573</v>
      </c>
      <c r="G3253" s="72" t="s">
        <v>12228</v>
      </c>
      <c r="H3253" t="str">
        <f t="shared" si="250"/>
        <v>Vxx_usid_inj3_l_puls</v>
      </c>
      <c r="I3253" s="69" t="str">
        <f t="shared" si="251"/>
        <v>OU_CBO_INJ</v>
      </c>
      <c r="J3253" s="72" t="str">
        <f t="shared" si="252"/>
        <v>[(Nbx_ign_cmd_eng_cfm=False)]</v>
      </c>
      <c r="K3253" s="69" t="b">
        <f t="shared" si="253"/>
        <v>1</v>
      </c>
      <c r="L3253" s="69" t="b">
        <f t="shared" si="254"/>
        <v>1</v>
      </c>
    </row>
    <row r="3254" spans="1:13" ht="48.75" thickBot="1" x14ac:dyDescent="0.3">
      <c r="A3254" s="71" t="s">
        <v>2203</v>
      </c>
      <c r="B3254" s="72" t="s">
        <v>5832</v>
      </c>
      <c r="C3254" s="72" t="s">
        <v>12283</v>
      </c>
      <c r="E3254" s="71" t="s">
        <v>14018</v>
      </c>
      <c r="F3254" s="72" t="s">
        <v>12573</v>
      </c>
      <c r="G3254" s="72" t="s">
        <v>12228</v>
      </c>
      <c r="H3254" t="str">
        <f t="shared" si="250"/>
        <v>Vxx_usid_inj4_h_puls</v>
      </c>
      <c r="I3254" s="69" t="str">
        <f t="shared" si="251"/>
        <v>OU_CBO_INJ</v>
      </c>
      <c r="J3254" s="72" t="str">
        <f t="shared" si="252"/>
        <v>[(Nbx_ign_cmd_eng_cfm=False)]</v>
      </c>
      <c r="K3254" s="69" t="b">
        <f t="shared" si="253"/>
        <v>1</v>
      </c>
      <c r="L3254" s="69" t="b">
        <f t="shared" si="254"/>
        <v>1</v>
      </c>
    </row>
    <row r="3255" spans="1:13" ht="36.75" customHeight="1" thickBot="1" x14ac:dyDescent="0.3">
      <c r="A3255" s="71" t="s">
        <v>4473</v>
      </c>
      <c r="B3255" s="72" t="s">
        <v>12405</v>
      </c>
      <c r="C3255" s="72" t="s">
        <v>14075</v>
      </c>
      <c r="E3255" s="71" t="s">
        <v>14019</v>
      </c>
      <c r="F3255" s="72" t="s">
        <v>12573</v>
      </c>
      <c r="G3255" s="72" t="s">
        <v>12228</v>
      </c>
      <c r="H3255" t="str">
        <f t="shared" si="250"/>
        <v>Vxx_usid_inj4_l_puls</v>
      </c>
      <c r="I3255" s="69" t="str">
        <f t="shared" si="251"/>
        <v>OU_CBO_INJ</v>
      </c>
      <c r="J3255" s="72" t="str">
        <f t="shared" si="252"/>
        <v>[(Nbx_ign_cmd_eng_cfm=False)]</v>
      </c>
      <c r="K3255" s="69" t="b">
        <f t="shared" si="253"/>
        <v>1</v>
      </c>
      <c r="L3255" s="69" t="b">
        <f t="shared" si="254"/>
        <v>1</v>
      </c>
      <c r="M3255" t="e">
        <f>VLOOKUP(E3255,#REF!,1,FALSE)</f>
        <v>#REF!</v>
      </c>
    </row>
    <row r="3256" spans="1:13" ht="156.75" thickBot="1" x14ac:dyDescent="0.3">
      <c r="A3256" s="71" t="s">
        <v>4476</v>
      </c>
      <c r="B3256" s="72" t="s">
        <v>14076</v>
      </c>
      <c r="C3256" s="74" t="s">
        <v>14077</v>
      </c>
      <c r="E3256" s="71" t="s">
        <v>14020</v>
      </c>
      <c r="F3256" s="72" t="s">
        <v>13081</v>
      </c>
      <c r="G3256" s="72" t="s">
        <v>13082</v>
      </c>
      <c r="H3256" t="str">
        <f t="shared" si="250"/>
        <v>Vxx_usid_isr_h_lvl</v>
      </c>
      <c r="I3256" s="69" t="str">
        <f t="shared" si="251"/>
        <v>SM_ISR_DGN</v>
      </c>
      <c r="J3256" s="72" t="str">
        <f t="shared" si="252"/>
        <v>[(Nxx_is_loop_diag_cfm=Nxx_is_loop_diag_pres or Nxx_is_loop_diag_cfm=Nxx_is_loop_diag_abst_pres_cho) and (Nbx_ign_cmd_eng_cfm=True) and (Nxx_ecu_typ_cfm=Nxx_ecm or Nxx_ecu_typ_cfm=Nxx_ptcu) and (Nxx_ecu_typ_cfm&lt;&gt;Nxx_atcu)]</v>
      </c>
      <c r="K3256" s="69" t="b">
        <f t="shared" si="253"/>
        <v>1</v>
      </c>
      <c r="L3256" s="69" t="b">
        <f t="shared" si="254"/>
        <v>1</v>
      </c>
    </row>
    <row r="3257" spans="1:13" ht="156.75" thickBot="1" x14ac:dyDescent="0.3">
      <c r="A3257" s="71" t="s">
        <v>3496</v>
      </c>
      <c r="B3257" s="72" t="s">
        <v>14076</v>
      </c>
      <c r="C3257" s="74" t="s">
        <v>14078</v>
      </c>
      <c r="E3257" s="71" t="s">
        <v>14021</v>
      </c>
      <c r="F3257" s="72" t="s">
        <v>13081</v>
      </c>
      <c r="G3257" s="72" t="s">
        <v>13082</v>
      </c>
      <c r="H3257" t="str">
        <f t="shared" si="250"/>
        <v>Vxx_usid_isr_l_lvl</v>
      </c>
      <c r="I3257" s="69" t="str">
        <f t="shared" si="251"/>
        <v>SM_ISR_DGN</v>
      </c>
      <c r="J3257" s="72" t="str">
        <f t="shared" si="252"/>
        <v>[(Nxx_is_loop_diag_cfm=Nxx_is_loop_diag_pres or Nxx_is_loop_diag_cfm=Nxx_is_loop_diag_abst_pres_cho) and (Nbx_ign_cmd_eng_cfm=True) and (Nxx_ecu_typ_cfm=Nxx_ecm or Nxx_ecu_typ_cfm=Nxx_ptcu) and (Nxx_ecu_typ_cfm&lt;&gt;Nxx_atcu)]</v>
      </c>
      <c r="K3257" s="69" t="b">
        <f t="shared" si="253"/>
        <v>1</v>
      </c>
      <c r="L3257" s="69" t="b">
        <f t="shared" si="254"/>
        <v>1</v>
      </c>
    </row>
    <row r="3258" spans="1:13" ht="156.75" thickBot="1" x14ac:dyDescent="0.3">
      <c r="A3258" s="71" t="s">
        <v>2960</v>
      </c>
      <c r="B3258" s="72" t="s">
        <v>12260</v>
      </c>
      <c r="C3258" s="72" t="s">
        <v>14079</v>
      </c>
      <c r="E3258" s="71" t="s">
        <v>14022</v>
      </c>
      <c r="F3258" s="72" t="s">
        <v>13081</v>
      </c>
      <c r="G3258" s="72" t="s">
        <v>13082</v>
      </c>
      <c r="H3258" t="str">
        <f t="shared" si="250"/>
        <v>Vxx_usid_isr_wup_h_lvl</v>
      </c>
      <c r="I3258" s="69" t="str">
        <f t="shared" si="251"/>
        <v>SM_ISR_DGN</v>
      </c>
      <c r="J3258" s="72" t="str">
        <f t="shared" si="252"/>
        <v>[(Nxx_is_loop_diag_cfm=Nxx_is_loop_diag_pres or Nxx_is_loop_diag_cfm=Nxx_is_loop_diag_abst_pres_cho) and (Nbx_ign_cmd_eng_cfm=True) and (Nxx_ecu_typ_cfm=Nxx_ecm or Nxx_ecu_typ_cfm=Nxx_ptcu) and (Nxx_ecu_typ_cfm&lt;&gt;Nxx_atcu)]</v>
      </c>
      <c r="K3258" s="69" t="b">
        <f t="shared" si="253"/>
        <v>1</v>
      </c>
      <c r="L3258" s="69" t="b">
        <f t="shared" si="254"/>
        <v>1</v>
      </c>
    </row>
    <row r="3259" spans="1:13" ht="156.75" thickBot="1" x14ac:dyDescent="0.3">
      <c r="A3259" s="71" t="s">
        <v>5678</v>
      </c>
      <c r="B3259" s="72" t="s">
        <v>5679</v>
      </c>
      <c r="C3259" s="72" t="s">
        <v>12232</v>
      </c>
      <c r="E3259" s="71" t="s">
        <v>14023</v>
      </c>
      <c r="F3259" s="72" t="s">
        <v>13081</v>
      </c>
      <c r="G3259" s="72" t="s">
        <v>13082</v>
      </c>
      <c r="H3259" t="str">
        <f t="shared" si="250"/>
        <v>Vxx_usid_isr_wup_l_lvl</v>
      </c>
      <c r="I3259" s="69" t="str">
        <f t="shared" si="251"/>
        <v>SM_ISR_DGN</v>
      </c>
      <c r="J3259" s="72" t="str">
        <f t="shared" si="252"/>
        <v>[(Nxx_is_loop_diag_cfm=Nxx_is_loop_diag_pres or Nxx_is_loop_diag_cfm=Nxx_is_loop_diag_abst_pres_cho) and (Nbx_ign_cmd_eng_cfm=True) and (Nxx_ecu_typ_cfm=Nxx_ecm or Nxx_ecu_typ_cfm=Nxx_ptcu) and (Nxx_ecu_typ_cfm&lt;&gt;Nxx_atcu)]</v>
      </c>
      <c r="K3259" s="69" t="b">
        <f t="shared" si="253"/>
        <v>1</v>
      </c>
      <c r="L3259" s="69" t="b">
        <f t="shared" si="254"/>
        <v>1</v>
      </c>
    </row>
    <row r="3260" spans="1:13" ht="36.75" customHeight="1" thickBot="1" x14ac:dyDescent="0.3">
      <c r="A3260" s="71" t="s">
        <v>4592</v>
      </c>
      <c r="B3260" s="72" t="s">
        <v>12736</v>
      </c>
      <c r="C3260" s="72" t="s">
        <v>14080</v>
      </c>
      <c r="E3260" s="71" t="s">
        <v>14024</v>
      </c>
      <c r="F3260" s="72" t="s">
        <v>12272</v>
      </c>
      <c r="G3260" s="72" t="s">
        <v>13055</v>
      </c>
      <c r="H3260" t="str">
        <f t="shared" si="250"/>
        <v>Vxx_usid_it_reg_blk</v>
      </c>
      <c r="I3260" s="69" t="str">
        <f t="shared" si="251"/>
        <v>AS_MAF_DGN</v>
      </c>
      <c r="J3260" s="72" t="str">
        <f t="shared" si="252"/>
        <v>[(Nxx_egr_actr_dgn_cfm=Nxx_egr_actr_dgn_pres or Nxx_egr_actr_dgn_cfm=Nxx_egr_actr_dgn_abst_pres_cho) and (Nbx_ign_cmd_eng_cfm=False)]</v>
      </c>
      <c r="K3260" s="69" t="b">
        <f t="shared" si="253"/>
        <v>1</v>
      </c>
      <c r="L3260" s="69" t="b">
        <f t="shared" si="254"/>
        <v>1</v>
      </c>
    </row>
    <row r="3261" spans="1:13" ht="24.75" customHeight="1" thickBot="1" x14ac:dyDescent="0.3">
      <c r="A3261" s="71" t="s">
        <v>3900</v>
      </c>
      <c r="B3261" s="72" t="s">
        <v>12736</v>
      </c>
      <c r="C3261" s="74" t="s">
        <v>14081</v>
      </c>
      <c r="E3261" s="71" t="s">
        <v>14025</v>
      </c>
      <c r="F3261" s="72" t="s">
        <v>13088</v>
      </c>
      <c r="G3261" s="72" t="s">
        <v>13089</v>
      </c>
      <c r="H3261" t="str">
        <f t="shared" si="250"/>
        <v>Vxx_usid_lbdw_act_nok</v>
      </c>
      <c r="I3261" s="69" t="str">
        <f t="shared" si="251"/>
        <v>AT_DLB_DGN</v>
      </c>
      <c r="J3261" s="72" t="str">
        <f t="shared" si="252"/>
        <v>[(Nxx_lbdw_time_diag_cfm&lt;&gt;Nxx_lbdw_time_diag_abst) and (Nbx_ign_cmd_eng_cfm=True and Nbx_lbdw_pres_cfm=True)]</v>
      </c>
      <c r="K3261" s="69" t="b">
        <f t="shared" si="253"/>
        <v>1</v>
      </c>
      <c r="L3261" s="69" t="b">
        <f t="shared" si="254"/>
        <v>1</v>
      </c>
    </row>
    <row r="3262" spans="1:13" ht="24.75" customHeight="1" thickBot="1" x14ac:dyDescent="0.3">
      <c r="A3262" s="71" t="s">
        <v>3901</v>
      </c>
      <c r="B3262" s="72" t="s">
        <v>12736</v>
      </c>
      <c r="C3262" s="74" t="s">
        <v>14082</v>
      </c>
      <c r="E3262" s="71" t="s">
        <v>14026</v>
      </c>
      <c r="F3262" s="72" t="s">
        <v>13088</v>
      </c>
      <c r="G3262" s="72" t="s">
        <v>13089</v>
      </c>
      <c r="H3262" t="str">
        <f t="shared" si="250"/>
        <v>Vxx_usid_lbdw_ans_slow_trs</v>
      </c>
      <c r="I3262" s="69" t="str">
        <f t="shared" si="251"/>
        <v>AT_DLB_DGN</v>
      </c>
      <c r="J3262" s="72" t="str">
        <f t="shared" si="252"/>
        <v>[(Nxx_lbdw_time_diag_cfm&lt;&gt;Nxx_lbdw_time_diag_abst) and (Nbx_ign_cmd_eng_cfm=True and Nbx_lbdw_pres_cfm=True)]</v>
      </c>
      <c r="K3262" s="69" t="b">
        <f t="shared" si="253"/>
        <v>1</v>
      </c>
      <c r="L3262" s="69" t="b">
        <f t="shared" si="254"/>
        <v>1</v>
      </c>
    </row>
    <row r="3263" spans="1:13" ht="72.75" thickBot="1" x14ac:dyDescent="0.3">
      <c r="A3263" s="71" t="s">
        <v>4637</v>
      </c>
      <c r="B3263" s="72" t="s">
        <v>12252</v>
      </c>
      <c r="C3263" s="72" t="s">
        <v>12758</v>
      </c>
      <c r="E3263" s="71" t="s">
        <v>14027</v>
      </c>
      <c r="F3263" s="72" t="s">
        <v>13088</v>
      </c>
      <c r="G3263" s="72" t="s">
        <v>13089</v>
      </c>
      <c r="H3263" t="str">
        <f t="shared" si="250"/>
        <v>Vxx_usid_lbdw_ans_tout</v>
      </c>
      <c r="I3263" s="69" t="str">
        <f t="shared" si="251"/>
        <v>AT_DLB_DGN</v>
      </c>
      <c r="J3263" s="72" t="str">
        <f t="shared" si="252"/>
        <v>[(Nxx_lbdw_time_diag_cfm&lt;&gt;Nxx_lbdw_time_diag_abst) and (Nbx_ign_cmd_eng_cfm=True and Nbx_lbdw_pres_cfm=True)]</v>
      </c>
      <c r="K3263" s="69" t="b">
        <f t="shared" si="253"/>
        <v>1</v>
      </c>
      <c r="L3263" s="69" t="b">
        <f t="shared" si="254"/>
        <v>1</v>
      </c>
    </row>
    <row r="3264" spans="1:13" ht="72.75" thickBot="1" x14ac:dyDescent="0.3">
      <c r="A3264" s="71" t="s">
        <v>4658</v>
      </c>
      <c r="B3264" s="72" t="s">
        <v>12252</v>
      </c>
      <c r="C3264" s="74" t="s">
        <v>12722</v>
      </c>
      <c r="E3264" s="71" t="s">
        <v>14028</v>
      </c>
      <c r="F3264" s="72" t="s">
        <v>13088</v>
      </c>
      <c r="G3264" s="72" t="s">
        <v>13089</v>
      </c>
      <c r="H3264" t="str">
        <f t="shared" si="250"/>
        <v>Vxx_usid_lbdw_h_lvl</v>
      </c>
      <c r="I3264" s="69" t="str">
        <f t="shared" si="251"/>
        <v>AT_DLB_DGN</v>
      </c>
      <c r="J3264" s="72" t="str">
        <f t="shared" si="252"/>
        <v>[(Nxx_lbdw_time_diag_cfm&lt;&gt;Nxx_lbdw_time_diag_abst) and (Nbx_ign_cmd_eng_cfm=True and Nbx_lbdw_pres_cfm=True)]</v>
      </c>
      <c r="K3264" s="69" t="b">
        <f t="shared" si="253"/>
        <v>1</v>
      </c>
      <c r="L3264" s="69" t="b">
        <f t="shared" si="254"/>
        <v>1</v>
      </c>
    </row>
    <row r="3265" spans="1:12" ht="36.75" thickBot="1" x14ac:dyDescent="0.3">
      <c r="A3265" s="71" t="s">
        <v>4590</v>
      </c>
      <c r="B3265" s="72" t="s">
        <v>12736</v>
      </c>
      <c r="C3265" s="72" t="s">
        <v>14083</v>
      </c>
      <c r="E3265" s="71" t="s">
        <v>14029</v>
      </c>
      <c r="F3265" s="72" t="s">
        <v>13088</v>
      </c>
      <c r="G3265" s="72" t="s">
        <v>12372</v>
      </c>
      <c r="H3265" t="str">
        <f t="shared" si="250"/>
        <v>Vxx_usid_lbdw_hot_dirt_lkg</v>
      </c>
      <c r="I3265" s="69" t="str">
        <f t="shared" si="251"/>
        <v>AT_DLB_DGN</v>
      </c>
      <c r="J3265" s="72" t="str">
        <f t="shared" si="252"/>
        <v>[(Nbx_ign_cmd_eng_cfm=True and Nbx_lbdw_pres_cfm=True)]</v>
      </c>
      <c r="K3265" s="69" t="b">
        <f t="shared" si="253"/>
        <v>1</v>
      </c>
      <c r="L3265" s="69" t="b">
        <f t="shared" si="254"/>
        <v>1</v>
      </c>
    </row>
    <row r="3266" spans="1:12" ht="132.75" thickBot="1" x14ac:dyDescent="0.3">
      <c r="A3266" s="71" t="s">
        <v>5235</v>
      </c>
      <c r="B3266" s="72" t="s">
        <v>5236</v>
      </c>
      <c r="C3266" s="72" t="s">
        <v>14084</v>
      </c>
      <c r="E3266" s="71" t="s">
        <v>14030</v>
      </c>
      <c r="F3266" s="72" t="s">
        <v>13088</v>
      </c>
      <c r="G3266" s="72" t="s">
        <v>13089</v>
      </c>
      <c r="H3266" t="str">
        <f t="shared" ref="H3266:H3329" si="255">VLOOKUP(E3266,A:C,1,FALSE)</f>
        <v>Vxx_usid_lbdw_l_lvl</v>
      </c>
      <c r="I3266" s="69" t="str">
        <f t="shared" ref="I3266:I3329" si="256">VLOOKUP(E3266,A:C,2,FALSE)</f>
        <v>AT_DLB_DGN</v>
      </c>
      <c r="J3266" s="72" t="str">
        <f t="shared" ref="J3266:J3329" si="257">VLOOKUP(E3266,A:C,3,FALSE)</f>
        <v>[(Nxx_lbdw_time_diag_cfm&lt;&gt;Nxx_lbdw_time_diag_abst) and (Nbx_ign_cmd_eng_cfm=True and Nbx_lbdw_pres_cfm=True)]</v>
      </c>
      <c r="K3266" s="69" t="b">
        <f t="shared" ref="K3266:K3329" si="258">VLOOKUP(E3266,A:C,2,FALSE)=F3266</f>
        <v>1</v>
      </c>
      <c r="L3266" s="69" t="b">
        <f t="shared" ref="L3266:L3329" si="259">VLOOKUP(E3266,A:C,3,FALSE)=G3266</f>
        <v>1</v>
      </c>
    </row>
    <row r="3267" spans="1:12" ht="192.75" thickBot="1" x14ac:dyDescent="0.3">
      <c r="A3267" s="71" t="s">
        <v>2073</v>
      </c>
      <c r="B3267" s="72" t="s">
        <v>5236</v>
      </c>
      <c r="C3267" s="74" t="s">
        <v>14085</v>
      </c>
      <c r="E3267" s="71" t="s">
        <v>14031</v>
      </c>
      <c r="F3267" s="72" t="s">
        <v>13097</v>
      </c>
      <c r="G3267" s="74" t="s">
        <v>12635</v>
      </c>
      <c r="H3267" t="str">
        <f t="shared" si="255"/>
        <v>Vxx_usid_lbup_ans_h</v>
      </c>
      <c r="I3267" s="69" t="str">
        <f t="shared" si="256"/>
        <v>CB_ULB_DGN</v>
      </c>
      <c r="J3267" s="72" t="str">
        <f t="shared" si="257"/>
        <v>[(Nxx_so2up_cfm&lt;&gt;Nxx_so2up_ego) and (Nbx_ign_cmd_eng_cfm=True)]</v>
      </c>
      <c r="K3267" s="69" t="b">
        <f t="shared" si="258"/>
        <v>1</v>
      </c>
      <c r="L3267" s="69" t="b">
        <f t="shared" si="259"/>
        <v>0</v>
      </c>
    </row>
    <row r="3268" spans="1:12" ht="96.75" thickBot="1" x14ac:dyDescent="0.3">
      <c r="A3268" s="71" t="s">
        <v>4778</v>
      </c>
      <c r="B3268" s="72" t="s">
        <v>5236</v>
      </c>
      <c r="C3268" s="72" t="s">
        <v>14086</v>
      </c>
      <c r="E3268" s="71" t="s">
        <v>14032</v>
      </c>
      <c r="F3268" s="72" t="s">
        <v>13097</v>
      </c>
      <c r="G3268" s="74" t="s">
        <v>12635</v>
      </c>
      <c r="H3268" t="str">
        <f t="shared" si="255"/>
        <v>Vxx_usid_lbup_ans_l</v>
      </c>
      <c r="I3268" s="69" t="str">
        <f t="shared" si="256"/>
        <v>CB_ULB_DGN</v>
      </c>
      <c r="J3268" s="72" t="str">
        <f t="shared" si="257"/>
        <v>[(Nxx_so2up_cfm&lt;&gt;Nxx_so2up_ego) and (Nbx_ign_cmd_eng_cfm=True)]</v>
      </c>
      <c r="K3268" s="69" t="b">
        <f t="shared" si="258"/>
        <v>1</v>
      </c>
      <c r="L3268" s="69" t="b">
        <f t="shared" si="259"/>
        <v>0</v>
      </c>
    </row>
    <row r="3269" spans="1:12" ht="96.75" thickBot="1" x14ac:dyDescent="0.3">
      <c r="A3269" s="71" t="s">
        <v>5237</v>
      </c>
      <c r="B3269" s="72" t="s">
        <v>5236</v>
      </c>
      <c r="C3269" s="72" t="s">
        <v>14087</v>
      </c>
      <c r="E3269" s="71" t="s">
        <v>14033</v>
      </c>
      <c r="F3269" s="72" t="s">
        <v>13097</v>
      </c>
      <c r="G3269" s="74" t="s">
        <v>12898</v>
      </c>
      <c r="H3269" t="str">
        <f t="shared" si="255"/>
        <v>Vxx_usid_lbup_cpt</v>
      </c>
      <c r="I3269" s="69" t="str">
        <f t="shared" si="256"/>
        <v>CB_ULB_DGN</v>
      </c>
      <c r="J3269" s="72" t="str">
        <f t="shared" si="257"/>
        <v>[(Nxx_so2up_cfm&lt;&gt;Nxx_so2up_ups) and (Nbx_ign_cmd_eng_cfm=True)]</v>
      </c>
      <c r="K3269" s="69" t="b">
        <f t="shared" si="258"/>
        <v>1</v>
      </c>
      <c r="L3269" s="69" t="b">
        <f t="shared" si="259"/>
        <v>0</v>
      </c>
    </row>
    <row r="3270" spans="1:12" ht="72.75" thickBot="1" x14ac:dyDescent="0.3">
      <c r="A3270" s="71" t="s">
        <v>4897</v>
      </c>
      <c r="B3270" s="72" t="s">
        <v>5236</v>
      </c>
      <c r="C3270" s="72" t="s">
        <v>14087</v>
      </c>
      <c r="E3270" s="71" t="s">
        <v>14034</v>
      </c>
      <c r="F3270" s="72" t="s">
        <v>13097</v>
      </c>
      <c r="G3270" s="74" t="s">
        <v>12148</v>
      </c>
      <c r="H3270" t="str">
        <f t="shared" si="255"/>
        <v>Vxx_usid_lbup_hot_dirt_lkg</v>
      </c>
      <c r="I3270" s="69" t="str">
        <f t="shared" si="256"/>
        <v>CB_ULB_DGN</v>
      </c>
      <c r="J3270" s="72" t="str">
        <f t="shared" si="257"/>
        <v>[(Nbx_ign_cmd_eng_cfm=True)]</v>
      </c>
      <c r="K3270" s="69" t="b">
        <f t="shared" si="258"/>
        <v>1</v>
      </c>
      <c r="L3270" s="69" t="b">
        <f t="shared" si="259"/>
        <v>0</v>
      </c>
    </row>
    <row r="3271" spans="1:12" ht="96.75" thickBot="1" x14ac:dyDescent="0.3">
      <c r="A3271" s="71" t="s">
        <v>5246</v>
      </c>
      <c r="B3271" s="72" t="s">
        <v>5247</v>
      </c>
      <c r="C3271" s="72" t="s">
        <v>12155</v>
      </c>
      <c r="E3271" s="71" t="s">
        <v>14035</v>
      </c>
      <c r="F3271" s="72" t="s">
        <v>13097</v>
      </c>
      <c r="G3271" s="74" t="s">
        <v>12635</v>
      </c>
      <c r="H3271" t="str">
        <f t="shared" si="255"/>
        <v>Vxx_usid_lbup_pas</v>
      </c>
      <c r="I3271" s="69" t="str">
        <f t="shared" si="256"/>
        <v>CB_ULB_DGN</v>
      </c>
      <c r="J3271" s="72" t="str">
        <f t="shared" si="257"/>
        <v>[(Nxx_so2up_cfm&lt;&gt;Nxx_so2up_ego) and (Nbx_ign_cmd_eng_cfm=True)]</v>
      </c>
      <c r="K3271" s="69" t="b">
        <f t="shared" si="258"/>
        <v>1</v>
      </c>
      <c r="L3271" s="69" t="b">
        <f t="shared" si="259"/>
        <v>0</v>
      </c>
    </row>
    <row r="3272" spans="1:12" ht="24.75" customHeight="1" thickBot="1" x14ac:dyDescent="0.3">
      <c r="A3272" s="171" t="s">
        <v>14088</v>
      </c>
      <c r="B3272" s="171"/>
      <c r="C3272" s="171"/>
      <c r="E3272" s="71" t="s">
        <v>14036</v>
      </c>
      <c r="F3272" s="72" t="s">
        <v>13097</v>
      </c>
      <c r="G3272" s="74" t="s">
        <v>13151</v>
      </c>
      <c r="H3272" t="str">
        <f t="shared" si="255"/>
        <v>Vxx_usid_lbup_shf_h</v>
      </c>
      <c r="I3272" s="69" t="str">
        <f t="shared" si="256"/>
        <v>CB_ULB_DGN</v>
      </c>
      <c r="J3272" s="72" t="str">
        <f t="shared" si="257"/>
        <v>[(Nxx_obd_lvl_cfm=Nxx_kor_obd) and (Nxx_so2up_cfm&lt;&gt;Nxx_so2up_ups) and (Nbx_ign_cmd_eng_cfm=True)]</v>
      </c>
      <c r="K3272" s="69" t="b">
        <f t="shared" si="258"/>
        <v>1</v>
      </c>
      <c r="L3272" s="69" t="b">
        <f t="shared" si="259"/>
        <v>0</v>
      </c>
    </row>
    <row r="3273" spans="1:12" ht="24.75" customHeight="1" thickBot="1" x14ac:dyDescent="0.3">
      <c r="A3273" s="77" t="s">
        <v>14089</v>
      </c>
      <c r="B3273" s="78" t="s">
        <v>14090</v>
      </c>
      <c r="C3273" s="78" t="s">
        <v>14091</v>
      </c>
      <c r="E3273" s="71" t="s">
        <v>14037</v>
      </c>
      <c r="F3273" s="72" t="s">
        <v>13097</v>
      </c>
      <c r="G3273" s="74" t="s">
        <v>13151</v>
      </c>
      <c r="H3273" t="str">
        <f t="shared" si="255"/>
        <v>Vxx_usid_lbup_shf_l</v>
      </c>
      <c r="I3273" s="69" t="str">
        <f t="shared" si="256"/>
        <v>CB_ULB_DGN</v>
      </c>
      <c r="J3273" s="72" t="str">
        <f t="shared" si="257"/>
        <v>[(Nxx_obd_lvl_cfm=Nxx_kor_obd) and (Nxx_so2up_cfm&lt;&gt;Nxx_so2up_ups) and (Nbx_ign_cmd_eng_cfm=True)]</v>
      </c>
      <c r="K3273" s="69" t="b">
        <f t="shared" si="258"/>
        <v>1</v>
      </c>
      <c r="L3273" s="69" t="b">
        <f t="shared" si="259"/>
        <v>0</v>
      </c>
    </row>
    <row r="3274" spans="1:12" ht="13.5" customHeight="1" thickBot="1" x14ac:dyDescent="0.3">
      <c r="A3274" s="71" t="s">
        <v>14092</v>
      </c>
      <c r="B3274" s="72" t="s">
        <v>12081</v>
      </c>
      <c r="C3274" s="72" t="s">
        <v>14093</v>
      </c>
      <c r="E3274" s="71" t="s">
        <v>14038</v>
      </c>
      <c r="F3274" s="72" t="s">
        <v>12272</v>
      </c>
      <c r="G3274" s="72" t="s">
        <v>12384</v>
      </c>
      <c r="H3274" t="str">
        <f t="shared" si="255"/>
        <v>Vxx_usid_lp_egr_cool_fail</v>
      </c>
      <c r="I3274" s="69" t="str">
        <f t="shared" si="256"/>
        <v>AS_MAF_DGN</v>
      </c>
      <c r="J3274" s="72" t="str">
        <f t="shared" si="257"/>
        <v>[(Nxx_egr_typ_cfm=Nxx_hp_lp_egr or Nxx_egr_typ_cfm=Nxx_egr_cho) and (Nbx_ign_cmd_eng_cfm=False)]</v>
      </c>
      <c r="K3274" s="69" t="b">
        <f t="shared" si="258"/>
        <v>1</v>
      </c>
      <c r="L3274" s="69" t="b">
        <f t="shared" si="259"/>
        <v>1</v>
      </c>
    </row>
    <row r="3275" spans="1:12" ht="108.75" thickBot="1" x14ac:dyDescent="0.3">
      <c r="A3275" s="71" t="s">
        <v>14094</v>
      </c>
      <c r="B3275" s="72" t="s">
        <v>12081</v>
      </c>
      <c r="C3275" s="72" t="s">
        <v>14093</v>
      </c>
      <c r="E3275" s="71" t="s">
        <v>14039</v>
      </c>
      <c r="F3275" s="72" t="s">
        <v>12272</v>
      </c>
      <c r="G3275" s="72" t="s">
        <v>13058</v>
      </c>
      <c r="H3275" t="str">
        <f t="shared" si="255"/>
        <v>Vxx_usid_lpev_reg_blk</v>
      </c>
      <c r="I3275" s="69" t="str">
        <f t="shared" si="256"/>
        <v>AS_MAF_DGN</v>
      </c>
      <c r="J3275" s="72" t="str">
        <f t="shared" si="257"/>
        <v>[(Nxx_egr_typ_cfm&lt;&gt;Nxx_hp_egr) and (Nxx_egr_actr_dgn_cfm=Nxx_egr_actr_dgn_pres or Nxx_egr_actr_dgn_cfm=Nxx_egr_actr_dgn_abst_pres_cho) and (Nbx_ign_cmd_eng_cfm=False)]</v>
      </c>
      <c r="K3275" s="69" t="b">
        <f t="shared" si="258"/>
        <v>1</v>
      </c>
      <c r="L3275" s="69" t="b">
        <f t="shared" si="259"/>
        <v>1</v>
      </c>
    </row>
    <row r="3276" spans="1:12" ht="72.75" thickBot="1" x14ac:dyDescent="0.3">
      <c r="A3276" s="71" t="s">
        <v>14095</v>
      </c>
      <c r="B3276" s="72" t="s">
        <v>12081</v>
      </c>
      <c r="C3276" s="72" t="s">
        <v>12087</v>
      </c>
      <c r="E3276" s="71" t="s">
        <v>14040</v>
      </c>
      <c r="F3276" s="72" t="s">
        <v>12272</v>
      </c>
      <c r="G3276" s="72" t="s">
        <v>12228</v>
      </c>
      <c r="H3276" t="str">
        <f t="shared" si="255"/>
        <v>Vxx_usid_mef_hp_neg_err</v>
      </c>
      <c r="I3276" s="69" t="str">
        <f t="shared" si="256"/>
        <v>AS_MAF_DGN</v>
      </c>
      <c r="J3276" s="72" t="str">
        <f t="shared" si="257"/>
        <v>[(Nbx_ign_cmd_eng_cfm=False)]</v>
      </c>
      <c r="K3276" s="69" t="b">
        <f t="shared" si="258"/>
        <v>1</v>
      </c>
      <c r="L3276" s="69" t="b">
        <f t="shared" si="259"/>
        <v>1</v>
      </c>
    </row>
    <row r="3277" spans="1:12" ht="24.75" thickBot="1" x14ac:dyDescent="0.3">
      <c r="A3277" s="71" t="s">
        <v>14096</v>
      </c>
      <c r="B3277" s="72" t="s">
        <v>12112</v>
      </c>
      <c r="C3277" s="72" t="s">
        <v>12238</v>
      </c>
      <c r="E3277" s="71" t="s">
        <v>14041</v>
      </c>
      <c r="F3277" s="79" t="s">
        <v>12272</v>
      </c>
      <c r="G3277" s="79" t="s">
        <v>12228</v>
      </c>
      <c r="H3277" t="str">
        <f t="shared" si="255"/>
        <v>Vxx_usid_mef_hp_pos_err</v>
      </c>
      <c r="I3277" s="69" t="str">
        <f t="shared" si="256"/>
        <v>AS_MAF_DGN</v>
      </c>
      <c r="J3277" s="72" t="str">
        <f t="shared" si="257"/>
        <v>[(Nbx_ign_cmd_eng_cfm=False)]</v>
      </c>
      <c r="K3277" s="69" t="b">
        <f t="shared" si="258"/>
        <v>1</v>
      </c>
      <c r="L3277" s="69" t="b">
        <f t="shared" si="259"/>
        <v>1</v>
      </c>
    </row>
    <row r="3278" spans="1:12" ht="24.75" thickBot="1" x14ac:dyDescent="0.3">
      <c r="A3278" s="71" t="s">
        <v>14097</v>
      </c>
      <c r="B3278" s="72" t="s">
        <v>12112</v>
      </c>
      <c r="C3278" s="72" t="s">
        <v>12238</v>
      </c>
      <c r="E3278" s="71" t="s">
        <v>14042</v>
      </c>
      <c r="F3278" s="79" t="s">
        <v>12272</v>
      </c>
      <c r="G3278" s="79" t="s">
        <v>12228</v>
      </c>
      <c r="H3278" t="str">
        <f t="shared" si="255"/>
        <v>Vxx_usid_mef_lp_neg_err</v>
      </c>
      <c r="I3278" s="69" t="str">
        <f t="shared" si="256"/>
        <v>AS_MAF_DGN</v>
      </c>
      <c r="J3278" s="72" t="str">
        <f t="shared" si="257"/>
        <v>[(Nbx_ign_cmd_eng_cfm=False)]</v>
      </c>
      <c r="K3278" s="69" t="b">
        <f t="shared" si="258"/>
        <v>1</v>
      </c>
      <c r="L3278" s="69" t="b">
        <f t="shared" si="259"/>
        <v>1</v>
      </c>
    </row>
    <row r="3279" spans="1:12" ht="24.75" thickBot="1" x14ac:dyDescent="0.3">
      <c r="A3279" s="71" t="s">
        <v>14098</v>
      </c>
      <c r="B3279" s="72" t="s">
        <v>12112</v>
      </c>
      <c r="C3279" s="72" t="s">
        <v>12238</v>
      </c>
      <c r="E3279" s="71" t="s">
        <v>14043</v>
      </c>
      <c r="F3279" s="79" t="s">
        <v>12272</v>
      </c>
      <c r="G3279" s="79" t="s">
        <v>12228</v>
      </c>
      <c r="H3279" t="str">
        <f t="shared" si="255"/>
        <v>Vxx_usid_mef_lp_pos_err</v>
      </c>
      <c r="I3279" s="69" t="str">
        <f t="shared" si="256"/>
        <v>AS_MAF_DGN</v>
      </c>
      <c r="J3279" s="72" t="str">
        <f t="shared" si="257"/>
        <v>[(Nbx_ign_cmd_eng_cfm=False)]</v>
      </c>
      <c r="K3279" s="69" t="b">
        <f t="shared" si="258"/>
        <v>1</v>
      </c>
      <c r="L3279" s="69" t="b">
        <f t="shared" si="259"/>
        <v>1</v>
      </c>
    </row>
    <row r="3280" spans="1:12" ht="192.75" thickBot="1" x14ac:dyDescent="0.3">
      <c r="A3280" s="71" t="s">
        <v>14099</v>
      </c>
      <c r="B3280" s="72" t="s">
        <v>12149</v>
      </c>
      <c r="C3280" s="72" t="s">
        <v>12287</v>
      </c>
      <c r="E3280" s="71" t="s">
        <v>14044</v>
      </c>
      <c r="F3280" s="79" t="s">
        <v>12587</v>
      </c>
      <c r="G3280" s="79" t="s">
        <v>13114</v>
      </c>
      <c r="H3280" t="str">
        <f t="shared" si="255"/>
        <v>Vxx_usid_nt_nok_cge</v>
      </c>
      <c r="I3280" s="69" t="str">
        <f t="shared" si="256"/>
        <v>AT_NXT_DGN</v>
      </c>
      <c r="J3280" s="72" t="str">
        <f t="shared" si="257"/>
        <v>[(Nxx_egt_dgn_obd_typ_cfm=Nxx_egt_dgn_obd_uo2 or Nxx_egt_dgn_obd_typ_cfm=Nxx_egt_dgn_obd_exo_uo2 or Nxx_egt_dgn_obd_typ_cfm=Nxx_egt_dgn_obd_cho) and (Nxx_nox_egt_cfm=Nxx_nox_egt_nt or Nxx_nox_egt_cfm=Nxx_nox_egt_nt_abst_cho or Nxx_nox_egt_cfm=Nxx_nox_egt_nt_scr or Nxx_nox_egt_cfm=Nxx_nox_egt_nt_scr_abst_cho) and (Nbx_ign_cmd_eng_cfm=False)]</v>
      </c>
      <c r="K3280" s="69" t="b">
        <f t="shared" si="258"/>
        <v>1</v>
      </c>
      <c r="L3280" s="69" t="b">
        <f t="shared" si="259"/>
        <v>1</v>
      </c>
    </row>
    <row r="3281" spans="1:12" ht="108.75" thickBot="1" x14ac:dyDescent="0.3">
      <c r="A3281" s="71" t="s">
        <v>14100</v>
      </c>
      <c r="B3281" s="72" t="s">
        <v>12152</v>
      </c>
      <c r="C3281" s="72" t="s">
        <v>12287</v>
      </c>
      <c r="E3281" s="71" t="s">
        <v>14045</v>
      </c>
      <c r="F3281" s="79" t="s">
        <v>12117</v>
      </c>
      <c r="G3281" s="74" t="s">
        <v>13153</v>
      </c>
      <c r="H3281" t="str">
        <f t="shared" si="255"/>
        <v>Vxx_usid_ofs2_rich_nok</v>
      </c>
      <c r="I3281" s="69" t="str">
        <f t="shared" si="256"/>
        <v>CB_RIC_DGN</v>
      </c>
      <c r="J3281" s="72" t="str">
        <f t="shared" si="257"/>
        <v>[(Nxx_dbl_loop_ofs_ctl_diag_cfm&lt;&gt;Nxx_dbl_loop_ofs_ctl_diag_abst) and (Nbx_ign_cmd_eng_cfm=True)]</v>
      </c>
      <c r="K3281" s="69" t="b">
        <f t="shared" si="258"/>
        <v>1</v>
      </c>
      <c r="L3281" s="69" t="b">
        <f t="shared" si="259"/>
        <v>0</v>
      </c>
    </row>
    <row r="3282" spans="1:12" ht="84.75" thickBot="1" x14ac:dyDescent="0.3">
      <c r="A3282" s="71" t="s">
        <v>14101</v>
      </c>
      <c r="B3282" s="72" t="s">
        <v>12149</v>
      </c>
      <c r="C3282" s="72" t="s">
        <v>12287</v>
      </c>
      <c r="E3282" s="71" t="s">
        <v>14046</v>
      </c>
      <c r="F3282" s="79" t="s">
        <v>5328</v>
      </c>
      <c r="G3282" s="79" t="s">
        <v>13118</v>
      </c>
      <c r="H3282" t="str">
        <f t="shared" si="255"/>
        <v>Vxx_usid_pft_fail</v>
      </c>
      <c r="I3282" s="69" t="str">
        <f t="shared" si="256"/>
        <v>AT_PFT_DGN</v>
      </c>
      <c r="J3282" s="72" t="str">
        <f t="shared" si="257"/>
        <v>[(Nxx_pft_dgn_obd_typ_cfm&lt;&gt;Nxx_pft_dgn_obd_pdif) and (Nxx_pft_dgn_obd_cfm&lt;&gt;Nxx_pft_dgn_obd_abst) and (Nbx_pft_pres_cfm=True) and (Nbx_ign_cmd_eng_cfm=False)]</v>
      </c>
      <c r="K3282" s="69" t="b">
        <f t="shared" si="258"/>
        <v>1</v>
      </c>
      <c r="L3282" s="69" t="b">
        <f t="shared" si="259"/>
        <v>1</v>
      </c>
    </row>
    <row r="3283" spans="1:12" ht="84.75" thickBot="1" x14ac:dyDescent="0.3">
      <c r="A3283" s="71" t="s">
        <v>14102</v>
      </c>
      <c r="B3283" s="72" t="s">
        <v>12152</v>
      </c>
      <c r="C3283" s="72" t="s">
        <v>12287</v>
      </c>
      <c r="E3283" s="71" t="s">
        <v>14047</v>
      </c>
      <c r="F3283" s="79" t="s">
        <v>5328</v>
      </c>
      <c r="G3283" s="79" t="s">
        <v>13120</v>
      </c>
      <c r="H3283" t="str">
        <f t="shared" si="255"/>
        <v>Vxx_usid_pft_nok_cge</v>
      </c>
      <c r="I3283" s="69" t="str">
        <f t="shared" si="256"/>
        <v>AT_PFT_DGN</v>
      </c>
      <c r="J3283" s="72" t="str">
        <f t="shared" si="257"/>
        <v>[(Nxx_pft_dgn_obd_typ_cfm&lt;&gt;Nxx_pft_dgn_obd_obs) and (Nxx_pft_dgn_obd_cfm&lt;&gt;Nxx_pft_dgn_obd_abst) and (Nbx_pft_pres_cfm=True) and (Nbx_ign_cmd_eng_cfm=False)]</v>
      </c>
      <c r="K3283" s="69" t="b">
        <f t="shared" si="258"/>
        <v>1</v>
      </c>
      <c r="L3283" s="69" t="b">
        <f t="shared" si="259"/>
        <v>1</v>
      </c>
    </row>
    <row r="3284" spans="1:12" ht="48.75" thickBot="1" x14ac:dyDescent="0.3">
      <c r="A3284" s="71" t="s">
        <v>14103</v>
      </c>
      <c r="B3284" s="72" t="s">
        <v>12149</v>
      </c>
      <c r="C3284" s="72" t="s">
        <v>12287</v>
      </c>
      <c r="E3284" s="71" t="s">
        <v>14048</v>
      </c>
      <c r="F3284" s="79" t="s">
        <v>5328</v>
      </c>
      <c r="G3284" s="79" t="s">
        <v>12613</v>
      </c>
      <c r="H3284" t="str">
        <f t="shared" si="255"/>
        <v>Vxx_usid_pm_scu_cpt</v>
      </c>
      <c r="I3284" s="69" t="str">
        <f t="shared" si="256"/>
        <v>AT_PFT_DGN</v>
      </c>
      <c r="J3284" s="72" t="str">
        <f t="shared" si="257"/>
        <v>[(Nxx_soot_sens_cfm&lt;&gt;Nxx_soot_sens_abst) and (Nbx_ign_cmd_eng_cfm=False)]</v>
      </c>
      <c r="K3284" s="69" t="b">
        <f t="shared" si="258"/>
        <v>1</v>
      </c>
      <c r="L3284" s="69" t="b">
        <f t="shared" si="259"/>
        <v>1</v>
      </c>
    </row>
    <row r="3285" spans="1:12" ht="48.75" thickBot="1" x14ac:dyDescent="0.3">
      <c r="A3285" s="71" t="s">
        <v>14104</v>
      </c>
      <c r="B3285" s="72" t="s">
        <v>12149</v>
      </c>
      <c r="C3285" s="72" t="s">
        <v>12287</v>
      </c>
      <c r="E3285" s="71" t="s">
        <v>14049</v>
      </c>
      <c r="F3285" s="79" t="s">
        <v>5328</v>
      </c>
      <c r="G3285" s="79" t="s">
        <v>12613</v>
      </c>
      <c r="H3285" t="str">
        <f t="shared" si="255"/>
        <v>Vxx_usid_pm_sens_c_l</v>
      </c>
      <c r="I3285" s="69" t="str">
        <f t="shared" si="256"/>
        <v>AT_PFT_DGN</v>
      </c>
      <c r="J3285" s="72" t="str">
        <f t="shared" si="257"/>
        <v>[(Nxx_soot_sens_cfm&lt;&gt;Nxx_soot_sens_abst) and (Nbx_ign_cmd_eng_cfm=False)]</v>
      </c>
      <c r="K3285" s="69" t="b">
        <f t="shared" si="258"/>
        <v>1</v>
      </c>
      <c r="L3285" s="69" t="b">
        <f t="shared" si="259"/>
        <v>1</v>
      </c>
    </row>
    <row r="3286" spans="1:12" ht="96.75" thickBot="1" x14ac:dyDescent="0.3">
      <c r="A3286" s="71" t="s">
        <v>3833</v>
      </c>
      <c r="B3286" s="72" t="s">
        <v>13254</v>
      </c>
      <c r="C3286" s="72" t="s">
        <v>14105</v>
      </c>
      <c r="E3286" s="71" t="s">
        <v>14050</v>
      </c>
      <c r="F3286" s="79" t="s">
        <v>5328</v>
      </c>
      <c r="G3286" s="79" t="s">
        <v>12613</v>
      </c>
      <c r="H3286" t="str">
        <f t="shared" si="255"/>
        <v>Vxx_usid_pm_sens_efy_nok</v>
      </c>
      <c r="I3286" s="69" t="str">
        <f t="shared" si="256"/>
        <v>AT_PFT_DGN</v>
      </c>
      <c r="J3286" s="72" t="str">
        <f t="shared" si="257"/>
        <v>[(Nxx_soot_sens_cfm&lt;&gt;Nxx_soot_sens_abst) and (Nbx_ign_cmd_eng_cfm=False)]</v>
      </c>
      <c r="K3286" s="69" t="b">
        <f t="shared" si="258"/>
        <v>1</v>
      </c>
      <c r="L3286" s="69" t="b">
        <f t="shared" si="259"/>
        <v>1</v>
      </c>
    </row>
    <row r="3287" spans="1:12" ht="48.75" thickBot="1" x14ac:dyDescent="0.3">
      <c r="A3287" s="71" t="s">
        <v>3815</v>
      </c>
      <c r="B3287" s="72" t="s">
        <v>12142</v>
      </c>
      <c r="C3287" s="72" t="s">
        <v>14106</v>
      </c>
      <c r="E3287" s="71" t="s">
        <v>14052</v>
      </c>
      <c r="F3287" s="79" t="s">
        <v>5328</v>
      </c>
      <c r="G3287" s="79" t="s">
        <v>12613</v>
      </c>
      <c r="H3287" t="str">
        <f t="shared" si="255"/>
        <v>Vxx_usid_pm_sens_el</v>
      </c>
      <c r="I3287" s="69" t="str">
        <f t="shared" si="256"/>
        <v>AT_PFT_DGN</v>
      </c>
      <c r="J3287" s="72" t="str">
        <f t="shared" si="257"/>
        <v>[(Nxx_soot_sens_cfm&lt;&gt;Nxx_soot_sens_abst) and (Nbx_ign_cmd_eng_cfm=False)]</v>
      </c>
      <c r="K3287" s="69" t="b">
        <f t="shared" si="258"/>
        <v>1</v>
      </c>
      <c r="L3287" s="69" t="b">
        <f t="shared" si="259"/>
        <v>1</v>
      </c>
    </row>
    <row r="3288" spans="1:12" ht="48.75" thickBot="1" x14ac:dyDescent="0.3">
      <c r="A3288" s="71" t="s">
        <v>1760</v>
      </c>
      <c r="B3288" s="72" t="s">
        <v>12142</v>
      </c>
      <c r="C3288" s="72" t="s">
        <v>14106</v>
      </c>
      <c r="E3288" s="71" t="s">
        <v>14053</v>
      </c>
      <c r="F3288" s="79" t="s">
        <v>5328</v>
      </c>
      <c r="G3288" s="79" t="s">
        <v>12613</v>
      </c>
      <c r="H3288" t="str">
        <f t="shared" si="255"/>
        <v>Vxx_usid_pm_sens_heat_fail</v>
      </c>
      <c r="I3288" s="69" t="str">
        <f t="shared" si="256"/>
        <v>AT_PFT_DGN</v>
      </c>
      <c r="J3288" s="72" t="str">
        <f t="shared" si="257"/>
        <v>[(Nxx_soot_sens_cfm&lt;&gt;Nxx_soot_sens_abst) and (Nbx_ign_cmd_eng_cfm=False)]</v>
      </c>
      <c r="K3288" s="69" t="b">
        <f t="shared" si="258"/>
        <v>1</v>
      </c>
      <c r="L3288" s="69" t="b">
        <f t="shared" si="259"/>
        <v>1</v>
      </c>
    </row>
    <row r="3289" spans="1:12" ht="48.75" thickBot="1" x14ac:dyDescent="0.3">
      <c r="A3289" s="71" t="s">
        <v>14107</v>
      </c>
      <c r="B3289" s="72" t="s">
        <v>12229</v>
      </c>
      <c r="C3289" s="72" t="s">
        <v>12287</v>
      </c>
      <c r="E3289" s="71" t="s">
        <v>14054</v>
      </c>
      <c r="F3289" s="79" t="s">
        <v>5328</v>
      </c>
      <c r="G3289" s="79" t="s">
        <v>12613</v>
      </c>
      <c r="H3289" t="str">
        <f t="shared" si="255"/>
        <v>Vxx_usid_pm_sens_rgn_fail</v>
      </c>
      <c r="I3289" s="69" t="str">
        <f t="shared" si="256"/>
        <v>AT_PFT_DGN</v>
      </c>
      <c r="J3289" s="72" t="str">
        <f t="shared" si="257"/>
        <v>[(Nxx_soot_sens_cfm&lt;&gt;Nxx_soot_sens_abst) and (Nbx_ign_cmd_eng_cfm=False)]</v>
      </c>
      <c r="K3289" s="69" t="b">
        <f t="shared" si="258"/>
        <v>1</v>
      </c>
      <c r="L3289" s="69" t="b">
        <f t="shared" si="259"/>
        <v>1</v>
      </c>
    </row>
    <row r="3290" spans="1:12" ht="48.75" thickBot="1" x14ac:dyDescent="0.3">
      <c r="A3290" s="71" t="s">
        <v>14108</v>
      </c>
      <c r="B3290" s="72" t="s">
        <v>12229</v>
      </c>
      <c r="C3290" s="72" t="s">
        <v>12287</v>
      </c>
      <c r="E3290" s="71" t="s">
        <v>14055</v>
      </c>
      <c r="F3290" s="79" t="s">
        <v>5328</v>
      </c>
      <c r="G3290" s="79" t="s">
        <v>12613</v>
      </c>
      <c r="H3290" t="str">
        <f t="shared" si="255"/>
        <v>Vxx_usid_pm_sens_temp_apl_down</v>
      </c>
      <c r="I3290" s="69" t="str">
        <f t="shared" si="256"/>
        <v>AT_PFT_DGN</v>
      </c>
      <c r="J3290" s="72" t="str">
        <f t="shared" si="257"/>
        <v>[(Nxx_soot_sens_cfm&lt;&gt;Nxx_soot_sens_abst) and (Nbx_ign_cmd_eng_cfm=False)]</v>
      </c>
      <c r="K3290" s="69" t="b">
        <f t="shared" si="258"/>
        <v>1</v>
      </c>
      <c r="L3290" s="69" t="b">
        <f t="shared" si="259"/>
        <v>1</v>
      </c>
    </row>
    <row r="3291" spans="1:12" ht="48.75" thickBot="1" x14ac:dyDescent="0.3">
      <c r="A3291" s="71" t="s">
        <v>1050</v>
      </c>
      <c r="B3291" s="72" t="s">
        <v>12142</v>
      </c>
      <c r="C3291" s="72" t="s">
        <v>14109</v>
      </c>
      <c r="E3291" s="71" t="s">
        <v>14056</v>
      </c>
      <c r="F3291" s="79" t="s">
        <v>5328</v>
      </c>
      <c r="G3291" s="79" t="s">
        <v>12613</v>
      </c>
      <c r="H3291" t="str">
        <f t="shared" si="255"/>
        <v>Vxx_usid_pm_sens_temp_plaus</v>
      </c>
      <c r="I3291" s="69" t="str">
        <f t="shared" si="256"/>
        <v>AT_PFT_DGN</v>
      </c>
      <c r="J3291" s="72" t="str">
        <f t="shared" si="257"/>
        <v>[(Nxx_soot_sens_cfm&lt;&gt;Nxx_soot_sens_abst) and (Nbx_ign_cmd_eng_cfm=False)]</v>
      </c>
      <c r="K3291" s="69" t="b">
        <f t="shared" si="258"/>
        <v>1</v>
      </c>
      <c r="L3291" s="69" t="b">
        <f t="shared" si="259"/>
        <v>1</v>
      </c>
    </row>
    <row r="3292" spans="1:12" ht="48.75" thickBot="1" x14ac:dyDescent="0.3">
      <c r="A3292" s="71" t="s">
        <v>3794</v>
      </c>
      <c r="B3292" s="72" t="s">
        <v>5421</v>
      </c>
      <c r="C3292" s="72" t="s">
        <v>12316</v>
      </c>
      <c r="E3292" s="71" t="s">
        <v>14058</v>
      </c>
      <c r="F3292" s="79" t="s">
        <v>5328</v>
      </c>
      <c r="G3292" s="79" t="s">
        <v>12613</v>
      </c>
      <c r="H3292" t="str">
        <f t="shared" si="255"/>
        <v>Vxx_usid_pm_sens_temp_sta_plaus</v>
      </c>
      <c r="I3292" s="69" t="str">
        <f t="shared" si="256"/>
        <v>AT_PFT_DGN</v>
      </c>
      <c r="J3292" s="72" t="str">
        <f t="shared" si="257"/>
        <v>[(Nxx_soot_sens_cfm&lt;&gt;Nxx_soot_sens_abst) and (Nbx_ign_cmd_eng_cfm=False)]</v>
      </c>
      <c r="K3292" s="69" t="b">
        <f t="shared" si="258"/>
        <v>1</v>
      </c>
      <c r="L3292" s="69" t="b">
        <f t="shared" si="259"/>
        <v>1</v>
      </c>
    </row>
    <row r="3293" spans="1:12" ht="48.75" thickBot="1" x14ac:dyDescent="0.3">
      <c r="A3293" s="71" t="s">
        <v>3684</v>
      </c>
      <c r="B3293" s="72" t="s">
        <v>12266</v>
      </c>
      <c r="C3293" s="72" t="s">
        <v>14110</v>
      </c>
      <c r="E3293" s="71" t="s">
        <v>14059</v>
      </c>
      <c r="F3293" s="79" t="s">
        <v>5328</v>
      </c>
      <c r="G3293" s="79" t="s">
        <v>12613</v>
      </c>
      <c r="H3293" t="str">
        <f t="shared" si="255"/>
        <v>Vxx_usid_pm_sens_tub_fail</v>
      </c>
      <c r="I3293" s="69" t="str">
        <f t="shared" si="256"/>
        <v>AT_PFT_DGN</v>
      </c>
      <c r="J3293" s="72" t="str">
        <f t="shared" si="257"/>
        <v>[(Nxx_soot_sens_cfm&lt;&gt;Nxx_soot_sens_abst) and (Nbx_ign_cmd_eng_cfm=False)]</v>
      </c>
      <c r="K3293" s="69" t="b">
        <f t="shared" si="258"/>
        <v>1</v>
      </c>
      <c r="L3293" s="69" t="b">
        <f t="shared" si="259"/>
        <v>1</v>
      </c>
    </row>
    <row r="3294" spans="1:12" ht="48.75" thickBot="1" x14ac:dyDescent="0.3">
      <c r="A3294" s="71" t="s">
        <v>2936</v>
      </c>
      <c r="B3294" s="72" t="s">
        <v>12218</v>
      </c>
      <c r="C3294" s="72" t="s">
        <v>14111</v>
      </c>
      <c r="E3294" s="71" t="s">
        <v>14060</v>
      </c>
      <c r="F3294" s="79" t="s">
        <v>12399</v>
      </c>
      <c r="G3294" s="74" t="s">
        <v>13133</v>
      </c>
      <c r="H3294" t="str">
        <f t="shared" si="255"/>
        <v>Vxx_usid_sens_tco_sig_nok</v>
      </c>
      <c r="I3294" s="69" t="str">
        <f t="shared" si="256"/>
        <v>CL_COO_DGN</v>
      </c>
      <c r="J3294" s="72" t="str">
        <f t="shared" si="257"/>
        <v>[(Nxx_moni_tco_cfm=Nxx_moni_tco_abst)] OR [(Nxx_moni_tco_cfm&lt;&gt;Nxx_moni_tco_abst)]</v>
      </c>
      <c r="K3294" s="69" t="b">
        <f t="shared" si="258"/>
        <v>1</v>
      </c>
      <c r="L3294" s="69" t="b">
        <f t="shared" si="259"/>
        <v>0</v>
      </c>
    </row>
    <row r="3295" spans="1:12" ht="60.75" thickBot="1" x14ac:dyDescent="0.3">
      <c r="A3295" s="71" t="s">
        <v>2742</v>
      </c>
      <c r="B3295" s="72" t="s">
        <v>12824</v>
      </c>
      <c r="C3295" s="72" t="s">
        <v>12323</v>
      </c>
      <c r="E3295" s="71" t="s">
        <v>14061</v>
      </c>
      <c r="F3295" s="79" t="s">
        <v>12691</v>
      </c>
      <c r="G3295" s="79" t="s">
        <v>13136</v>
      </c>
      <c r="H3295" t="str">
        <f t="shared" si="255"/>
        <v>Vxx_usid_spg_cool_apl_down</v>
      </c>
      <c r="I3295" s="69" t="str">
        <f t="shared" si="256"/>
        <v>AS_BST_DGN</v>
      </c>
      <c r="J3295" s="72" t="str">
        <f t="shared" si="257"/>
        <v>[(Nxx_tcr_cool_efy_diag_pres_cfm&lt;&gt;Nxx_tcr_cool_efy_diag_abst) and (Nbx_ign_cmd_eng_cfm=False)]</v>
      </c>
      <c r="K3295" s="69" t="b">
        <f t="shared" si="258"/>
        <v>1</v>
      </c>
      <c r="L3295" s="69" t="b">
        <f t="shared" si="259"/>
        <v>1</v>
      </c>
    </row>
    <row r="3296" spans="1:12" ht="144.75" thickBot="1" x14ac:dyDescent="0.3">
      <c r="A3296" s="71" t="s">
        <v>2737</v>
      </c>
      <c r="B3296" s="72" t="s">
        <v>12176</v>
      </c>
      <c r="C3296" s="72" t="s">
        <v>12323</v>
      </c>
      <c r="E3296" s="71" t="s">
        <v>14062</v>
      </c>
      <c r="F3296" s="79" t="s">
        <v>12691</v>
      </c>
      <c r="G3296" s="74" t="s">
        <v>13155</v>
      </c>
      <c r="H3296" t="str">
        <f t="shared" si="255"/>
        <v>Vxx_usid_spg_obd_apl_down</v>
      </c>
      <c r="I3296" s="69" t="str">
        <f t="shared" si="256"/>
        <v>AS_BST_DGN</v>
      </c>
      <c r="J3296" s="72" t="str">
        <f t="shared" si="257"/>
        <v>[(Nbx_ign_cmd_eng_cfm=False)] OR [(Nxx_tcr_typ_cfm=Nxx_wg_pres or Nxx_tcr_typ_cfm=Nxx_wg_abst_pres_cho) and (Nbx_ign_cmd_eng_cfm=True)]</v>
      </c>
      <c r="K3296" s="69" t="b">
        <f t="shared" si="258"/>
        <v>1</v>
      </c>
      <c r="L3296" s="69" t="b">
        <f t="shared" si="259"/>
        <v>0</v>
      </c>
    </row>
    <row r="3297" spans="1:12" ht="144.75" thickBot="1" x14ac:dyDescent="0.3">
      <c r="A3297" s="71" t="s">
        <v>2729</v>
      </c>
      <c r="B3297" s="72" t="s">
        <v>12176</v>
      </c>
      <c r="C3297" s="72" t="s">
        <v>12323</v>
      </c>
      <c r="E3297" s="71" t="s">
        <v>14063</v>
      </c>
      <c r="F3297" s="79" t="s">
        <v>12691</v>
      </c>
      <c r="G3297" s="74" t="s">
        <v>13155</v>
      </c>
      <c r="H3297" t="str">
        <f t="shared" si="255"/>
        <v>Vxx_usid_spg_obd_apl_up</v>
      </c>
      <c r="I3297" s="69" t="str">
        <f t="shared" si="256"/>
        <v>AS_BST_DGN</v>
      </c>
      <c r="J3297" s="72" t="str">
        <f t="shared" si="257"/>
        <v>[(Nbx_ign_cmd_eng_cfm=False)] OR [(Nxx_tcr_typ_cfm=Nxx_wg_pres or Nxx_tcr_typ_cfm=Nxx_wg_abst_pres_cho) and (Nbx_ign_cmd_eng_cfm=True)]</v>
      </c>
      <c r="K3297" s="69" t="b">
        <f t="shared" si="258"/>
        <v>1</v>
      </c>
      <c r="L3297" s="69" t="b">
        <f t="shared" si="259"/>
        <v>0</v>
      </c>
    </row>
    <row r="3298" spans="1:12" ht="120.75" thickBot="1" x14ac:dyDescent="0.3">
      <c r="A3298" s="71" t="s">
        <v>14112</v>
      </c>
      <c r="B3298" s="72" t="s">
        <v>6257</v>
      </c>
      <c r="C3298" s="72" t="s">
        <v>14113</v>
      </c>
      <c r="E3298" s="71" t="s">
        <v>14064</v>
      </c>
      <c r="F3298" s="79" t="s">
        <v>12691</v>
      </c>
      <c r="G3298" s="74" t="s">
        <v>12162</v>
      </c>
      <c r="H3298" t="str">
        <f t="shared" si="255"/>
        <v>Vxx_usid_spg_reg_apl_down</v>
      </c>
      <c r="I3298" s="69" t="str">
        <f t="shared" si="256"/>
        <v>AS_BST_DGN</v>
      </c>
      <c r="J3298" s="72" t="str">
        <f t="shared" si="257"/>
        <v>[(Nxx_tcr_typ_cfm=Nxx_wg_pres or Nxx_tcr_typ_cfm=Nxx_wg_abst_pres_cho) and (Nbx_ign_cmd_eng_cfm=True)]</v>
      </c>
      <c r="K3298" s="69" t="b">
        <f t="shared" si="258"/>
        <v>1</v>
      </c>
      <c r="L3298" s="69" t="b">
        <f t="shared" si="259"/>
        <v>0</v>
      </c>
    </row>
    <row r="3299" spans="1:12" ht="120.75" thickBot="1" x14ac:dyDescent="0.3">
      <c r="A3299" s="71" t="s">
        <v>14114</v>
      </c>
      <c r="B3299" s="72" t="s">
        <v>6257</v>
      </c>
      <c r="C3299" s="72" t="s">
        <v>14113</v>
      </c>
      <c r="E3299" s="71" t="s">
        <v>14065</v>
      </c>
      <c r="F3299" s="79" t="s">
        <v>12691</v>
      </c>
      <c r="G3299" s="74" t="s">
        <v>12162</v>
      </c>
      <c r="H3299" t="str">
        <f t="shared" si="255"/>
        <v>Vxx_usid_spg_reg_apl_up</v>
      </c>
      <c r="I3299" s="69" t="str">
        <f t="shared" si="256"/>
        <v>AS_BST_DGN</v>
      </c>
      <c r="J3299" s="72" t="str">
        <f t="shared" si="257"/>
        <v>[(Nxx_tcr_typ_cfm=Nxx_wg_pres or Nxx_tcr_typ_cfm=Nxx_wg_abst_pres_cho) and (Nbx_ign_cmd_eng_cfm=True)]</v>
      </c>
      <c r="K3299" s="69" t="b">
        <f t="shared" si="258"/>
        <v>1</v>
      </c>
      <c r="L3299" s="69" t="b">
        <f t="shared" si="259"/>
        <v>0</v>
      </c>
    </row>
    <row r="3300" spans="1:12" ht="48.75" thickBot="1" x14ac:dyDescent="0.3">
      <c r="A3300" s="71" t="s">
        <v>14115</v>
      </c>
      <c r="B3300" s="72" t="s">
        <v>6257</v>
      </c>
      <c r="C3300" s="72" t="s">
        <v>14113</v>
      </c>
      <c r="E3300" s="71" t="s">
        <v>14066</v>
      </c>
      <c r="F3300" s="79" t="s">
        <v>12399</v>
      </c>
      <c r="G3300" s="74" t="s">
        <v>13141</v>
      </c>
      <c r="H3300" t="str">
        <f t="shared" si="255"/>
        <v>Vxx_usid_tco_cl_no_norm</v>
      </c>
      <c r="I3300" s="69" t="str">
        <f t="shared" si="256"/>
        <v>CL_COO_DGN</v>
      </c>
      <c r="J3300" s="72" t="str">
        <f t="shared" si="257"/>
        <v>[(Nxx_moni_tco_cfm&lt;&gt;Nxx_moni_tco_abst)] OR [(Nxx_moni_tco_cfm=Nxx_moni_tco_abst)]</v>
      </c>
      <c r="K3300" s="69" t="b">
        <f t="shared" si="258"/>
        <v>1</v>
      </c>
      <c r="L3300" s="69" t="b">
        <f t="shared" si="259"/>
        <v>0</v>
      </c>
    </row>
    <row r="3301" spans="1:12" ht="120.75" thickBot="1" x14ac:dyDescent="0.3">
      <c r="A3301" s="71" t="s">
        <v>1864</v>
      </c>
      <c r="B3301" s="72" t="s">
        <v>12152</v>
      </c>
      <c r="C3301" s="72" t="s">
        <v>14116</v>
      </c>
      <c r="E3301" s="71" t="s">
        <v>14067</v>
      </c>
      <c r="F3301" s="79" t="s">
        <v>12399</v>
      </c>
      <c r="G3301" s="79" t="s">
        <v>13143</v>
      </c>
      <c r="H3301" t="str">
        <f t="shared" si="255"/>
        <v>Vxx_usid_tsta_reg_no_norm</v>
      </c>
      <c r="I3301" s="69" t="str">
        <f t="shared" si="256"/>
        <v>CL_COO_DGN</v>
      </c>
      <c r="J3301" s="72" t="str">
        <f t="shared" si="257"/>
        <v>[(Nbx_ign_cmd_eng_cfm=True) and (Nxx_moni_tco_cfm=Nxx_moni_tco_abst)] OR [(Nbx_ign_cmd_eng_cfm=True) and (Nxx_moni_tco_cfm&lt;&gt;Nxx_moni_tco_abst)]</v>
      </c>
      <c r="K3301" s="69" t="b">
        <f t="shared" si="258"/>
        <v>1</v>
      </c>
      <c r="L3301" s="69" t="b">
        <f t="shared" si="259"/>
        <v>1</v>
      </c>
    </row>
    <row r="3302" spans="1:12" ht="120.75" thickBot="1" x14ac:dyDescent="0.3">
      <c r="A3302" s="71" t="s">
        <v>1855</v>
      </c>
      <c r="B3302" s="72" t="s">
        <v>12152</v>
      </c>
      <c r="C3302" s="72" t="s">
        <v>14116</v>
      </c>
      <c r="E3302" s="71" t="s">
        <v>14068</v>
      </c>
      <c r="F3302" s="79" t="s">
        <v>12745</v>
      </c>
      <c r="G3302" s="79" t="s">
        <v>12746</v>
      </c>
      <c r="H3302" t="str">
        <f t="shared" si="255"/>
        <v>Vxx_usid_wup_pas</v>
      </c>
      <c r="I3302" s="69" t="str">
        <f t="shared" si="256"/>
        <v>AT_WUP_DGN</v>
      </c>
      <c r="J3302" s="72" t="str">
        <f t="shared" si="257"/>
        <v>[(Nxx_wup_diag_cfm=Nxx_wup_diag_pres or Nxx_wup_diag_cfm=Nxx_wup_diag_abst_pres_cho) and (Nbx_ign_cmd_eng_cfm=True)]</v>
      </c>
      <c r="K3302" s="69" t="b">
        <f t="shared" si="258"/>
        <v>1</v>
      </c>
      <c r="L3302" s="69" t="b">
        <f t="shared" si="259"/>
        <v>1</v>
      </c>
    </row>
    <row r="3303" spans="1:12" ht="120.75" thickBot="1" x14ac:dyDescent="0.3">
      <c r="A3303" s="71" t="s">
        <v>1851</v>
      </c>
      <c r="B3303" s="72" t="s">
        <v>12152</v>
      </c>
      <c r="C3303" s="72" t="s">
        <v>14116</v>
      </c>
      <c r="E3303" s="71" t="s">
        <v>5717</v>
      </c>
      <c r="F3303" s="79" t="s">
        <v>5716</v>
      </c>
      <c r="G3303" s="79" t="s">
        <v>12194</v>
      </c>
      <c r="H3303" t="str">
        <f t="shared" si="255"/>
        <v>Vxx_usoc_1_prct_egy</v>
      </c>
      <c r="I3303" s="69" t="str">
        <f t="shared" si="256"/>
        <v>IN_HVI_BAT</v>
      </c>
      <c r="J3303" s="72" t="str">
        <f t="shared" si="257"/>
        <v>[(Nxx_spv_ecu_cfm=Nxx_spv_ecu_abst or Nxx_ecu_typ_cfm=Nxx_hevc) and (Nxx_ecu_typ_cfm&lt;&gt;Nxx_atcu) and (Nxx_hev_cfm&lt;&gt;Nxx_hev_abst)]</v>
      </c>
      <c r="K3303" s="69" t="b">
        <f t="shared" si="258"/>
        <v>1</v>
      </c>
      <c r="L3303" s="69" t="b">
        <f t="shared" si="259"/>
        <v>1</v>
      </c>
    </row>
    <row r="3304" spans="1:12" ht="96.75" thickBot="1" x14ac:dyDescent="0.3">
      <c r="A3304" s="71" t="s">
        <v>4345</v>
      </c>
      <c r="B3304" s="72" t="s">
        <v>12156</v>
      </c>
      <c r="C3304" s="72" t="s">
        <v>14117</v>
      </c>
      <c r="E3304" s="71" t="s">
        <v>2320</v>
      </c>
      <c r="F3304" s="79" t="s">
        <v>5659</v>
      </c>
      <c r="G3304" s="79" t="s">
        <v>12194</v>
      </c>
      <c r="H3304" t="str">
        <f t="shared" si="255"/>
        <v>Vxx_v_invt_stp</v>
      </c>
      <c r="I3304" s="69" t="str">
        <f t="shared" si="256"/>
        <v>HV_MNG_STA</v>
      </c>
      <c r="J3304" s="72" t="str">
        <f t="shared" si="257"/>
        <v>[(Nxx_spv_ecu_cfm=Nxx_spv_ecu_abst or Nxx_ecu_typ_cfm=Nxx_hevc) and (Nxx_ecu_typ_cfm&lt;&gt;Nxx_atcu) and (Nxx_hev_cfm&lt;&gt;Nxx_hev_abst)]</v>
      </c>
      <c r="K3304" s="69" t="b">
        <f t="shared" si="258"/>
        <v>1</v>
      </c>
      <c r="L3304" s="69" t="b">
        <f t="shared" si="259"/>
        <v>1</v>
      </c>
    </row>
    <row r="3305" spans="1:12" ht="72.75" thickBot="1" x14ac:dyDescent="0.3">
      <c r="A3305" s="71" t="s">
        <v>14118</v>
      </c>
      <c r="B3305" s="72" t="s">
        <v>5275</v>
      </c>
      <c r="C3305" s="72" t="s">
        <v>12199</v>
      </c>
      <c r="E3305" s="71" t="s">
        <v>5301</v>
      </c>
      <c r="F3305" s="79" t="s">
        <v>5226</v>
      </c>
      <c r="G3305" s="79" t="s">
        <v>12139</v>
      </c>
      <c r="H3305" t="str">
        <f t="shared" si="255"/>
        <v>Vxx_v_rms</v>
      </c>
      <c r="I3305" s="69" t="str">
        <f t="shared" si="256"/>
        <v>IN_HVI_CHG</v>
      </c>
      <c r="J3305" s="72" t="str">
        <f t="shared" si="257"/>
        <v>[(Nxx_hv_bcb_cfm&lt;&gt;Nxx_hv_bcb_abst and Nxx_ecu_typ_cfm=Nxx_hevc) and (Nxx_hev_cfm&lt;&gt;Nxx_hev_abst)]</v>
      </c>
      <c r="K3305" s="69" t="b">
        <f t="shared" si="258"/>
        <v>1</v>
      </c>
      <c r="L3305" s="69" t="b">
        <f t="shared" si="259"/>
        <v>1</v>
      </c>
    </row>
    <row r="3306" spans="1:12" ht="48.75" thickBot="1" x14ac:dyDescent="0.3">
      <c r="A3306" s="71" t="s">
        <v>1058</v>
      </c>
      <c r="B3306" s="72" t="s">
        <v>12142</v>
      </c>
      <c r="C3306" s="72" t="s">
        <v>14106</v>
      </c>
      <c r="E3306" s="71" t="s">
        <v>617</v>
      </c>
      <c r="F3306" s="79" t="s">
        <v>5677</v>
      </c>
      <c r="G3306" s="79" t="s">
        <v>12504</v>
      </c>
      <c r="H3306" t="str">
        <f t="shared" si="255"/>
        <v>Vxx_vb</v>
      </c>
      <c r="I3306" s="69" t="str">
        <f t="shared" si="256"/>
        <v>IN_VFI_EMI</v>
      </c>
      <c r="J3306" s="72" t="str">
        <f t="shared" si="257"/>
        <v>[(Nxx_ecu_typ_cfm&lt;&gt;Nxx_atcu)]</v>
      </c>
      <c r="K3306" s="69" t="b">
        <f t="shared" si="258"/>
        <v>1</v>
      </c>
      <c r="L3306" s="69" t="b">
        <f t="shared" si="259"/>
        <v>1</v>
      </c>
    </row>
    <row r="3307" spans="1:12" ht="144.75" thickBot="1" x14ac:dyDescent="0.3">
      <c r="A3307" s="71" t="s">
        <v>2239</v>
      </c>
      <c r="B3307" s="72" t="s">
        <v>12684</v>
      </c>
      <c r="C3307" s="72" t="s">
        <v>14119</v>
      </c>
      <c r="E3307" s="71" t="s">
        <v>4905</v>
      </c>
      <c r="F3307" s="79" t="s">
        <v>12647</v>
      </c>
      <c r="G3307" s="79" t="s">
        <v>12652</v>
      </c>
      <c r="H3307" t="str">
        <f t="shared" si="255"/>
        <v>Vxx_vh_delta_dist</v>
      </c>
      <c r="I3307" s="69" t="str">
        <f t="shared" si="256"/>
        <v>AT_SCR_DGN</v>
      </c>
      <c r="J3307" s="72" t="str">
        <f t="shared" si="257"/>
        <v>[(Nxx_scr_mng_typ_cfm=Nxx_scr_mng_int_ecm) and (Nxx_nox_egt_cfm=Nxx_nox_egt_scr or Nxx_nox_egt_cfm=Nxx_nox_egt_scr_abst_cho or Nxx_nox_egt_cfm=Nxx_nox_egt_nt_scr or Nxx_nox_egt_cfm=Nxx_nox_egt_nt_scr_abst_cho) and (Nbx_ign_cmd_eng_cfm=False)]</v>
      </c>
      <c r="K3307" s="69" t="b">
        <f t="shared" si="258"/>
        <v>1</v>
      </c>
      <c r="L3307" s="69" t="b">
        <f t="shared" si="259"/>
        <v>1</v>
      </c>
    </row>
    <row r="3308" spans="1:12" ht="96.75" thickBot="1" x14ac:dyDescent="0.3">
      <c r="A3308" s="71" t="s">
        <v>2243</v>
      </c>
      <c r="B3308" s="72" t="s">
        <v>12684</v>
      </c>
      <c r="C3308" s="72" t="s">
        <v>14120</v>
      </c>
      <c r="E3308" s="71" t="s">
        <v>623</v>
      </c>
      <c r="F3308" s="79" t="s">
        <v>12260</v>
      </c>
      <c r="G3308" s="79" t="s">
        <v>12504</v>
      </c>
      <c r="H3308" t="str">
        <f t="shared" si="255"/>
        <v>Vxx_vh_dist</v>
      </c>
      <c r="I3308" s="69" t="str">
        <f t="shared" si="256"/>
        <v>IN_VFI_VSI</v>
      </c>
      <c r="J3308" s="72" t="str">
        <f t="shared" si="257"/>
        <v>[(Nxx_ecu_typ_cfm&lt;&gt;Nxx_atcu)]</v>
      </c>
      <c r="K3308" s="69" t="b">
        <f t="shared" si="258"/>
        <v>1</v>
      </c>
      <c r="L3308" s="69" t="b">
        <f t="shared" si="259"/>
        <v>1</v>
      </c>
    </row>
    <row r="3309" spans="1:12" ht="144.75" thickBot="1" x14ac:dyDescent="0.3">
      <c r="A3309" s="71" t="s">
        <v>2247</v>
      </c>
      <c r="B3309" s="72" t="s">
        <v>12684</v>
      </c>
      <c r="C3309" s="72" t="s">
        <v>14119</v>
      </c>
      <c r="E3309" s="71" t="s">
        <v>1377</v>
      </c>
      <c r="F3309" s="79" t="s">
        <v>12260</v>
      </c>
      <c r="G3309" s="79" t="s">
        <v>14121</v>
      </c>
      <c r="H3309" t="str">
        <f t="shared" si="255"/>
        <v>Vxx_vh_dist_dam_in_ecm_no_rst</v>
      </c>
      <c r="I3309" s="69" t="str">
        <f t="shared" si="256"/>
        <v>IN_VFI_VSI</v>
      </c>
      <c r="J3309" s="72" t="str">
        <f t="shared" si="257"/>
        <v>[(Nxx_mux_vh_dist_cfm=Nxx_mux_vh_dist_pres) and (Nbx_db_agk_cfm=False) and (Nxx_ecu_typ_cfm&lt;&gt;Nxx_atcu)] OR [(Nxx_itl_vh_dist_cs_cfm&lt;&gt;Nxx_itl_vh_dist_cs_abst) and (Nxx_mux_vh_dist_cfm&lt;&gt;Nxx_mux_vh_dist_pres) and (Nbx_db_agk_cfm=False) and (Nxx_ecu_typ_cfm&lt;&gt;Nxx_atcu)]</v>
      </c>
      <c r="K3309" s="69" t="b">
        <f t="shared" si="258"/>
        <v>1</v>
      </c>
      <c r="L3309" s="69" t="b">
        <f t="shared" si="259"/>
        <v>0</v>
      </c>
    </row>
    <row r="3310" spans="1:12" ht="144.75" thickBot="1" x14ac:dyDescent="0.3">
      <c r="A3310" s="71" t="s">
        <v>2251</v>
      </c>
      <c r="B3310" s="72" t="s">
        <v>12684</v>
      </c>
      <c r="C3310" s="72" t="s">
        <v>14119</v>
      </c>
      <c r="E3310" s="71" t="s">
        <v>5157</v>
      </c>
      <c r="F3310" s="79" t="s">
        <v>12268</v>
      </c>
      <c r="G3310" s="79" t="s">
        <v>12270</v>
      </c>
      <c r="H3310" t="str">
        <f t="shared" si="255"/>
        <v>Vxx_vh_dist_egr_cool_2_anti_dirt</v>
      </c>
      <c r="I3310" s="69" t="str">
        <f t="shared" si="256"/>
        <v>AS_EGR_CTL</v>
      </c>
      <c r="J3310" s="72" t="str">
        <f t="shared" si="257"/>
        <v>[(Nxx_egr_byp2_pres_cfm&lt;&gt;Nxx_egr_byp2_abst) and (Nxx_egr_byp_pres_cfm&lt;&gt;Nxx_egr_byp_abst) and (Nbx_ign_cmd_eng_cfm=False)] OR [(Nxx_egr_byp2_pres_cfm=Nxx_egr_byp2_abst) and (Nxx_egr_byp_pres_cfm&lt;&gt;Nxx_egr_byp_abst) and (Nbx_ign_cmd_eng_cfm=False)]</v>
      </c>
      <c r="K3310" s="69" t="b">
        <f t="shared" si="258"/>
        <v>1</v>
      </c>
      <c r="L3310" s="69" t="b">
        <f t="shared" si="259"/>
        <v>1</v>
      </c>
    </row>
    <row r="3311" spans="1:12" ht="96.75" thickBot="1" x14ac:dyDescent="0.3">
      <c r="A3311" s="71" t="s">
        <v>2255</v>
      </c>
      <c r="B3311" s="72" t="s">
        <v>12684</v>
      </c>
      <c r="C3311" s="72" t="s">
        <v>14119</v>
      </c>
      <c r="E3311" s="71" t="s">
        <v>3793</v>
      </c>
      <c r="F3311" s="79" t="s">
        <v>12531</v>
      </c>
      <c r="G3311" s="79" t="s">
        <v>12228</v>
      </c>
      <c r="H3311" t="str">
        <f t="shared" si="255"/>
        <v>Vxx_vh_dist_last_secu_2</v>
      </c>
      <c r="I3311" s="69" t="str">
        <f t="shared" si="256"/>
        <v>CB_RAP_CTL</v>
      </c>
      <c r="J3311" s="72" t="str">
        <f t="shared" si="257"/>
        <v>[(Nbx_ign_cmd_eng_cfm=False)]</v>
      </c>
      <c r="K3311" s="69" t="b">
        <f t="shared" si="258"/>
        <v>1</v>
      </c>
      <c r="L3311" s="69" t="b">
        <f t="shared" si="259"/>
        <v>1</v>
      </c>
    </row>
    <row r="3312" spans="1:12" ht="240.75" thickBot="1" x14ac:dyDescent="0.3">
      <c r="A3312" s="71" t="s">
        <v>5299</v>
      </c>
      <c r="B3312" s="72" t="s">
        <v>5300</v>
      </c>
      <c r="C3312" s="72" t="s">
        <v>12139</v>
      </c>
      <c r="E3312" s="73" t="s">
        <v>5956</v>
      </c>
      <c r="F3312" s="74" t="s">
        <v>13600</v>
      </c>
      <c r="G3312" s="74" t="s">
        <v>13632</v>
      </c>
      <c r="H3312" t="e">
        <f t="shared" si="255"/>
        <v>#N/A</v>
      </c>
      <c r="I3312" s="69" t="e">
        <f t="shared" si="256"/>
        <v>#N/A</v>
      </c>
      <c r="J3312" s="72" t="e">
        <f t="shared" si="257"/>
        <v>#N/A</v>
      </c>
      <c r="K3312" s="69" t="e">
        <f t="shared" si="258"/>
        <v>#N/A</v>
      </c>
      <c r="L3312" s="69" t="e">
        <f t="shared" si="259"/>
        <v>#N/A</v>
      </c>
    </row>
    <row r="3313" spans="1:12" ht="144.75" thickBot="1" x14ac:dyDescent="0.3">
      <c r="A3313" s="71" t="s">
        <v>2889</v>
      </c>
      <c r="B3313" s="72" t="s">
        <v>12205</v>
      </c>
      <c r="C3313" s="72" t="s">
        <v>14122</v>
      </c>
      <c r="E3313" s="71" t="s">
        <v>4848</v>
      </c>
      <c r="F3313" s="79" t="s">
        <v>12647</v>
      </c>
      <c r="G3313" s="79" t="s">
        <v>12652</v>
      </c>
      <c r="H3313" t="str">
        <f t="shared" si="255"/>
        <v>Vxx_vh_dist_refill</v>
      </c>
      <c r="I3313" s="69" t="str">
        <f t="shared" si="256"/>
        <v>AT_SCR_DGN</v>
      </c>
      <c r="J3313" s="72" t="str">
        <f t="shared" si="257"/>
        <v>[(Nxx_scr_mng_typ_cfm=Nxx_scr_mng_int_ecm) and (Nxx_nox_egt_cfm=Nxx_nox_egt_scr or Nxx_nox_egt_cfm=Nxx_nox_egt_scr_abst_cho or Nxx_nox_egt_cfm=Nxx_nox_egt_nt_scr or Nxx_nox_egt_cfm=Nxx_nox_egt_nt_scr_abst_cho) and (Nbx_ign_cmd_eng_cfm=False)]</v>
      </c>
      <c r="K3313" s="69" t="b">
        <f t="shared" si="258"/>
        <v>1</v>
      </c>
      <c r="L3313" s="69" t="b">
        <f t="shared" si="259"/>
        <v>1</v>
      </c>
    </row>
    <row r="3314" spans="1:12" ht="192.75" thickBot="1" x14ac:dyDescent="0.3">
      <c r="A3314" s="71" t="s">
        <v>1839</v>
      </c>
      <c r="B3314" s="72" t="s">
        <v>12732</v>
      </c>
      <c r="C3314" s="72" t="s">
        <v>14123</v>
      </c>
      <c r="E3314" s="71" t="s">
        <v>3102</v>
      </c>
      <c r="F3314" s="79" t="s">
        <v>5654</v>
      </c>
      <c r="G3314" s="79" t="s">
        <v>12211</v>
      </c>
      <c r="H3314" t="str">
        <f t="shared" si="255"/>
        <v>Vxx_vh_t_1</v>
      </c>
      <c r="I3314" s="69" t="str">
        <f t="shared" si="256"/>
        <v>VF_SAS_MNG</v>
      </c>
      <c r="J3314" s="72" t="str">
        <f t="shared" si="257"/>
        <v>[(Nxx_sas_typ_cfm=Nxx_sas_itl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3314" s="69" t="b">
        <f t="shared" si="258"/>
        <v>1</v>
      </c>
      <c r="L3314" s="69" t="b">
        <f t="shared" si="259"/>
        <v>0</v>
      </c>
    </row>
    <row r="3315" spans="1:12" ht="192.75" thickBot="1" x14ac:dyDescent="0.3">
      <c r="A3315" s="71" t="s">
        <v>1840</v>
      </c>
      <c r="B3315" s="72" t="s">
        <v>12732</v>
      </c>
      <c r="C3315" s="72" t="s">
        <v>14123</v>
      </c>
      <c r="E3315" s="71" t="s">
        <v>3106</v>
      </c>
      <c r="F3315" s="79" t="s">
        <v>5654</v>
      </c>
      <c r="G3315" s="79" t="s">
        <v>12211</v>
      </c>
      <c r="H3315" t="str">
        <f t="shared" si="255"/>
        <v>Vxx_vh_t_2</v>
      </c>
      <c r="I3315" s="69" t="str">
        <f t="shared" si="256"/>
        <v>VF_SAS_MNG</v>
      </c>
      <c r="J3315" s="72" t="str">
        <f t="shared" si="257"/>
        <v>[(Nxx_sas_typ_cfm=Nxx_sas_itl or Nxx_sas_typ_cfm=Nxx_sas_itl_abst_cho or Nxx_sas_typ_cfm=Nxx_sas_ext_itl_abst_cho) and (Nxx_sas_typ_cfm&lt;&gt;Nxx_sas_sar) and (Nxx_sas_typ_cfm&lt;&gt;Nxx_sas_typ_abst) and (Nxx_ecu_typ_cfm&lt;&gt;Nxx_hevc) and (Nxx_ecu_typ_cfm&lt;&gt;Nxx_atcu)]</v>
      </c>
      <c r="K3315" s="69" t="b">
        <f t="shared" si="258"/>
        <v>1</v>
      </c>
      <c r="L3315" s="69" t="b">
        <f t="shared" si="259"/>
        <v>0</v>
      </c>
    </row>
    <row r="3316" spans="1:12" ht="60.75" thickBot="1" x14ac:dyDescent="0.3">
      <c r="A3316" s="71" t="s">
        <v>1841</v>
      </c>
      <c r="B3316" s="72" t="s">
        <v>12732</v>
      </c>
      <c r="C3316" s="72" t="s">
        <v>14123</v>
      </c>
      <c r="E3316" s="71" t="s">
        <v>2923</v>
      </c>
      <c r="F3316" s="79" t="s">
        <v>12727</v>
      </c>
      <c r="G3316" s="79" t="s">
        <v>12228</v>
      </c>
      <c r="H3316" t="str">
        <f t="shared" si="255"/>
        <v>Vxx_vnt_ctl_pwm</v>
      </c>
      <c r="I3316" s="69" t="str">
        <f t="shared" si="256"/>
        <v>AS_BST_SPV</v>
      </c>
      <c r="J3316" s="72" t="str">
        <f t="shared" si="257"/>
        <v>[(Nbx_ign_cmd_eng_cfm=False)]</v>
      </c>
      <c r="K3316" s="69" t="b">
        <f t="shared" si="258"/>
        <v>1</v>
      </c>
      <c r="L3316" s="69" t="b">
        <f t="shared" si="259"/>
        <v>1</v>
      </c>
    </row>
    <row r="3317" spans="1:12" ht="96.75" thickBot="1" x14ac:dyDescent="0.3">
      <c r="A3317" s="71" t="s">
        <v>4523</v>
      </c>
      <c r="B3317" s="72" t="s">
        <v>12266</v>
      </c>
      <c r="C3317" s="72" t="s">
        <v>12781</v>
      </c>
      <c r="E3317" s="71" t="s">
        <v>2294</v>
      </c>
      <c r="F3317" s="79" t="s">
        <v>14070</v>
      </c>
      <c r="G3317" s="79" t="s">
        <v>14124</v>
      </c>
      <c r="H3317" t="str">
        <f t="shared" si="255"/>
        <v>Vxx_vnt_ctl_tbn_rat</v>
      </c>
      <c r="I3317" s="69" t="str">
        <f t="shared" si="256"/>
        <v>AS_BST_MDL</v>
      </c>
      <c r="J3317" s="72" t="str">
        <f t="shared" si="257"/>
        <v>[(Nxx_hp_lp_tcr_cfm&lt;&gt;Nxx_lp_tcr or Nxx_mdl_tcr_lp_cfm&lt;&gt;Nxx_mdl_tcr_lp_abst) and (Nbx_ign_cmd_eng_cfm=False)] OR [(Nxx_hp_lp_tcr_cfm=Nxx_lp_tcr and Nxx_mdl_tcr_lp_cfm=Nxx_mdl_tcr_lp_abst) and (Nbx_ign_cmd_eng_cfm=False)]</v>
      </c>
      <c r="K3317" s="69" t="b">
        <f t="shared" si="258"/>
        <v>1</v>
      </c>
      <c r="L3317" s="69" t="b">
        <f t="shared" si="259"/>
        <v>0</v>
      </c>
    </row>
    <row r="3318" spans="1:12" ht="24.75" thickBot="1" x14ac:dyDescent="0.3">
      <c r="A3318" s="71" t="s">
        <v>2915</v>
      </c>
      <c r="B3318" s="72" t="s">
        <v>12518</v>
      </c>
      <c r="C3318" s="72" t="s">
        <v>12228</v>
      </c>
      <c r="E3318" s="71" t="s">
        <v>2298</v>
      </c>
      <c r="F3318" s="79" t="s">
        <v>5981</v>
      </c>
      <c r="G3318" s="79" t="s">
        <v>12228</v>
      </c>
      <c r="H3318" t="str">
        <f t="shared" si="255"/>
        <v>Vxx_vnt_err_drv_fzy</v>
      </c>
      <c r="I3318" s="69" t="str">
        <f t="shared" si="256"/>
        <v>AS_BST_CTL</v>
      </c>
      <c r="J3318" s="72" t="str">
        <f t="shared" si="257"/>
        <v>[(Nbx_ign_cmd_eng_cfm=False)]</v>
      </c>
      <c r="K3318" s="69" t="b">
        <f t="shared" si="258"/>
        <v>1</v>
      </c>
      <c r="L3318" s="69" t="b">
        <f t="shared" si="259"/>
        <v>1</v>
      </c>
    </row>
    <row r="3319" spans="1:12" ht="48.75" thickBot="1" x14ac:dyDescent="0.3">
      <c r="A3319" s="71" t="s">
        <v>1975</v>
      </c>
      <c r="B3319" s="72" t="s">
        <v>5716</v>
      </c>
      <c r="C3319" s="72" t="s">
        <v>12194</v>
      </c>
      <c r="E3319" s="71" t="s">
        <v>2297</v>
      </c>
      <c r="F3319" s="79" t="s">
        <v>5981</v>
      </c>
      <c r="G3319" s="79" t="s">
        <v>12228</v>
      </c>
      <c r="H3319" t="str">
        <f t="shared" si="255"/>
        <v>Vxx_vnt_err_fzy</v>
      </c>
      <c r="I3319" s="69" t="str">
        <f t="shared" si="256"/>
        <v>AS_BST_CTL</v>
      </c>
      <c r="J3319" s="72" t="str">
        <f t="shared" si="257"/>
        <v>[(Nbx_ign_cmd_eng_cfm=False)]</v>
      </c>
      <c r="K3319" s="69" t="b">
        <f t="shared" si="258"/>
        <v>1</v>
      </c>
      <c r="L3319" s="69" t="b">
        <f t="shared" si="259"/>
        <v>1</v>
      </c>
    </row>
    <row r="3320" spans="1:12" ht="144.75" thickBot="1" x14ac:dyDescent="0.3">
      <c r="A3320" s="71" t="s">
        <v>4593</v>
      </c>
      <c r="B3320" s="72" t="s">
        <v>13200</v>
      </c>
      <c r="C3320" s="72" t="s">
        <v>12823</v>
      </c>
      <c r="E3320" s="71" t="s">
        <v>2938</v>
      </c>
      <c r="F3320" s="79" t="s">
        <v>12304</v>
      </c>
      <c r="G3320" s="79" t="s">
        <v>14125</v>
      </c>
      <c r="H3320" t="str">
        <f t="shared" si="255"/>
        <v>Vxx_vnt_hp_pwm</v>
      </c>
      <c r="I3320" s="69" t="str">
        <f t="shared" si="256"/>
        <v>OU_ASO_TCO</v>
      </c>
      <c r="J3320" s="72" t="str">
        <f t="shared" si="257"/>
        <v>[(Nxx_hp_lp_tcr_cfm&lt;&gt;Nxx_hp_lp_tcr and Nxx_hp_lp_tcr_cfm&lt;&gt;Nxx_hp_lp_tcr_cho) and (Nbx_ign_cmd_eng_cfm=False)] OR [(Nxx_hp_lp_tcr_cfm=Nxx_hp_lp_tcr or Nxx_hp_lp_tcr_cfm=Nxx_hp_lp_tcr_cho) and (Nbx_ign_cmd_eng_cfm=False)]</v>
      </c>
      <c r="K3320" s="69" t="b">
        <f t="shared" si="258"/>
        <v>1</v>
      </c>
      <c r="L3320" s="69" t="b">
        <f t="shared" si="259"/>
        <v>0</v>
      </c>
    </row>
    <row r="3321" spans="1:12" ht="108.75" thickBot="1" x14ac:dyDescent="0.3">
      <c r="A3321" s="71" t="s">
        <v>2733</v>
      </c>
      <c r="B3321" s="72" t="s">
        <v>12176</v>
      </c>
      <c r="C3321" s="72" t="s">
        <v>12323</v>
      </c>
      <c r="E3321" s="71" t="s">
        <v>1383</v>
      </c>
      <c r="F3321" s="79" t="s">
        <v>13273</v>
      </c>
      <c r="G3321" s="79" t="s">
        <v>13971</v>
      </c>
      <c r="H3321" t="str">
        <f t="shared" si="255"/>
        <v>Vxx_vnt_last_ana_psn</v>
      </c>
      <c r="I3321" s="69" t="str">
        <f t="shared" si="256"/>
        <v>BI_ASI_TCI</v>
      </c>
      <c r="J3321" s="72" t="str">
        <f t="shared" si="257"/>
        <v>[(Nxx_hpt_byp_pos_sens_cfm=Nxx_hpt_byp_pos_sens_pres) and (Nbx_ign_cmd_eng_cfm=False)] OR [(Nxx_lpt_act_elec_cfm&lt;&gt;Nxx_lpt_act_elec_abst) and (Nbx_ign_cmd_eng_cfm=False)]</v>
      </c>
      <c r="K3321" s="69" t="b">
        <f t="shared" si="258"/>
        <v>1</v>
      </c>
      <c r="L3321" s="69" t="b">
        <f t="shared" si="259"/>
        <v>1</v>
      </c>
    </row>
    <row r="3322" spans="1:12" ht="24.75" thickBot="1" x14ac:dyDescent="0.3">
      <c r="A3322" s="71" t="s">
        <v>2797</v>
      </c>
      <c r="B3322" s="72" t="s">
        <v>12176</v>
      </c>
      <c r="C3322" s="72" t="s">
        <v>12323</v>
      </c>
      <c r="E3322" s="71" t="s">
        <v>4666</v>
      </c>
      <c r="F3322" s="79" t="s">
        <v>5981</v>
      </c>
      <c r="G3322" s="79" t="s">
        <v>12228</v>
      </c>
      <c r="H3322" t="str">
        <f t="shared" si="255"/>
        <v>Vxx_vnt_obd_bch_mod_val</v>
      </c>
      <c r="I3322" s="69" t="str">
        <f t="shared" si="256"/>
        <v>AS_BST_CTL</v>
      </c>
      <c r="J3322" s="72" t="str">
        <f t="shared" si="257"/>
        <v>[(Nbx_ign_cmd_eng_cfm=False)]</v>
      </c>
      <c r="K3322" s="69" t="b">
        <f t="shared" si="258"/>
        <v>1</v>
      </c>
      <c r="L3322" s="69" t="b">
        <f t="shared" si="259"/>
        <v>1</v>
      </c>
    </row>
    <row r="3323" spans="1:12" ht="36.75" thickBot="1" x14ac:dyDescent="0.3">
      <c r="A3323" s="71" t="s">
        <v>5212</v>
      </c>
      <c r="B3323" s="72" t="s">
        <v>12881</v>
      </c>
      <c r="C3323" s="72" t="s">
        <v>12882</v>
      </c>
      <c r="E3323" s="71" t="s">
        <v>2512</v>
      </c>
      <c r="F3323" s="79" t="s">
        <v>12304</v>
      </c>
      <c r="G3323" s="79" t="s">
        <v>12228</v>
      </c>
      <c r="H3323" t="str">
        <f t="shared" si="255"/>
        <v>Vxx_vnt_pwm</v>
      </c>
      <c r="I3323" s="69" t="str">
        <f t="shared" si="256"/>
        <v>OU_ASO_TCO</v>
      </c>
      <c r="J3323" s="72" t="str">
        <f t="shared" si="257"/>
        <v>[(Nbx_ign_cmd_eng_cfm=False)]</v>
      </c>
      <c r="K3323" s="69" t="b">
        <f t="shared" si="258"/>
        <v>1</v>
      </c>
      <c r="L3323" s="69" t="b">
        <f t="shared" si="259"/>
        <v>1</v>
      </c>
    </row>
    <row r="3324" spans="1:12" ht="24.75" thickBot="1" x14ac:dyDescent="0.3">
      <c r="A3324" s="71" t="s">
        <v>3374</v>
      </c>
      <c r="B3324" s="72" t="s">
        <v>12444</v>
      </c>
      <c r="C3324" s="72" t="s">
        <v>12123</v>
      </c>
      <c r="E3324" s="71" t="s">
        <v>2922</v>
      </c>
      <c r="F3324" s="79" t="s">
        <v>5981</v>
      </c>
      <c r="G3324" s="79" t="s">
        <v>12228</v>
      </c>
      <c r="H3324" t="str">
        <f t="shared" si="255"/>
        <v>Vxx_vnt_pwm_raw</v>
      </c>
      <c r="I3324" s="69" t="str">
        <f t="shared" si="256"/>
        <v>AS_BST_CTL</v>
      </c>
      <c r="J3324" s="72" t="str">
        <f t="shared" si="257"/>
        <v>[(Nbx_ign_cmd_eng_cfm=False)]</v>
      </c>
      <c r="K3324" s="69" t="b">
        <f t="shared" si="258"/>
        <v>1</v>
      </c>
      <c r="L3324" s="69" t="b">
        <f t="shared" si="259"/>
        <v>1</v>
      </c>
    </row>
    <row r="3325" spans="1:12" ht="24.75" thickBot="1" x14ac:dyDescent="0.3">
      <c r="A3325" s="71" t="s">
        <v>3370</v>
      </c>
      <c r="B3325" s="72" t="s">
        <v>12444</v>
      </c>
      <c r="C3325" s="72" t="s">
        <v>12123</v>
      </c>
      <c r="E3325" s="71" t="s">
        <v>2921</v>
      </c>
      <c r="F3325" s="79" t="s">
        <v>5981</v>
      </c>
      <c r="G3325" s="79" t="s">
        <v>12228</v>
      </c>
      <c r="H3325" t="str">
        <f t="shared" si="255"/>
        <v>Vxx_vnt_reg_fzy_pwm</v>
      </c>
      <c r="I3325" s="69" t="str">
        <f t="shared" si="256"/>
        <v>AS_BST_CTL</v>
      </c>
      <c r="J3325" s="72" t="str">
        <f t="shared" si="257"/>
        <v>[(Nbx_ign_cmd_eng_cfm=False)]</v>
      </c>
      <c r="K3325" s="69" t="b">
        <f t="shared" si="258"/>
        <v>1</v>
      </c>
      <c r="L3325" s="69" t="b">
        <f t="shared" si="259"/>
        <v>1</v>
      </c>
    </row>
    <row r="3326" spans="1:12" ht="24.75" thickBot="1" x14ac:dyDescent="0.3">
      <c r="A3326" s="71" t="s">
        <v>3582</v>
      </c>
      <c r="B3326" s="72" t="s">
        <v>12319</v>
      </c>
      <c r="C3326" s="72" t="s">
        <v>12321</v>
      </c>
      <c r="E3326" s="71" t="s">
        <v>2920</v>
      </c>
      <c r="F3326" s="79" t="s">
        <v>5981</v>
      </c>
      <c r="G3326" s="79" t="s">
        <v>12228</v>
      </c>
      <c r="H3326" t="str">
        <f t="shared" si="255"/>
        <v>Vxx_vnt_reg_i_pwm</v>
      </c>
      <c r="I3326" s="69" t="str">
        <f t="shared" si="256"/>
        <v>AS_BST_CTL</v>
      </c>
      <c r="J3326" s="72" t="str">
        <f t="shared" si="257"/>
        <v>[(Nbx_ign_cmd_eng_cfm=False)]</v>
      </c>
      <c r="K3326" s="69" t="b">
        <f t="shared" si="258"/>
        <v>1</v>
      </c>
      <c r="L3326" s="69" t="b">
        <f t="shared" si="259"/>
        <v>1</v>
      </c>
    </row>
    <row r="3327" spans="1:12" ht="96.75" thickBot="1" x14ac:dyDescent="0.3">
      <c r="A3327" s="71" t="s">
        <v>3583</v>
      </c>
      <c r="B3327" s="72" t="s">
        <v>12319</v>
      </c>
      <c r="C3327" s="72" t="s">
        <v>12321</v>
      </c>
      <c r="E3327" s="71" t="s">
        <v>2293</v>
      </c>
      <c r="F3327" s="79" t="s">
        <v>14070</v>
      </c>
      <c r="G3327" s="79" t="s">
        <v>14124</v>
      </c>
      <c r="H3327" t="str">
        <f t="shared" si="255"/>
        <v>Vxx_vnt_reg_lim</v>
      </c>
      <c r="I3327" s="69" t="str">
        <f t="shared" si="256"/>
        <v>AS_BST_MDL</v>
      </c>
      <c r="J3327" s="72" t="str">
        <f t="shared" si="257"/>
        <v>[(Nxx_hp_lp_tcr_cfm=Nxx_lp_tcr and Nxx_mdl_tcr_lp_cfm=Nxx_mdl_tcr_lp_abst) and (Nbx_ign_cmd_eng_cfm=False)] OR [(Nxx_hp_lp_tcr_cfm&lt;&gt;Nxx_lp_tcr or Nxx_mdl_tcr_lp_cfm&lt;&gt;Nxx_mdl_tcr_lp_abst) and (Nbx_ign_cmd_eng_cfm=False)]</v>
      </c>
      <c r="K3327" s="69" t="b">
        <f t="shared" si="258"/>
        <v>1</v>
      </c>
      <c r="L3327" s="69" t="b">
        <f t="shared" si="259"/>
        <v>0</v>
      </c>
    </row>
    <row r="3328" spans="1:12" ht="108.75" thickBot="1" x14ac:dyDescent="0.3">
      <c r="A3328" s="71" t="s">
        <v>3584</v>
      </c>
      <c r="B3328" s="72" t="s">
        <v>12319</v>
      </c>
      <c r="C3328" s="72" t="s">
        <v>12321</v>
      </c>
      <c r="E3328" s="71" t="s">
        <v>1384</v>
      </c>
      <c r="F3328" s="79" t="s">
        <v>13273</v>
      </c>
      <c r="G3328" s="79" t="s">
        <v>13971</v>
      </c>
      <c r="H3328" t="str">
        <f t="shared" si="255"/>
        <v>Vxx_vnt_sens_pws</v>
      </c>
      <c r="I3328" s="69" t="str">
        <f t="shared" si="256"/>
        <v>BI_ASI_TCI</v>
      </c>
      <c r="J3328" s="72" t="str">
        <f t="shared" si="257"/>
        <v>[(Nxx_lpt_act_elec_cfm&lt;&gt;Nxx_lpt_act_elec_abst) and (Nbx_ign_cmd_eng_cfm=False)] OR [(Nxx_hpt_byp_pos_sens_cfm=Nxx_hpt_byp_pos_sens_pres) and (Nbx_ign_cmd_eng_cfm=False)]</v>
      </c>
      <c r="K3328" s="69" t="b">
        <f t="shared" si="258"/>
        <v>1</v>
      </c>
      <c r="L3328" s="69" t="b">
        <f t="shared" si="259"/>
        <v>0</v>
      </c>
    </row>
    <row r="3329" spans="1:12" ht="24.75" thickBot="1" x14ac:dyDescent="0.3">
      <c r="A3329" s="71" t="s">
        <v>3585</v>
      </c>
      <c r="B3329" s="72" t="s">
        <v>12319</v>
      </c>
      <c r="C3329" s="72" t="s">
        <v>12321</v>
      </c>
      <c r="E3329" s="71" t="s">
        <v>14073</v>
      </c>
      <c r="F3329" s="79" t="s">
        <v>12556</v>
      </c>
      <c r="G3329" s="79" t="s">
        <v>12228</v>
      </c>
      <c r="H3329" t="str">
        <f t="shared" si="255"/>
        <v>Vxx_vnt_spg_sp</v>
      </c>
      <c r="I3329" s="69" t="str">
        <f t="shared" si="256"/>
        <v>AS_BST_SPT</v>
      </c>
      <c r="J3329" s="72" t="str">
        <f t="shared" si="257"/>
        <v>[(Nbx_ign_cmd_eng_cfm=False)]</v>
      </c>
      <c r="K3329" s="69" t="b">
        <f t="shared" si="258"/>
        <v>1</v>
      </c>
      <c r="L3329" s="69" t="b">
        <f t="shared" si="259"/>
        <v>1</v>
      </c>
    </row>
    <row r="3330" spans="1:12" ht="24.75" thickBot="1" x14ac:dyDescent="0.3">
      <c r="A3330" s="71" t="s">
        <v>3586</v>
      </c>
      <c r="B3330" s="72" t="s">
        <v>12319</v>
      </c>
      <c r="C3330" s="72" t="s">
        <v>12321</v>
      </c>
      <c r="E3330" s="71" t="s">
        <v>2296</v>
      </c>
      <c r="F3330" s="79" t="s">
        <v>5981</v>
      </c>
      <c r="G3330" s="79" t="s">
        <v>12228</v>
      </c>
      <c r="H3330" t="str">
        <f t="shared" ref="H3330:H3351" si="260">VLOOKUP(E3330,A:C,1,FALSE)</f>
        <v>Vxx_vnt_tbn_rat_reg_raw</v>
      </c>
      <c r="I3330" s="69" t="str">
        <f t="shared" ref="I3330:I3351" si="261">VLOOKUP(E3330,A:C,2,FALSE)</f>
        <v>AS_BST_CTL</v>
      </c>
      <c r="J3330" s="72" t="str">
        <f t="shared" ref="J3330:J3351" si="262">VLOOKUP(E3330,A:C,3,FALSE)</f>
        <v>[(Nbx_ign_cmd_eng_cfm=False)]</v>
      </c>
      <c r="K3330" s="69" t="b">
        <f t="shared" ref="K3330:K3351" si="263">VLOOKUP(E3330,A:C,2,FALSE)=F3330</f>
        <v>1</v>
      </c>
      <c r="L3330" s="69" t="b">
        <f t="shared" ref="L3330:L3351" si="264">VLOOKUP(E3330,A:C,3,FALSE)=G3330</f>
        <v>1</v>
      </c>
    </row>
    <row r="3331" spans="1:12" ht="132.75" thickBot="1" x14ac:dyDescent="0.3">
      <c r="A3331" s="71" t="s">
        <v>3587</v>
      </c>
      <c r="B3331" s="72" t="s">
        <v>12319</v>
      </c>
      <c r="C3331" s="72" t="s">
        <v>12321</v>
      </c>
      <c r="E3331" s="71" t="s">
        <v>609</v>
      </c>
      <c r="F3331" s="79" t="s">
        <v>5952</v>
      </c>
      <c r="G3331" s="79" t="s">
        <v>12164</v>
      </c>
      <c r="H3331" t="str">
        <f t="shared" si="260"/>
        <v>Vxx_vs</v>
      </c>
      <c r="I3331" s="69" t="str">
        <f t="shared" si="261"/>
        <v>BI_AGI_ASC</v>
      </c>
      <c r="J3331" s="72" t="str">
        <f t="shared" si="262"/>
        <v>[(Nxx_ecu_typ_cfm=Nxx_atcu) and (Nxx_ecu_typ_cfm=Nxx_ptcu or Nxx_ecu_typ_cfm=Nxx_atcu or Nbx_manual_mode_cfm=False) and (Nxx_ecu_typ_cfm=Nxx_ptcu or Nxx_ecu_typ_cfm=Nxx_atcu or Nxx_ecu_typ_cfm=Nxx_hevc)]</v>
      </c>
      <c r="K3331" s="69" t="b">
        <f t="shared" si="263"/>
        <v>1</v>
      </c>
      <c r="L3331" s="69" t="b">
        <f t="shared" si="264"/>
        <v>1</v>
      </c>
    </row>
    <row r="3332" spans="1:12" ht="48.75" customHeight="1" thickBot="1" x14ac:dyDescent="0.3">
      <c r="A3332" s="71" t="s">
        <v>3588</v>
      </c>
      <c r="B3332" s="72" t="s">
        <v>12319</v>
      </c>
      <c r="C3332" s="72" t="s">
        <v>12321</v>
      </c>
      <c r="E3332" s="71" t="s">
        <v>609</v>
      </c>
      <c r="F3332" s="79" t="s">
        <v>12260</v>
      </c>
      <c r="G3332" s="79" t="s">
        <v>12504</v>
      </c>
      <c r="H3332" t="str">
        <f t="shared" si="260"/>
        <v>Vxx_vs</v>
      </c>
      <c r="I3332" s="69" t="str">
        <f t="shared" si="261"/>
        <v>BI_AGI_ASC</v>
      </c>
      <c r="J3332" s="72" t="str">
        <f t="shared" si="262"/>
        <v>[(Nxx_ecu_typ_cfm=Nxx_atcu) and (Nxx_ecu_typ_cfm=Nxx_ptcu or Nxx_ecu_typ_cfm=Nxx_atcu or Nbx_manual_mode_cfm=False) and (Nxx_ecu_typ_cfm=Nxx_ptcu or Nxx_ecu_typ_cfm=Nxx_atcu or Nxx_ecu_typ_cfm=Nxx_hevc)]</v>
      </c>
      <c r="K3332" s="69" t="b">
        <f t="shared" si="263"/>
        <v>0</v>
      </c>
      <c r="L3332" s="69" t="b">
        <f t="shared" si="264"/>
        <v>0</v>
      </c>
    </row>
    <row r="3333" spans="1:12" ht="60.75" thickBot="1" x14ac:dyDescent="0.3">
      <c r="A3333" s="71" t="s">
        <v>3589</v>
      </c>
      <c r="B3333" s="72" t="s">
        <v>12319</v>
      </c>
      <c r="C3333" s="72" t="s">
        <v>12321</v>
      </c>
      <c r="E3333" s="71" t="s">
        <v>1738</v>
      </c>
      <c r="F3333" s="79" t="s">
        <v>12260</v>
      </c>
      <c r="G3333" s="79" t="s">
        <v>14074</v>
      </c>
      <c r="H3333" t="str">
        <f t="shared" si="260"/>
        <v>Vxx_vs_auto_conf_cfm</v>
      </c>
      <c r="I3333" s="69" t="str">
        <f t="shared" si="261"/>
        <v>IN_VFI_VSI</v>
      </c>
      <c r="J3333" s="72" t="str">
        <f t="shared" si="262"/>
        <v>[(Nxx_vs_auto_conf_cfm&lt;&gt;Nxx_vs_auto_conf_abst) and (Nbx_db_agk_cfm=False) and (Nxx_ecu_typ_cfm&lt;&gt;Nxx_atcu)]</v>
      </c>
      <c r="K3333" s="69" t="b">
        <f t="shared" si="263"/>
        <v>1</v>
      </c>
      <c r="L3333" s="69" t="b">
        <f t="shared" si="264"/>
        <v>1</v>
      </c>
    </row>
    <row r="3334" spans="1:12" ht="108.75" thickBot="1" x14ac:dyDescent="0.3">
      <c r="A3334" s="71" t="s">
        <v>2769</v>
      </c>
      <c r="B3334" s="72" t="s">
        <v>12901</v>
      </c>
      <c r="C3334" s="72" t="s">
        <v>12123</v>
      </c>
      <c r="E3334" s="71" t="s">
        <v>2203</v>
      </c>
      <c r="F3334" s="79" t="s">
        <v>5832</v>
      </c>
      <c r="G3334" s="79" t="s">
        <v>12283</v>
      </c>
      <c r="H3334" t="str">
        <f t="shared" si="260"/>
        <v>Vxx_wf_bgin_wio_end_tmr</v>
      </c>
      <c r="I3334" s="69" t="str">
        <f t="shared" si="261"/>
        <v>IN_PCI_DLS</v>
      </c>
      <c r="J3334" s="72" t="str">
        <f t="shared" si="262"/>
        <v>[(Nxx_wf_end_str_clu_cnt_cfm&lt;&gt;Nxx_wf_end_str_clu_cnt_abst) and (Nxx_ecu_typ_cfm=Nxx_hevc or Nxx_spv_ecu_cfm=Nxx_spv_ecu_abst) and (Nxx_ecu_typ_cfm&lt;&gt;Nxx_atcu)]</v>
      </c>
      <c r="K3334" s="69" t="b">
        <f t="shared" si="263"/>
        <v>1</v>
      </c>
      <c r="L3334" s="69" t="b">
        <f t="shared" si="264"/>
        <v>1</v>
      </c>
    </row>
    <row r="3335" spans="1:12" ht="409.6" thickBot="1" x14ac:dyDescent="0.3">
      <c r="A3335" s="71" t="s">
        <v>14126</v>
      </c>
      <c r="B3335" s="72" t="s">
        <v>6210</v>
      </c>
      <c r="C3335" s="72" t="s">
        <v>14127</v>
      </c>
      <c r="E3335" s="71" t="s">
        <v>4473</v>
      </c>
      <c r="F3335" s="79" t="s">
        <v>12405</v>
      </c>
      <c r="G3335" s="79" t="s">
        <v>14075</v>
      </c>
      <c r="H3335" t="str">
        <f t="shared" si="260"/>
        <v>Vxx_wf_mvac_dp_sens</v>
      </c>
      <c r="I3335" s="69" t="str">
        <f t="shared" si="261"/>
        <v>IN_VFI_BMI</v>
      </c>
      <c r="J3335" s="72" t="str">
        <f t="shared" si="262"/>
        <v>[(Nxx_wf_ana_mvac_dp_cfm=Nxx_wf_ana_mvac_dp_abst) and (Nxx_mux_mvac_dp_cfm&lt;&gt;Nxx_mux_mvac_dp_abst or Nxx_wf_ana_mvac_dp_cfm&lt;&gt;Nxx_wf_ana_mvac_dp_abst) and (Nxx_wf_mvac_dp_cfm&lt;&gt;Nxx_wf_mvac_dp_abst or Nxx_mux_mvac_dp_cfm&lt;&gt;Nxx_mux_mvac_dp_abst or Nxx_mux_mvac_stt_cfm&lt;&gt;Nxx_mux_mvac_stt_abst or Nxx_wf_ana_mvac_dp_cfm&lt;&gt;Nxx_wf_ana_mvac_dp_abst) and (Nxx_spv_ecu_cfm=Nxx_spv_ecu_abst) and (Nxx_ecu_typ_cfm=Nxx_ecm or Nxx_ecu_typ_cfm=Nxx_ptcu)] OR [(Nxx_wf_ana_mvac_dp_cfm&lt;&gt;Nxx_wf_ana_mvac_dp_abst) and (Nxx_mux_mvac_dp_cfm&lt;&gt;Nxx_mux_mvac_dp_abst or Nxx_wf_ana_mvac_dp_cfm&lt;&gt;Nxx_wf_ana_mvac_dp_abst) and (Nxx_wf_mvac_dp_cfm&lt;&gt;Nxx_wf_mvac_dp_abst or Nxx_mux_mvac_dp_cfm&lt;&gt;Nxx_mux_mvac_dp_abst or Nxx_mux_mvac_stt_cfm&lt;&gt;Nxx_mux_mvac_stt_abst or Nxx_wf_ana_mvac_dp_cfm&lt;&gt;Nxx_wf_ana_mvac_dp_abst) and (Nxx_spv_ecu_cfm=Nxx_spv_ecu_abst) and (Nxx_ecu_typ_cfm=Nxx_ecm or Nxx_ecu_typ_cfm=Nxx_ptcu)]</v>
      </c>
      <c r="K3335" s="69" t="b">
        <f t="shared" si="263"/>
        <v>1</v>
      </c>
      <c r="L3335" s="69" t="b">
        <f t="shared" si="264"/>
        <v>1</v>
      </c>
    </row>
    <row r="3336" spans="1:12" ht="120.75" thickBot="1" x14ac:dyDescent="0.3">
      <c r="A3336" s="71" t="s">
        <v>2016</v>
      </c>
      <c r="B3336" s="72" t="s">
        <v>12903</v>
      </c>
      <c r="C3336" s="72" t="s">
        <v>14128</v>
      </c>
      <c r="E3336" s="71" t="s">
        <v>4476</v>
      </c>
      <c r="F3336" s="79" t="s">
        <v>14076</v>
      </c>
      <c r="G3336" s="79" t="s">
        <v>14077</v>
      </c>
      <c r="H3336" t="str">
        <f t="shared" si="260"/>
        <v>Vxx_wf_mvac_sens_v</v>
      </c>
      <c r="I3336" s="69" t="str">
        <f t="shared" si="261"/>
        <v>BI_VFI_BMI</v>
      </c>
      <c r="J3336" s="72" t="str">
        <f t="shared" si="262"/>
        <v>[(Nxx_mvac_pump_cfm&lt;&gt;Nxx_mvac_pump_abst) and (Nxx_ecu_typ_cfm=Nxx_hevc)] OR [(Nxx_wf_ana_mvac_dp_cfm&lt;&gt;Nxx_wf_ana_mvac_dp_abst) and (Nxx_ecu_typ_cfm=Nxx_ecm or Nxx_ecu_typ_cfm=Nxx_ptcu)]</v>
      </c>
      <c r="K3336" s="69" t="b">
        <f t="shared" si="263"/>
        <v>1</v>
      </c>
      <c r="L3336" s="69" t="b">
        <f t="shared" si="264"/>
        <v>1</v>
      </c>
    </row>
    <row r="3337" spans="1:12" ht="60.75" thickBot="1" x14ac:dyDescent="0.3">
      <c r="A3337" s="71" t="s">
        <v>2015</v>
      </c>
      <c r="B3337" s="72" t="s">
        <v>12903</v>
      </c>
      <c r="C3337" s="72" t="s">
        <v>14128</v>
      </c>
      <c r="E3337" s="71" t="s">
        <v>3496</v>
      </c>
      <c r="F3337" s="79" t="s">
        <v>14076</v>
      </c>
      <c r="G3337" s="79" t="s">
        <v>14078</v>
      </c>
      <c r="H3337" t="str">
        <f t="shared" si="260"/>
        <v>Vxx_wf_mvac_v</v>
      </c>
      <c r="I3337" s="69" t="str">
        <f t="shared" si="261"/>
        <v>BI_VFI_BMI</v>
      </c>
      <c r="J3337" s="72" t="str">
        <f t="shared" si="262"/>
        <v>[(Nxx_wf_mvac_dp_cfm&lt;&gt;Nxx_wf_mvac_dp_abst) and (Nxx_ecu_typ_cfm=Nxx_ecm or Nxx_ecu_typ_cfm=Nxx_ptcu)]</v>
      </c>
      <c r="K3337" s="69" t="b">
        <f t="shared" si="263"/>
        <v>1</v>
      </c>
      <c r="L3337" s="69" t="b">
        <f t="shared" si="264"/>
        <v>1</v>
      </c>
    </row>
    <row r="3338" spans="1:12" ht="60.75" thickBot="1" x14ac:dyDescent="0.3">
      <c r="A3338" s="71" t="s">
        <v>2402</v>
      </c>
      <c r="B3338" s="72" t="s">
        <v>12903</v>
      </c>
      <c r="C3338" s="72" t="s">
        <v>14128</v>
      </c>
      <c r="E3338" s="71" t="s">
        <v>2960</v>
      </c>
      <c r="F3338" s="79" t="s">
        <v>12260</v>
      </c>
      <c r="G3338" s="79" t="s">
        <v>14079</v>
      </c>
      <c r="H3338" t="str">
        <f t="shared" si="260"/>
        <v>Vxx_wf_tyr_circ_cor</v>
      </c>
      <c r="I3338" s="69" t="str">
        <f t="shared" si="261"/>
        <v>IN_VFI_VSI</v>
      </c>
      <c r="J3338" s="72" t="str">
        <f t="shared" si="262"/>
        <v>[(Nxx_wf_vs_cfm&lt;&gt;Nxx_wf_vs_abst) and (Nbx_db_agk_cfm=False) and (Nxx_ecu_typ_cfm&lt;&gt;Nxx_atcu)]</v>
      </c>
      <c r="K3338" s="69" t="b">
        <f t="shared" si="263"/>
        <v>1</v>
      </c>
      <c r="L3338" s="69" t="b">
        <f t="shared" si="264"/>
        <v>1</v>
      </c>
    </row>
    <row r="3339" spans="1:12" ht="36.75" thickBot="1" x14ac:dyDescent="0.3">
      <c r="A3339" s="71" t="s">
        <v>2017</v>
      </c>
      <c r="B3339" s="72" t="s">
        <v>12903</v>
      </c>
      <c r="C3339" s="72" t="s">
        <v>14128</v>
      </c>
      <c r="E3339" s="71" t="s">
        <v>5678</v>
      </c>
      <c r="F3339" s="79" t="s">
        <v>5679</v>
      </c>
      <c r="G3339" s="79" t="s">
        <v>12232</v>
      </c>
      <c r="H3339" t="str">
        <f t="shared" si="260"/>
        <v>Vxx_whl_esp_tqe_sp</v>
      </c>
      <c r="I3339" s="69" t="str">
        <f t="shared" si="261"/>
        <v>PC_TRA_ARB</v>
      </c>
      <c r="J3339" s="72" t="str">
        <f t="shared" si="262"/>
        <v>[(Nxx_ag_typ_cfm&lt;&gt;Nxx_ag_abst) and (Nxx_ecu_typ_cfm=Nxx_hevc)]</v>
      </c>
      <c r="K3339" s="69" t="b">
        <f t="shared" si="263"/>
        <v>1</v>
      </c>
      <c r="L3339" s="69" t="b">
        <f t="shared" si="264"/>
        <v>1</v>
      </c>
    </row>
    <row r="3340" spans="1:12" ht="24.75" thickBot="1" x14ac:dyDescent="0.3">
      <c r="A3340" s="71" t="s">
        <v>2018</v>
      </c>
      <c r="B3340" s="72" t="s">
        <v>12903</v>
      </c>
      <c r="C3340" s="72" t="s">
        <v>14128</v>
      </c>
      <c r="E3340" s="71" t="s">
        <v>4592</v>
      </c>
      <c r="F3340" s="79" t="s">
        <v>12736</v>
      </c>
      <c r="G3340" s="79" t="s">
        <v>14080</v>
      </c>
      <c r="H3340" t="str">
        <f t="shared" si="260"/>
        <v>Vxx_wpmp_agb_cmd</v>
      </c>
      <c r="I3340" s="69" t="str">
        <f t="shared" si="261"/>
        <v>OU_CLO_PAO</v>
      </c>
      <c r="J3340" s="72" t="str">
        <f t="shared" si="262"/>
        <v>[(Nxx_agb_wpmp_cfm&lt;&gt;Nxx_agb_wpmp_abst)]</v>
      </c>
      <c r="K3340" s="69" t="b">
        <f t="shared" si="263"/>
        <v>1</v>
      </c>
      <c r="L3340" s="69" t="b">
        <f t="shared" si="264"/>
        <v>1</v>
      </c>
    </row>
    <row r="3341" spans="1:12" ht="144.75" thickBot="1" x14ac:dyDescent="0.3">
      <c r="A3341" s="71" t="s">
        <v>2019</v>
      </c>
      <c r="B3341" s="72" t="s">
        <v>12903</v>
      </c>
      <c r="C3341" s="72" t="s">
        <v>14128</v>
      </c>
      <c r="E3341" s="71" t="s">
        <v>3900</v>
      </c>
      <c r="F3341" s="79" t="s">
        <v>12736</v>
      </c>
      <c r="G3341" s="74" t="s">
        <v>14129</v>
      </c>
      <c r="H3341" t="str">
        <f t="shared" si="260"/>
        <v>Vxx_wpmp_egr_cmd</v>
      </c>
      <c r="I3341" s="69" t="str">
        <f t="shared" si="261"/>
        <v>OU_CLO_PAO</v>
      </c>
      <c r="J3341" s="72" t="str">
        <f t="shared" si="262"/>
        <v>[(Nxx_egr_wpmp_cfm=Nxx_egr_tcr_wpmp_pwm_pres) and (Nbx_ign_cmd_eng_cfm=False)] OR [(Nxx_egr_wpmp_cfm=Nxx_egr_wpmp_cho) and (Nbx_ign_cmd_eng_cfm=False)] OR [(Nxx_egr_wpmp_cfm=Nxx_egr_wpmp_pwm_pres) and (Nbx_ign_cmd_eng_cfm=False)]</v>
      </c>
      <c r="K3341" s="69" t="b">
        <f t="shared" si="263"/>
        <v>1</v>
      </c>
      <c r="L3341" s="69" t="b">
        <f t="shared" si="264"/>
        <v>0</v>
      </c>
    </row>
    <row r="3342" spans="1:12" ht="144.75" thickBot="1" x14ac:dyDescent="0.3">
      <c r="A3342" s="71" t="s">
        <v>2020</v>
      </c>
      <c r="B3342" s="72" t="s">
        <v>12903</v>
      </c>
      <c r="C3342" s="72" t="s">
        <v>14128</v>
      </c>
      <c r="E3342" s="71" t="s">
        <v>3901</v>
      </c>
      <c r="F3342" s="79" t="s">
        <v>12736</v>
      </c>
      <c r="G3342" s="74" t="s">
        <v>14081</v>
      </c>
      <c r="H3342" t="str">
        <f t="shared" si="260"/>
        <v>Vxx_wpmp_egr_cmd2</v>
      </c>
      <c r="I3342" s="69" t="str">
        <f t="shared" si="261"/>
        <v>OU_CLO_PAO</v>
      </c>
      <c r="J3342" s="72" t="str">
        <f t="shared" si="262"/>
        <v>[(Nxx_egr_wpmp_cfm=Nxx_egr_wpmp_cho) and (Nbx_ign_cmd_eng_cfm=False)] OR [(Nxx_egr_wpmp_cfm=Nxx_egr_tcr_wpmp_pwm_pres) and (Nbx_ign_cmd_eng_cfm=False)] OR [(Nxx_egr_wpmp_cfm=Nxx_egr_wpmp_pwm_pres) and (Nbx_ign_cmd_eng_cfm=False)]</v>
      </c>
      <c r="K3342" s="69" t="b">
        <f t="shared" si="263"/>
        <v>1</v>
      </c>
      <c r="L3342" s="69" t="b">
        <f t="shared" si="264"/>
        <v>0</v>
      </c>
    </row>
    <row r="3343" spans="1:12" ht="48.75" thickBot="1" x14ac:dyDescent="0.3">
      <c r="A3343" s="71" t="s">
        <v>2021</v>
      </c>
      <c r="B3343" s="72" t="s">
        <v>12903</v>
      </c>
      <c r="C3343" s="72" t="s">
        <v>14128</v>
      </c>
      <c r="E3343" s="71" t="s">
        <v>4637</v>
      </c>
      <c r="F3343" s="79" t="s">
        <v>12252</v>
      </c>
      <c r="G3343" s="79" t="s">
        <v>12758</v>
      </c>
      <c r="H3343" t="str">
        <f t="shared" si="260"/>
        <v>Vxx_wpmp_low_temp_pwm_cmd</v>
      </c>
      <c r="I3343" s="69" t="str">
        <f t="shared" si="261"/>
        <v>OU_CLO_LOT</v>
      </c>
      <c r="J3343" s="72" t="str">
        <f t="shared" si="262"/>
        <v>[(Nxx_lt_cool_loop_cfm&lt;&gt;Nxx_lt_cool_loop_abst)] OR [(Nxx_lt_cool_loop_cfm=Nxx_lt_cool_loop_abst)]</v>
      </c>
      <c r="K3343" s="69" t="b">
        <f t="shared" si="263"/>
        <v>1</v>
      </c>
      <c r="L3343" s="69" t="b">
        <f t="shared" si="264"/>
        <v>1</v>
      </c>
    </row>
    <row r="3344" spans="1:12" ht="48.75" thickBot="1" x14ac:dyDescent="0.3">
      <c r="A3344" s="71" t="s">
        <v>2398</v>
      </c>
      <c r="B3344" s="72" t="s">
        <v>12903</v>
      </c>
      <c r="C3344" s="72" t="s">
        <v>14128</v>
      </c>
      <c r="E3344" s="71" t="s">
        <v>4658</v>
      </c>
      <c r="F3344" s="79" t="s">
        <v>12252</v>
      </c>
      <c r="G3344" s="74" t="s">
        <v>12758</v>
      </c>
      <c r="H3344" t="str">
        <f t="shared" si="260"/>
        <v>Vxx_wpmp_low_temp_pwm_cmd0</v>
      </c>
      <c r="I3344" s="69" t="str">
        <f t="shared" si="261"/>
        <v>OU_CLO_LOT</v>
      </c>
      <c r="J3344" s="72" t="str">
        <f t="shared" si="262"/>
        <v>[(Nxx_lt_cool_loop_cfm=Nxx_lt_cool_loop_abst)] OR [(Nxx_lt_cool_loop_cfm&lt;&gt;Nxx_lt_cool_loop_abst)]</v>
      </c>
      <c r="K3344" s="69" t="b">
        <f t="shared" si="263"/>
        <v>1</v>
      </c>
      <c r="L3344" s="69" t="b">
        <f t="shared" si="264"/>
        <v>0</v>
      </c>
    </row>
    <row r="3345" spans="1:12" ht="24.75" thickBot="1" x14ac:dyDescent="0.3">
      <c r="A3345" s="71" t="s">
        <v>2399</v>
      </c>
      <c r="B3345" s="72" t="s">
        <v>12903</v>
      </c>
      <c r="C3345" s="72" t="s">
        <v>14128</v>
      </c>
      <c r="E3345" s="71" t="s">
        <v>4590</v>
      </c>
      <c r="F3345" s="79" t="s">
        <v>12736</v>
      </c>
      <c r="G3345" s="79" t="s">
        <v>14083</v>
      </c>
      <c r="H3345" t="str">
        <f t="shared" si="260"/>
        <v>Vxx_wpmp_scr_pwm_cmd</v>
      </c>
      <c r="I3345" s="69" t="str">
        <f t="shared" si="261"/>
        <v>OU_CLO_PAO</v>
      </c>
      <c r="J3345" s="72" t="str">
        <f t="shared" si="262"/>
        <v>[(Nxx_urea_inj_wpmp_cfm&lt;&gt;Nxx_urea_inj_wpmp_abst)]</v>
      </c>
      <c r="K3345" s="69" t="b">
        <f t="shared" si="263"/>
        <v>1</v>
      </c>
      <c r="L3345" s="69" t="b">
        <f t="shared" si="264"/>
        <v>1</v>
      </c>
    </row>
    <row r="3346" spans="1:12" ht="264.75" thickBot="1" x14ac:dyDescent="0.3">
      <c r="A3346" s="71" t="s">
        <v>2400</v>
      </c>
      <c r="B3346" s="72" t="s">
        <v>12903</v>
      </c>
      <c r="C3346" s="72" t="s">
        <v>14128</v>
      </c>
      <c r="E3346" s="71" t="s">
        <v>5235</v>
      </c>
      <c r="F3346" s="79" t="s">
        <v>5236</v>
      </c>
      <c r="G3346" s="74" t="s">
        <v>14130</v>
      </c>
      <c r="H3346" t="str">
        <f t="shared" si="260"/>
        <v>Vxx_wpmp1_ctr</v>
      </c>
      <c r="I3346" s="69" t="str">
        <f t="shared" si="261"/>
        <v>OU_HVO_MCO</v>
      </c>
      <c r="J3346" s="72" t="str">
        <f t="shared" si="262"/>
        <v>[(Nxx_hv_mcs_wpmp_nr_cfm=Nxx_hv_mcs_wpmp_1 and Nxx_lt_cool_loop_cfm=Nxx_lt_cool_loop_abst) and (Nxx_spv_ecu_cfm=Nxx_spv_ecu_abst or Nxx_ecu_typ_cfm=Nxx_hevc) and (Nxx_ecu_typ_cfm&lt;&gt;Nxx_atcu) and (Nxx_hev_cfm&lt;&gt;Nxx_hev_abst)] OR [(Nxx_hv_mcs_wpmp_nr_cfm=Nxx_hv_mcs_wpmp_2) and (Nxx_spv_ecu_cfm=Nxx_spv_ecu_abst or Nxx_ecu_typ_cfm=Nxx_hevc) and (Nxx_ecu_typ_cfm&lt;&gt;Nxx_atcu) and (Nxx_hev_cfm&lt;&gt;Nxx_hev_abst)]</v>
      </c>
      <c r="K3346" s="69" t="b">
        <f t="shared" si="263"/>
        <v>1</v>
      </c>
      <c r="L3346" s="69" t="b">
        <f t="shared" si="264"/>
        <v>0</v>
      </c>
    </row>
    <row r="3347" spans="1:12" ht="384.75" thickBot="1" x14ac:dyDescent="0.3">
      <c r="A3347" s="71" t="s">
        <v>2401</v>
      </c>
      <c r="B3347" s="72" t="s">
        <v>12903</v>
      </c>
      <c r="C3347" s="72" t="s">
        <v>14128</v>
      </c>
      <c r="E3347" s="71" t="s">
        <v>2073</v>
      </c>
      <c r="F3347" s="79" t="s">
        <v>5236</v>
      </c>
      <c r="G3347" s="74" t="s">
        <v>14131</v>
      </c>
      <c r="H3347" t="str">
        <f t="shared" si="260"/>
        <v>Vxx_wpmp1_pwm</v>
      </c>
      <c r="I3347" s="69" t="str">
        <f t="shared" si="261"/>
        <v>OU_HVO_MCO</v>
      </c>
      <c r="J3347" s="72" t="str">
        <f t="shared" si="262"/>
        <v>[(Nxx_hv_mcs_wpmp_nr_cfm=Nxx_hv_mcs_wpmp_1 and Nxx_lt_cool_loop_cfm=Nxx_lt_cool_loop_abst) and (Nxx_spv_ecu_cfm=Nxx_spv_ecu_abst or Nxx_ecu_typ_cfm=Nxx_hevc) and (Nxx_ecu_typ_cfm&lt;&gt;Nxx_atcu) and (Nxx_hev_cfm&lt;&gt;Nxx_hev_abst)] OR [(Nxx_lt_cool_loop_cfm&lt;&gt;Nxx_lt_cool_loop_abst) and (Nxx_spv_ecu_cfm=Nxx_spv_ecu_abst or Nxx_ecu_typ_cfm=Nxx_hevc) and (Nxx_ecu_typ_cfm&lt;&gt;Nxx_atcu) and (Nxx_hev_cfm&lt;&gt;Nxx_hev_abst)] OR [(Nxx_hv_mcs_wpmp_nr_cfm=Nxx_hv_mcs_wpmp_2) and (Nxx_spv_ecu_cfm=Nxx_spv_ecu_abst or Nxx_ecu_typ_cfm=Nxx_hevc) and (Nxx_ecu_typ_cfm&lt;&gt;Nxx_atcu) and (Nxx_hev_cfm&lt;&gt;Nxx_hev_abst)]</v>
      </c>
      <c r="K3347" s="69" t="b">
        <f t="shared" si="263"/>
        <v>1</v>
      </c>
      <c r="L3347" s="69" t="b">
        <f t="shared" si="264"/>
        <v>0</v>
      </c>
    </row>
    <row r="3348" spans="1:12" ht="252.75" thickBot="1" x14ac:dyDescent="0.3">
      <c r="A3348" s="71" t="s">
        <v>1531</v>
      </c>
      <c r="B3348" s="72" t="s">
        <v>12903</v>
      </c>
      <c r="C3348" s="72" t="s">
        <v>12823</v>
      </c>
      <c r="E3348" s="71" t="s">
        <v>4778</v>
      </c>
      <c r="F3348" s="79" t="s">
        <v>5236</v>
      </c>
      <c r="G3348" s="74" t="s">
        <v>14132</v>
      </c>
      <c r="H3348" t="str">
        <f t="shared" si="260"/>
        <v>Vxx_wpmp2_pwm</v>
      </c>
      <c r="I3348" s="69" t="str">
        <f t="shared" si="261"/>
        <v>OU_HVO_MCO</v>
      </c>
      <c r="J3348" s="72" t="str">
        <f t="shared" si="262"/>
        <v>[(Nxx_hv_mcs_wpmp_nr_cfm=Nxx_hv_mcs_wpmp_2) and (Nxx_spv_ecu_cfm=Nxx_spv_ecu_abst or Nxx_ecu_typ_cfm=Nxx_hevc) and (Nxx_ecu_typ_cfm&lt;&gt;Nxx_atcu) and (Nxx_hev_cfm&lt;&gt;Nxx_hev_abst)]</v>
      </c>
      <c r="K3348" s="69" t="b">
        <f t="shared" si="263"/>
        <v>1</v>
      </c>
      <c r="L3348" s="69" t="b">
        <f t="shared" si="264"/>
        <v>0</v>
      </c>
    </row>
    <row r="3349" spans="1:12" ht="409.6" thickBot="1" x14ac:dyDescent="0.3">
      <c r="A3349" s="71" t="s">
        <v>1534</v>
      </c>
      <c r="B3349" s="72" t="s">
        <v>12903</v>
      </c>
      <c r="C3349" s="72" t="s">
        <v>12823</v>
      </c>
      <c r="E3349" s="71" t="s">
        <v>5237</v>
      </c>
      <c r="F3349" s="79" t="s">
        <v>5236</v>
      </c>
      <c r="G3349" s="74" t="s">
        <v>14133</v>
      </c>
      <c r="H3349" t="str">
        <f t="shared" si="260"/>
        <v>Vxx_wpmp3_ctr</v>
      </c>
      <c r="I3349" s="69" t="str">
        <f t="shared" si="261"/>
        <v>OU_HVO_MCO</v>
      </c>
      <c r="J3349" s="72" t="str">
        <f t="shared" si="262"/>
        <v>[(Nxx_hvb_cond_typ_cfm=Nxx_hvb_cond_typ_tco_ac) and (Nxx_spv_ecu_cfm=Nxx_spv_ecu_abst or Nxx_ecu_typ_cfm=Nxx_hevc) and (Nxx_ecu_typ_cfm&lt;&gt;Nxx_atcu) and (Nxx_hev_cfm&lt;&gt;Nxx_hev_abst)]</v>
      </c>
      <c r="K3349" s="69" t="b">
        <f t="shared" si="263"/>
        <v>1</v>
      </c>
      <c r="L3349" s="69" t="b">
        <f t="shared" si="264"/>
        <v>0</v>
      </c>
    </row>
    <row r="3350" spans="1:12" ht="409.6" thickBot="1" x14ac:dyDescent="0.3">
      <c r="A3350" s="71" t="s">
        <v>2822</v>
      </c>
      <c r="B3350" s="72" t="s">
        <v>12824</v>
      </c>
      <c r="C3350" s="72" t="s">
        <v>12323</v>
      </c>
      <c r="E3350" s="71" t="s">
        <v>4897</v>
      </c>
      <c r="F3350" s="79" t="s">
        <v>5236</v>
      </c>
      <c r="G3350" s="74" t="s">
        <v>14134</v>
      </c>
      <c r="H3350" t="str">
        <f t="shared" si="260"/>
        <v>Vxx_wpmp3_pwm</v>
      </c>
      <c r="I3350" s="69" t="str">
        <f t="shared" si="261"/>
        <v>OU_HVO_MCO</v>
      </c>
      <c r="J3350" s="72" t="str">
        <f t="shared" si="262"/>
        <v>[(Nxx_hvb_cond_typ_cfm=Nxx_hvb_cond_typ_tco_ac) and (Nxx_spv_ecu_cfm=Nxx_spv_ecu_abst or Nxx_ecu_typ_cfm=Nxx_hevc) and (Nxx_ecu_typ_cfm&lt;&gt;Nxx_atcu) and (Nxx_hev_cfm&lt;&gt;Nxx_hev_abst)]</v>
      </c>
      <c r="K3350" s="69" t="b">
        <f t="shared" si="263"/>
        <v>1</v>
      </c>
      <c r="L3350" s="69" t="b">
        <f t="shared" si="264"/>
        <v>0</v>
      </c>
    </row>
    <row r="3351" spans="1:12" ht="216.75" thickBot="1" x14ac:dyDescent="0.3">
      <c r="A3351" s="71" t="s">
        <v>2646</v>
      </c>
      <c r="B3351" s="72" t="s">
        <v>12824</v>
      </c>
      <c r="C3351" s="72" t="s">
        <v>12323</v>
      </c>
      <c r="E3351" s="80" t="s">
        <v>5246</v>
      </c>
      <c r="F3351" s="81" t="s">
        <v>5247</v>
      </c>
      <c r="G3351" s="76" t="s">
        <v>14135</v>
      </c>
      <c r="H3351" t="str">
        <f t="shared" si="260"/>
        <v>Vxx_wpmp5_pwm</v>
      </c>
      <c r="I3351" s="69" t="str">
        <f t="shared" si="261"/>
        <v>OU_HVO_TCO</v>
      </c>
      <c r="J3351" s="72" t="str">
        <f t="shared" si="262"/>
        <v>[(Nxx_hv_tc_cfm&lt;&gt;Nxx_hv_tc_abst and Nxx_ecu_typ_cfm=Nxx_hevc) and (Nxx_hev_cfm&lt;&gt;Nxx_hev_abst)]</v>
      </c>
      <c r="K3351" s="69" t="b">
        <f t="shared" si="263"/>
        <v>1</v>
      </c>
      <c r="L3351" s="69" t="b">
        <f t="shared" si="264"/>
        <v>0</v>
      </c>
    </row>
    <row r="3352" spans="1:12" ht="24.75" thickBot="1" x14ac:dyDescent="0.3">
      <c r="A3352" s="71" t="s">
        <v>2647</v>
      </c>
      <c r="B3352" s="72" t="s">
        <v>12824</v>
      </c>
      <c r="C3352" s="72" t="s">
        <v>12323</v>
      </c>
      <c r="E3352" s="172" t="s">
        <v>14088</v>
      </c>
      <c r="F3352" s="172"/>
      <c r="G3352" s="172"/>
      <c r="K3352" s="69"/>
      <c r="L3352" s="69"/>
    </row>
    <row r="3353" spans="1:12" ht="24.75" thickBot="1" x14ac:dyDescent="0.3">
      <c r="A3353" s="71" t="s">
        <v>2648</v>
      </c>
      <c r="B3353" s="72" t="s">
        <v>12824</v>
      </c>
      <c r="C3353" s="72" t="s">
        <v>12323</v>
      </c>
      <c r="E3353" s="82" t="s">
        <v>14089</v>
      </c>
      <c r="F3353" s="82" t="s">
        <v>14136</v>
      </c>
      <c r="G3353" s="82" t="s">
        <v>14091</v>
      </c>
      <c r="K3353" s="69"/>
      <c r="L3353" s="69"/>
    </row>
    <row r="3354" spans="1:12" ht="48.75" thickBot="1" x14ac:dyDescent="0.3">
      <c r="A3354" s="71" t="s">
        <v>2650</v>
      </c>
      <c r="B3354" s="72" t="s">
        <v>12824</v>
      </c>
      <c r="C3354" s="72" t="s">
        <v>12323</v>
      </c>
      <c r="E3354" s="83" t="s">
        <v>14092</v>
      </c>
      <c r="F3354" s="84" t="s">
        <v>12081</v>
      </c>
      <c r="G3354" s="83" t="s">
        <v>14093</v>
      </c>
      <c r="K3354" s="69"/>
      <c r="L3354" s="69"/>
    </row>
    <row r="3355" spans="1:12" ht="48.75" thickBot="1" x14ac:dyDescent="0.3">
      <c r="A3355" s="71" t="s">
        <v>2651</v>
      </c>
      <c r="B3355" s="72" t="s">
        <v>12824</v>
      </c>
      <c r="C3355" s="72" t="s">
        <v>12323</v>
      </c>
      <c r="E3355" s="83" t="s">
        <v>14094</v>
      </c>
      <c r="F3355" s="84" t="s">
        <v>12081</v>
      </c>
      <c r="G3355" s="83" t="s">
        <v>14093</v>
      </c>
      <c r="K3355" s="69"/>
      <c r="L3355" s="69"/>
    </row>
    <row r="3356" spans="1:12" ht="144.75" thickBot="1" x14ac:dyDescent="0.3">
      <c r="A3356" s="71" t="s">
        <v>2652</v>
      </c>
      <c r="B3356" s="72" t="s">
        <v>12824</v>
      </c>
      <c r="C3356" s="72" t="s">
        <v>12323</v>
      </c>
      <c r="E3356" s="83" t="s">
        <v>14095</v>
      </c>
      <c r="F3356" s="84" t="s">
        <v>12081</v>
      </c>
      <c r="G3356" s="83" t="s">
        <v>12087</v>
      </c>
      <c r="K3356" s="69"/>
      <c r="L3356" s="69"/>
    </row>
    <row r="3357" spans="1:12" ht="24.75" thickBot="1" x14ac:dyDescent="0.3">
      <c r="A3357" s="71" t="s">
        <v>2654</v>
      </c>
      <c r="B3357" s="72" t="s">
        <v>12824</v>
      </c>
      <c r="C3357" s="72" t="s">
        <v>12323</v>
      </c>
      <c r="E3357" s="83" t="s">
        <v>14096</v>
      </c>
      <c r="F3357" s="84" t="s">
        <v>12112</v>
      </c>
      <c r="G3357" s="83" t="s">
        <v>12238</v>
      </c>
      <c r="K3357" s="69"/>
      <c r="L3357" s="69"/>
    </row>
    <row r="3358" spans="1:12" ht="24.75" thickBot="1" x14ac:dyDescent="0.3">
      <c r="A3358" s="71" t="s">
        <v>2655</v>
      </c>
      <c r="B3358" s="72" t="s">
        <v>12824</v>
      </c>
      <c r="C3358" s="72" t="s">
        <v>12323</v>
      </c>
      <c r="E3358" s="83" t="s">
        <v>14097</v>
      </c>
      <c r="F3358" s="84" t="s">
        <v>12112</v>
      </c>
      <c r="G3358" s="83" t="s">
        <v>12238</v>
      </c>
      <c r="K3358" s="69"/>
      <c r="L3358" s="69"/>
    </row>
    <row r="3359" spans="1:12" ht="24.75" thickBot="1" x14ac:dyDescent="0.3">
      <c r="A3359" s="71" t="s">
        <v>2820</v>
      </c>
      <c r="B3359" s="72" t="s">
        <v>12824</v>
      </c>
      <c r="C3359" s="72" t="s">
        <v>12323</v>
      </c>
      <c r="E3359" s="83" t="s">
        <v>14098</v>
      </c>
      <c r="F3359" s="84" t="s">
        <v>12112</v>
      </c>
      <c r="G3359" s="83" t="s">
        <v>12238</v>
      </c>
      <c r="K3359" s="69"/>
      <c r="L3359" s="69"/>
    </row>
    <row r="3360" spans="1:12" ht="228.75" thickBot="1" x14ac:dyDescent="0.3">
      <c r="A3360" s="71" t="s">
        <v>2656</v>
      </c>
      <c r="B3360" s="72" t="s">
        <v>12824</v>
      </c>
      <c r="C3360" s="72" t="s">
        <v>12323</v>
      </c>
      <c r="E3360" s="83" t="s">
        <v>1106</v>
      </c>
      <c r="F3360" s="84" t="s">
        <v>12146</v>
      </c>
      <c r="G3360" s="83" t="s">
        <v>12147</v>
      </c>
      <c r="K3360" s="69"/>
      <c r="L3360" s="69"/>
    </row>
    <row r="3361" spans="1:12" ht="24.75" thickBot="1" x14ac:dyDescent="0.3">
      <c r="A3361" s="71" t="s">
        <v>2719</v>
      </c>
      <c r="B3361" s="72" t="s">
        <v>12824</v>
      </c>
      <c r="C3361" s="72" t="s">
        <v>12323</v>
      </c>
      <c r="E3361" s="83" t="s">
        <v>14099</v>
      </c>
      <c r="F3361" s="84" t="s">
        <v>12149</v>
      </c>
      <c r="G3361" s="83" t="s">
        <v>12287</v>
      </c>
      <c r="K3361" s="69"/>
      <c r="L3361" s="69"/>
    </row>
    <row r="3362" spans="1:12" ht="15.75" thickBot="1" x14ac:dyDescent="0.3">
      <c r="A3362" s="71" t="s">
        <v>3692</v>
      </c>
      <c r="B3362" s="72" t="s">
        <v>12264</v>
      </c>
      <c r="C3362" s="72" t="s">
        <v>12287</v>
      </c>
      <c r="E3362" s="83" t="s">
        <v>14100</v>
      </c>
      <c r="F3362" s="84" t="s">
        <v>12152</v>
      </c>
      <c r="G3362" s="83" t="s">
        <v>12287</v>
      </c>
      <c r="K3362" s="69"/>
      <c r="L3362" s="69"/>
    </row>
    <row r="3363" spans="1:12" ht="24.75" thickBot="1" x14ac:dyDescent="0.3">
      <c r="A3363" s="71" t="s">
        <v>2871</v>
      </c>
      <c r="B3363" s="72" t="s">
        <v>12135</v>
      </c>
      <c r="C3363" s="72" t="s">
        <v>12136</v>
      </c>
      <c r="E3363" s="83" t="s">
        <v>14101</v>
      </c>
      <c r="F3363" s="84" t="s">
        <v>12149</v>
      </c>
      <c r="G3363" s="83" t="s">
        <v>12287</v>
      </c>
      <c r="K3363" s="69"/>
      <c r="L3363" s="69"/>
    </row>
    <row r="3364" spans="1:12" ht="24.75" thickBot="1" x14ac:dyDescent="0.3">
      <c r="A3364" s="71" t="s">
        <v>2873</v>
      </c>
      <c r="B3364" s="72" t="s">
        <v>12135</v>
      </c>
      <c r="C3364" s="72" t="s">
        <v>12136</v>
      </c>
      <c r="E3364" s="83" t="s">
        <v>14102</v>
      </c>
      <c r="F3364" s="84" t="s">
        <v>12152</v>
      </c>
      <c r="G3364" s="83" t="s">
        <v>12287</v>
      </c>
      <c r="K3364" s="69"/>
      <c r="L3364" s="69"/>
    </row>
    <row r="3365" spans="1:12" ht="24.75" thickBot="1" x14ac:dyDescent="0.3">
      <c r="A3365" s="71" t="s">
        <v>2874</v>
      </c>
      <c r="B3365" s="72" t="s">
        <v>12135</v>
      </c>
      <c r="C3365" s="72" t="s">
        <v>12136</v>
      </c>
      <c r="E3365" s="83" t="s">
        <v>14103</v>
      </c>
      <c r="F3365" s="84" t="s">
        <v>12149</v>
      </c>
      <c r="G3365" s="83" t="s">
        <v>12287</v>
      </c>
      <c r="K3365" s="69"/>
      <c r="L3365" s="69"/>
    </row>
    <row r="3366" spans="1:12" ht="24.75" thickBot="1" x14ac:dyDescent="0.3">
      <c r="A3366" s="71" t="s">
        <v>3693</v>
      </c>
      <c r="B3366" s="72" t="s">
        <v>12266</v>
      </c>
      <c r="C3366" s="72" t="s">
        <v>14110</v>
      </c>
      <c r="E3366" s="83" t="s">
        <v>14104</v>
      </c>
      <c r="F3366" s="84" t="s">
        <v>12149</v>
      </c>
      <c r="G3366" s="83" t="s">
        <v>12287</v>
      </c>
      <c r="K3366" s="69"/>
      <c r="L3366" s="69"/>
    </row>
    <row r="3367" spans="1:12" ht="192.75" thickBot="1" x14ac:dyDescent="0.3">
      <c r="A3367" s="71" t="s">
        <v>4049</v>
      </c>
      <c r="B3367" s="72" t="s">
        <v>12266</v>
      </c>
      <c r="C3367" s="72" t="s">
        <v>14110</v>
      </c>
      <c r="E3367" s="83" t="s">
        <v>3833</v>
      </c>
      <c r="F3367" s="84" t="s">
        <v>13254</v>
      </c>
      <c r="G3367" s="83" t="s">
        <v>14105</v>
      </c>
      <c r="K3367" s="69"/>
      <c r="L3367" s="69"/>
    </row>
    <row r="3368" spans="1:12" ht="84.75" thickBot="1" x14ac:dyDescent="0.3">
      <c r="A3368" s="71" t="s">
        <v>3110</v>
      </c>
      <c r="B3368" s="72" t="s">
        <v>5252</v>
      </c>
      <c r="C3368" s="72" t="s">
        <v>12680</v>
      </c>
      <c r="E3368" s="83" t="s">
        <v>3815</v>
      </c>
      <c r="F3368" s="84" t="s">
        <v>12142</v>
      </c>
      <c r="G3368" s="83" t="s">
        <v>14106</v>
      </c>
      <c r="K3368" s="69"/>
      <c r="L3368" s="69"/>
    </row>
    <row r="3369" spans="1:12" ht="84.75" thickBot="1" x14ac:dyDescent="0.3">
      <c r="A3369" s="71" t="s">
        <v>14137</v>
      </c>
      <c r="B3369" s="72" t="s">
        <v>12691</v>
      </c>
      <c r="C3369" s="72" t="s">
        <v>14138</v>
      </c>
      <c r="E3369" s="83" t="s">
        <v>1760</v>
      </c>
      <c r="F3369" s="84" t="s">
        <v>12142</v>
      </c>
      <c r="G3369" s="83" t="s">
        <v>14106</v>
      </c>
      <c r="K3369" s="69"/>
      <c r="L3369" s="69"/>
    </row>
    <row r="3370" spans="1:12" ht="48.75" thickBot="1" x14ac:dyDescent="0.3">
      <c r="A3370" s="71" t="s">
        <v>14139</v>
      </c>
      <c r="B3370" s="72" t="s">
        <v>12691</v>
      </c>
      <c r="C3370" s="72" t="s">
        <v>14138</v>
      </c>
      <c r="E3370" s="83" t="s">
        <v>14107</v>
      </c>
      <c r="F3370" s="84" t="s">
        <v>12229</v>
      </c>
      <c r="G3370" s="83" t="s">
        <v>12287</v>
      </c>
      <c r="K3370" s="69"/>
      <c r="L3370" s="69"/>
    </row>
    <row r="3371" spans="1:12" ht="36.75" thickBot="1" x14ac:dyDescent="0.3">
      <c r="A3371" s="71" t="s">
        <v>14140</v>
      </c>
      <c r="B3371" s="72" t="s">
        <v>12691</v>
      </c>
      <c r="C3371" s="72" t="s">
        <v>12134</v>
      </c>
      <c r="E3371" s="83" t="s">
        <v>14108</v>
      </c>
      <c r="F3371" s="84" t="s">
        <v>12229</v>
      </c>
      <c r="G3371" s="83" t="s">
        <v>12287</v>
      </c>
      <c r="K3371" s="69"/>
      <c r="L3371" s="69"/>
    </row>
    <row r="3372" spans="1:12" ht="60.75" thickBot="1" x14ac:dyDescent="0.3">
      <c r="A3372" s="71" t="s">
        <v>14141</v>
      </c>
      <c r="B3372" s="72" t="s">
        <v>12691</v>
      </c>
      <c r="C3372" s="72" t="s">
        <v>12134</v>
      </c>
      <c r="E3372" s="83" t="s">
        <v>1050</v>
      </c>
      <c r="F3372" s="84" t="s">
        <v>12142</v>
      </c>
      <c r="G3372" s="83" t="s">
        <v>14109</v>
      </c>
      <c r="K3372" s="69"/>
      <c r="L3372" s="69"/>
    </row>
    <row r="3373" spans="1:12" ht="48.75" thickBot="1" x14ac:dyDescent="0.3">
      <c r="A3373" s="71" t="s">
        <v>14142</v>
      </c>
      <c r="B3373" s="72" t="s">
        <v>12691</v>
      </c>
      <c r="C3373" s="72" t="s">
        <v>14138</v>
      </c>
      <c r="E3373" s="83" t="s">
        <v>3794</v>
      </c>
      <c r="F3373" s="84" t="s">
        <v>5421</v>
      </c>
      <c r="G3373" s="83" t="s">
        <v>12316</v>
      </c>
      <c r="K3373" s="69"/>
      <c r="L3373" s="69"/>
    </row>
    <row r="3374" spans="1:12" ht="48.75" thickBot="1" x14ac:dyDescent="0.3">
      <c r="A3374" s="71" t="s">
        <v>14143</v>
      </c>
      <c r="B3374" s="72" t="s">
        <v>12691</v>
      </c>
      <c r="C3374" s="72" t="s">
        <v>14138</v>
      </c>
      <c r="E3374" s="83" t="s">
        <v>3684</v>
      </c>
      <c r="F3374" s="84" t="s">
        <v>12266</v>
      </c>
      <c r="G3374" s="83" t="s">
        <v>14110</v>
      </c>
      <c r="K3374" s="69"/>
      <c r="L3374" s="69"/>
    </row>
    <row r="3375" spans="1:12" ht="48.75" thickBot="1" x14ac:dyDescent="0.3">
      <c r="A3375" s="71" t="s">
        <v>1063</v>
      </c>
      <c r="B3375" s="72" t="s">
        <v>12160</v>
      </c>
      <c r="C3375" s="72" t="s">
        <v>14144</v>
      </c>
      <c r="E3375" s="83" t="s">
        <v>2936</v>
      </c>
      <c r="F3375" s="84" t="s">
        <v>12218</v>
      </c>
      <c r="G3375" s="83" t="s">
        <v>14111</v>
      </c>
      <c r="K3375" s="69"/>
      <c r="L3375" s="69"/>
    </row>
    <row r="3376" spans="1:12" ht="48.75" thickBot="1" x14ac:dyDescent="0.3">
      <c r="A3376" s="71" t="s">
        <v>14145</v>
      </c>
      <c r="B3376" s="72" t="s">
        <v>6210</v>
      </c>
      <c r="C3376" s="72" t="s">
        <v>14127</v>
      </c>
      <c r="E3376" s="83" t="s">
        <v>2742</v>
      </c>
      <c r="F3376" s="84" t="s">
        <v>12824</v>
      </c>
      <c r="G3376" s="83" t="s">
        <v>12323</v>
      </c>
      <c r="K3376" s="69"/>
      <c r="L3376" s="69"/>
    </row>
    <row r="3377" spans="1:12" ht="48.75" thickBot="1" x14ac:dyDescent="0.3">
      <c r="A3377" s="71" t="s">
        <v>14146</v>
      </c>
      <c r="B3377" s="72" t="s">
        <v>6210</v>
      </c>
      <c r="C3377" s="72" t="s">
        <v>14127</v>
      </c>
      <c r="E3377" s="83" t="s">
        <v>2737</v>
      </c>
      <c r="F3377" s="84" t="s">
        <v>12176</v>
      </c>
      <c r="G3377" s="83" t="s">
        <v>12323</v>
      </c>
      <c r="K3377" s="69"/>
      <c r="L3377" s="69"/>
    </row>
    <row r="3378" spans="1:12" ht="48.75" thickBot="1" x14ac:dyDescent="0.3">
      <c r="A3378" s="71" t="s">
        <v>14147</v>
      </c>
      <c r="B3378" s="72" t="s">
        <v>6210</v>
      </c>
      <c r="C3378" s="72" t="s">
        <v>14127</v>
      </c>
      <c r="E3378" s="83" t="s">
        <v>2729</v>
      </c>
      <c r="F3378" s="84" t="s">
        <v>12176</v>
      </c>
      <c r="G3378" s="83" t="s">
        <v>12323</v>
      </c>
      <c r="K3378" s="69"/>
      <c r="L3378" s="69"/>
    </row>
    <row r="3379" spans="1:12" ht="48.75" thickBot="1" x14ac:dyDescent="0.3">
      <c r="A3379" s="71" t="s">
        <v>14148</v>
      </c>
      <c r="B3379" s="72" t="s">
        <v>6210</v>
      </c>
      <c r="C3379" s="72" t="s">
        <v>14127</v>
      </c>
      <c r="E3379" s="83" t="s">
        <v>14112</v>
      </c>
      <c r="F3379" s="84" t="s">
        <v>6257</v>
      </c>
      <c r="G3379" s="83" t="s">
        <v>14113</v>
      </c>
      <c r="K3379" s="69"/>
      <c r="L3379" s="69"/>
    </row>
    <row r="3380" spans="1:12" ht="48.75" thickBot="1" x14ac:dyDescent="0.3">
      <c r="A3380" s="71" t="s">
        <v>14149</v>
      </c>
      <c r="B3380" s="72" t="s">
        <v>6210</v>
      </c>
      <c r="C3380" s="72" t="s">
        <v>14127</v>
      </c>
      <c r="E3380" s="83" t="s">
        <v>14114</v>
      </c>
      <c r="F3380" s="84" t="s">
        <v>6257</v>
      </c>
      <c r="G3380" s="83" t="s">
        <v>14113</v>
      </c>
      <c r="K3380" s="69"/>
      <c r="L3380" s="69"/>
    </row>
    <row r="3381" spans="1:12" ht="48.75" thickBot="1" x14ac:dyDescent="0.3">
      <c r="A3381" s="71" t="s">
        <v>14150</v>
      </c>
      <c r="B3381" s="72" t="s">
        <v>6210</v>
      </c>
      <c r="C3381" s="72" t="s">
        <v>14127</v>
      </c>
      <c r="E3381" s="83" t="s">
        <v>14115</v>
      </c>
      <c r="F3381" s="84" t="s">
        <v>6257</v>
      </c>
      <c r="G3381" s="83" t="s">
        <v>14113</v>
      </c>
      <c r="K3381" s="69"/>
      <c r="L3381" s="69"/>
    </row>
    <row r="3382" spans="1:12" ht="240.75" thickBot="1" x14ac:dyDescent="0.3">
      <c r="A3382" s="71" t="s">
        <v>14151</v>
      </c>
      <c r="B3382" s="72" t="s">
        <v>6210</v>
      </c>
      <c r="C3382" s="72" t="s">
        <v>14127</v>
      </c>
      <c r="E3382" s="83" t="s">
        <v>1864</v>
      </c>
      <c r="F3382" s="84" t="s">
        <v>12152</v>
      </c>
      <c r="G3382" s="83" t="s">
        <v>14116</v>
      </c>
      <c r="K3382" s="69"/>
      <c r="L3382" s="69"/>
    </row>
    <row r="3383" spans="1:12" ht="228.75" thickBot="1" x14ac:dyDescent="0.3">
      <c r="A3383" s="71" t="s">
        <v>14152</v>
      </c>
      <c r="B3383" s="72" t="s">
        <v>6210</v>
      </c>
      <c r="C3383" s="72" t="s">
        <v>14127</v>
      </c>
      <c r="E3383" s="83" t="s">
        <v>1833</v>
      </c>
      <c r="F3383" s="84" t="s">
        <v>12146</v>
      </c>
      <c r="G3383" s="83" t="s">
        <v>12615</v>
      </c>
      <c r="K3383" s="69"/>
      <c r="L3383" s="69"/>
    </row>
    <row r="3384" spans="1:12" ht="240.75" thickBot="1" x14ac:dyDescent="0.3">
      <c r="A3384" s="71" t="s">
        <v>14153</v>
      </c>
      <c r="B3384" s="72" t="s">
        <v>6210</v>
      </c>
      <c r="C3384" s="72" t="s">
        <v>14127</v>
      </c>
      <c r="E3384" s="83" t="s">
        <v>1855</v>
      </c>
      <c r="F3384" s="84" t="s">
        <v>12152</v>
      </c>
      <c r="G3384" s="83" t="s">
        <v>14116</v>
      </c>
      <c r="K3384" s="69"/>
      <c r="L3384" s="69"/>
    </row>
    <row r="3385" spans="1:12" ht="240.75" thickBot="1" x14ac:dyDescent="0.3">
      <c r="A3385" s="71" t="s">
        <v>14154</v>
      </c>
      <c r="B3385" s="72" t="s">
        <v>6210</v>
      </c>
      <c r="C3385" s="72" t="s">
        <v>14127</v>
      </c>
      <c r="E3385" s="83" t="s">
        <v>1851</v>
      </c>
      <c r="F3385" s="84" t="s">
        <v>12152</v>
      </c>
      <c r="G3385" s="83" t="s">
        <v>14116</v>
      </c>
      <c r="K3385" s="69"/>
      <c r="L3385" s="69"/>
    </row>
    <row r="3386" spans="1:12" ht="96.75" thickBot="1" x14ac:dyDescent="0.3">
      <c r="A3386" s="71" t="s">
        <v>14155</v>
      </c>
      <c r="B3386" s="72" t="s">
        <v>6210</v>
      </c>
      <c r="C3386" s="72" t="s">
        <v>14127</v>
      </c>
      <c r="E3386" s="83" t="s">
        <v>4345</v>
      </c>
      <c r="F3386" s="84" t="s">
        <v>12156</v>
      </c>
      <c r="G3386" s="83" t="s">
        <v>14117</v>
      </c>
      <c r="K3386" s="69"/>
      <c r="L3386" s="69"/>
    </row>
    <row r="3387" spans="1:12" ht="120.75" thickBot="1" x14ac:dyDescent="0.3">
      <c r="A3387" s="71" t="s">
        <v>14156</v>
      </c>
      <c r="B3387" s="72" t="s">
        <v>6210</v>
      </c>
      <c r="C3387" s="72" t="s">
        <v>14127</v>
      </c>
      <c r="E3387" s="83" t="s">
        <v>14118</v>
      </c>
      <c r="F3387" s="84" t="s">
        <v>5275</v>
      </c>
      <c r="G3387" s="83" t="s">
        <v>12199</v>
      </c>
      <c r="K3387" s="69"/>
      <c r="L3387" s="69"/>
    </row>
    <row r="3388" spans="1:12" ht="84.75" thickBot="1" x14ac:dyDescent="0.3">
      <c r="A3388" s="71" t="s">
        <v>14157</v>
      </c>
      <c r="B3388" s="72" t="s">
        <v>6210</v>
      </c>
      <c r="C3388" s="72" t="s">
        <v>14127</v>
      </c>
      <c r="E3388" s="83" t="s">
        <v>1058</v>
      </c>
      <c r="F3388" s="84" t="s">
        <v>12142</v>
      </c>
      <c r="G3388" s="83" t="s">
        <v>14106</v>
      </c>
      <c r="K3388" s="69"/>
      <c r="L3388" s="69"/>
    </row>
    <row r="3389" spans="1:12" ht="192.75" thickBot="1" x14ac:dyDescent="0.3">
      <c r="A3389" s="71" t="s">
        <v>14158</v>
      </c>
      <c r="B3389" s="72" t="s">
        <v>6210</v>
      </c>
      <c r="C3389" s="72" t="s">
        <v>14127</v>
      </c>
      <c r="E3389" s="83" t="s">
        <v>2239</v>
      </c>
      <c r="F3389" s="84" t="s">
        <v>12684</v>
      </c>
      <c r="G3389" s="83" t="s">
        <v>14119</v>
      </c>
      <c r="K3389" s="69"/>
      <c r="L3389" s="69"/>
    </row>
    <row r="3390" spans="1:12" ht="192.75" thickBot="1" x14ac:dyDescent="0.3">
      <c r="A3390" s="71" t="s">
        <v>14159</v>
      </c>
      <c r="B3390" s="72" t="s">
        <v>6210</v>
      </c>
      <c r="C3390" s="72" t="s">
        <v>14127</v>
      </c>
      <c r="E3390" s="83" t="s">
        <v>2243</v>
      </c>
      <c r="F3390" s="84" t="s">
        <v>12684</v>
      </c>
      <c r="G3390" s="83" t="s">
        <v>14120</v>
      </c>
      <c r="K3390" s="69"/>
      <c r="L3390" s="69"/>
    </row>
    <row r="3391" spans="1:12" ht="192.75" thickBot="1" x14ac:dyDescent="0.3">
      <c r="A3391" s="71" t="s">
        <v>14160</v>
      </c>
      <c r="B3391" s="72" t="s">
        <v>6210</v>
      </c>
      <c r="C3391" s="72" t="s">
        <v>14127</v>
      </c>
      <c r="E3391" s="83" t="s">
        <v>2247</v>
      </c>
      <c r="F3391" s="84" t="s">
        <v>12684</v>
      </c>
      <c r="G3391" s="83" t="s">
        <v>14119</v>
      </c>
      <c r="K3391" s="69"/>
      <c r="L3391" s="69"/>
    </row>
    <row r="3392" spans="1:12" ht="192.75" thickBot="1" x14ac:dyDescent="0.3">
      <c r="A3392" s="71" t="s">
        <v>14161</v>
      </c>
      <c r="B3392" s="72" t="s">
        <v>6210</v>
      </c>
      <c r="C3392" s="72" t="s">
        <v>14127</v>
      </c>
      <c r="E3392" s="83" t="s">
        <v>2251</v>
      </c>
      <c r="F3392" s="84" t="s">
        <v>12684</v>
      </c>
      <c r="G3392" s="83" t="s">
        <v>14119</v>
      </c>
      <c r="K3392" s="69"/>
      <c r="L3392" s="69"/>
    </row>
    <row r="3393" spans="1:12" ht="192.75" thickBot="1" x14ac:dyDescent="0.3">
      <c r="A3393" s="71" t="s">
        <v>14162</v>
      </c>
      <c r="B3393" s="72" t="s">
        <v>6210</v>
      </c>
      <c r="C3393" s="72" t="s">
        <v>14127</v>
      </c>
      <c r="E3393" s="83" t="s">
        <v>2255</v>
      </c>
      <c r="F3393" s="84" t="s">
        <v>12684</v>
      </c>
      <c r="G3393" s="83" t="s">
        <v>14119</v>
      </c>
      <c r="K3393" s="69"/>
      <c r="L3393" s="69"/>
    </row>
    <row r="3394" spans="1:12" ht="144.75" thickBot="1" x14ac:dyDescent="0.3">
      <c r="A3394" s="71" t="s">
        <v>14163</v>
      </c>
      <c r="B3394" s="72" t="s">
        <v>6210</v>
      </c>
      <c r="C3394" s="72" t="s">
        <v>14127</v>
      </c>
      <c r="E3394" s="83" t="s">
        <v>2889</v>
      </c>
      <c r="F3394" s="84" t="s">
        <v>12205</v>
      </c>
      <c r="G3394" s="83" t="s">
        <v>14122</v>
      </c>
      <c r="K3394" s="69"/>
      <c r="L3394" s="69"/>
    </row>
    <row r="3395" spans="1:12" ht="108.75" thickBot="1" x14ac:dyDescent="0.3">
      <c r="A3395" s="71" t="s">
        <v>14164</v>
      </c>
      <c r="B3395" s="72" t="s">
        <v>6210</v>
      </c>
      <c r="C3395" s="72" t="s">
        <v>14127</v>
      </c>
      <c r="E3395" s="83" t="s">
        <v>1839</v>
      </c>
      <c r="F3395" s="84" t="s">
        <v>12732</v>
      </c>
      <c r="G3395" s="83" t="s">
        <v>14123</v>
      </c>
      <c r="K3395" s="69"/>
      <c r="L3395" s="69"/>
    </row>
    <row r="3396" spans="1:12" ht="192.75" thickBot="1" x14ac:dyDescent="0.3">
      <c r="A3396" s="71" t="s">
        <v>5643</v>
      </c>
      <c r="B3396" s="72" t="s">
        <v>5226</v>
      </c>
      <c r="C3396" s="72" t="s">
        <v>13216</v>
      </c>
      <c r="E3396" s="83" t="s">
        <v>1840</v>
      </c>
      <c r="F3396" s="84" t="s">
        <v>12732</v>
      </c>
      <c r="G3396" s="83" t="s">
        <v>14123</v>
      </c>
      <c r="K3396" s="69"/>
      <c r="L3396" s="69"/>
    </row>
    <row r="3397" spans="1:12" ht="108.75" thickBot="1" x14ac:dyDescent="0.3">
      <c r="A3397" s="71" t="s">
        <v>2815</v>
      </c>
      <c r="B3397" s="72" t="s">
        <v>12299</v>
      </c>
      <c r="C3397" s="72" t="s">
        <v>14165</v>
      </c>
      <c r="E3397" s="83" t="s">
        <v>1841</v>
      </c>
      <c r="F3397" s="84" t="s">
        <v>12732</v>
      </c>
      <c r="G3397" s="83" t="s">
        <v>14123</v>
      </c>
      <c r="K3397" s="69"/>
      <c r="L3397" s="69"/>
    </row>
    <row r="3398" spans="1:12" ht="192.75" thickBot="1" x14ac:dyDescent="0.3">
      <c r="A3398" s="71" t="s">
        <v>2816</v>
      </c>
      <c r="B3398" s="72" t="s">
        <v>12299</v>
      </c>
      <c r="C3398" s="72" t="s">
        <v>14165</v>
      </c>
      <c r="E3398" s="83" t="s">
        <v>4523</v>
      </c>
      <c r="F3398" s="84" t="s">
        <v>12266</v>
      </c>
      <c r="G3398" s="83" t="s">
        <v>12781</v>
      </c>
      <c r="K3398" s="69"/>
      <c r="L3398" s="69"/>
    </row>
    <row r="3399" spans="1:12" ht="36.75" thickBot="1" x14ac:dyDescent="0.3">
      <c r="A3399" s="71" t="s">
        <v>5824</v>
      </c>
      <c r="B3399" s="72" t="s">
        <v>5300</v>
      </c>
      <c r="C3399" s="72" t="s">
        <v>12139</v>
      </c>
      <c r="E3399" s="83" t="s">
        <v>2915</v>
      </c>
      <c r="F3399" s="84" t="s">
        <v>12518</v>
      </c>
      <c r="G3399" s="83" t="s">
        <v>12228</v>
      </c>
      <c r="K3399" s="69"/>
      <c r="L3399" s="69"/>
    </row>
    <row r="3400" spans="1:12" ht="96.75" thickBot="1" x14ac:dyDescent="0.3">
      <c r="A3400" s="71" t="s">
        <v>14166</v>
      </c>
      <c r="B3400" s="72" t="s">
        <v>12272</v>
      </c>
      <c r="C3400" s="72" t="s">
        <v>14167</v>
      </c>
      <c r="E3400" s="83" t="s">
        <v>1975</v>
      </c>
      <c r="F3400" s="84" t="s">
        <v>5716</v>
      </c>
      <c r="G3400" s="83" t="s">
        <v>12194</v>
      </c>
      <c r="K3400" s="69"/>
      <c r="L3400" s="69"/>
    </row>
    <row r="3401" spans="1:12" ht="24.75" thickBot="1" x14ac:dyDescent="0.3">
      <c r="A3401" s="71" t="s">
        <v>14168</v>
      </c>
      <c r="B3401" s="72" t="s">
        <v>12272</v>
      </c>
      <c r="C3401" s="72" t="s">
        <v>14167</v>
      </c>
      <c r="E3401" s="83" t="s">
        <v>5698</v>
      </c>
      <c r="F3401" s="84" t="s">
        <v>5668</v>
      </c>
      <c r="G3401" s="83" t="s">
        <v>12141</v>
      </c>
      <c r="K3401" s="69"/>
      <c r="L3401" s="69"/>
    </row>
    <row r="3402" spans="1:12" ht="24.75" thickBot="1" x14ac:dyDescent="0.3">
      <c r="A3402" s="71" t="s">
        <v>14169</v>
      </c>
      <c r="B3402" s="72" t="s">
        <v>12272</v>
      </c>
      <c r="C3402" s="72" t="s">
        <v>14167</v>
      </c>
      <c r="E3402" s="83" t="s">
        <v>5730</v>
      </c>
      <c r="F3402" s="84" t="s">
        <v>5668</v>
      </c>
      <c r="G3402" s="83" t="s">
        <v>12141</v>
      </c>
      <c r="K3402" s="69"/>
      <c r="L3402" s="69"/>
    </row>
    <row r="3403" spans="1:12" ht="48.75" thickBot="1" x14ac:dyDescent="0.3">
      <c r="A3403" s="71" t="s">
        <v>14170</v>
      </c>
      <c r="B3403" s="72" t="s">
        <v>12272</v>
      </c>
      <c r="C3403" s="72" t="s">
        <v>13052</v>
      </c>
      <c r="E3403" s="83" t="s">
        <v>5699</v>
      </c>
      <c r="F3403" s="84" t="s">
        <v>5668</v>
      </c>
      <c r="G3403" s="83" t="s">
        <v>12141</v>
      </c>
      <c r="K3403" s="69"/>
      <c r="L3403" s="69"/>
    </row>
    <row r="3404" spans="1:12" ht="48.75" thickBot="1" x14ac:dyDescent="0.3">
      <c r="A3404" s="71" t="s">
        <v>14171</v>
      </c>
      <c r="B3404" s="72" t="s">
        <v>12272</v>
      </c>
      <c r="C3404" s="72" t="s">
        <v>13052</v>
      </c>
      <c r="E3404" s="83" t="s">
        <v>5731</v>
      </c>
      <c r="F3404" s="84" t="s">
        <v>5668</v>
      </c>
      <c r="G3404" s="83" t="s">
        <v>12141</v>
      </c>
      <c r="K3404" s="69"/>
      <c r="L3404" s="69"/>
    </row>
    <row r="3405" spans="1:12" ht="120.75" thickBot="1" x14ac:dyDescent="0.3">
      <c r="A3405" s="71" t="s">
        <v>14172</v>
      </c>
      <c r="B3405" s="72" t="s">
        <v>12272</v>
      </c>
      <c r="C3405" s="72" t="s">
        <v>13052</v>
      </c>
      <c r="E3405" s="83" t="s">
        <v>4593</v>
      </c>
      <c r="F3405" s="84" t="s">
        <v>13200</v>
      </c>
      <c r="G3405" s="83" t="s">
        <v>12823</v>
      </c>
      <c r="K3405" s="69"/>
      <c r="L3405" s="69"/>
    </row>
    <row r="3406" spans="1:12" ht="36.75" thickBot="1" x14ac:dyDescent="0.3">
      <c r="A3406" s="71" t="s">
        <v>2876</v>
      </c>
      <c r="B3406" s="72" t="s">
        <v>12518</v>
      </c>
      <c r="C3406" s="72" t="s">
        <v>12228</v>
      </c>
      <c r="E3406" s="83" t="s">
        <v>2733</v>
      </c>
      <c r="F3406" s="84" t="s">
        <v>12176</v>
      </c>
      <c r="G3406" s="83" t="s">
        <v>12323</v>
      </c>
      <c r="K3406" s="69"/>
      <c r="L3406" s="69"/>
    </row>
    <row r="3407" spans="1:12" ht="36.75" thickBot="1" x14ac:dyDescent="0.3">
      <c r="A3407" s="71" t="s">
        <v>2877</v>
      </c>
      <c r="B3407" s="72" t="s">
        <v>12274</v>
      </c>
      <c r="C3407" s="72" t="s">
        <v>12384</v>
      </c>
      <c r="E3407" s="83" t="s">
        <v>2797</v>
      </c>
      <c r="F3407" s="84" t="s">
        <v>12176</v>
      </c>
      <c r="G3407" s="83" t="s">
        <v>12323</v>
      </c>
      <c r="K3407" s="69"/>
      <c r="L3407" s="69"/>
    </row>
    <row r="3408" spans="1:12" ht="24.75" thickBot="1" x14ac:dyDescent="0.3">
      <c r="A3408" s="71" t="s">
        <v>2789</v>
      </c>
      <c r="B3408" s="72" t="s">
        <v>13250</v>
      </c>
      <c r="C3408" s="72" t="s">
        <v>12228</v>
      </c>
      <c r="E3408" s="83" t="s">
        <v>3374</v>
      </c>
      <c r="F3408" s="84" t="s">
        <v>12444</v>
      </c>
      <c r="G3408" s="83" t="s">
        <v>12123</v>
      </c>
      <c r="K3408" s="69"/>
      <c r="L3408" s="69"/>
    </row>
    <row r="3409" spans="1:12" ht="24.75" thickBot="1" x14ac:dyDescent="0.3">
      <c r="A3409" s="71" t="s">
        <v>2835</v>
      </c>
      <c r="B3409" s="72" t="s">
        <v>12518</v>
      </c>
      <c r="C3409" s="72" t="s">
        <v>12228</v>
      </c>
      <c r="E3409" s="83" t="s">
        <v>3370</v>
      </c>
      <c r="F3409" s="84" t="s">
        <v>12444</v>
      </c>
      <c r="G3409" s="83" t="s">
        <v>12123</v>
      </c>
      <c r="K3409" s="69"/>
      <c r="L3409" s="69"/>
    </row>
    <row r="3410" spans="1:12" ht="36.75" thickBot="1" x14ac:dyDescent="0.3">
      <c r="A3410" s="71" t="s">
        <v>5822</v>
      </c>
      <c r="B3410" s="72" t="s">
        <v>5300</v>
      </c>
      <c r="C3410" s="72" t="s">
        <v>12139</v>
      </c>
      <c r="E3410" s="83" t="s">
        <v>3582</v>
      </c>
      <c r="F3410" s="84" t="s">
        <v>12319</v>
      </c>
      <c r="G3410" s="83" t="s">
        <v>12321</v>
      </c>
      <c r="K3410" s="69"/>
      <c r="L3410" s="69"/>
    </row>
    <row r="3411" spans="1:12" ht="36.75" thickBot="1" x14ac:dyDescent="0.3">
      <c r="A3411" s="71" t="s">
        <v>5821</v>
      </c>
      <c r="B3411" s="72" t="s">
        <v>5300</v>
      </c>
      <c r="C3411" s="72" t="s">
        <v>12139</v>
      </c>
      <c r="E3411" s="83" t="s">
        <v>3583</v>
      </c>
      <c r="F3411" s="84" t="s">
        <v>12319</v>
      </c>
      <c r="G3411" s="83" t="s">
        <v>12321</v>
      </c>
      <c r="K3411" s="69"/>
      <c r="L3411" s="69"/>
    </row>
    <row r="3412" spans="1:12" ht="36.75" thickBot="1" x14ac:dyDescent="0.3">
      <c r="A3412" s="71" t="s">
        <v>5823</v>
      </c>
      <c r="B3412" s="72" t="s">
        <v>5300</v>
      </c>
      <c r="C3412" s="72" t="s">
        <v>12139</v>
      </c>
      <c r="E3412" s="83" t="s">
        <v>3584</v>
      </c>
      <c r="F3412" s="84" t="s">
        <v>12319</v>
      </c>
      <c r="G3412" s="83" t="s">
        <v>12321</v>
      </c>
      <c r="K3412" s="69"/>
      <c r="L3412" s="69"/>
    </row>
    <row r="3413" spans="1:12" ht="48.75" thickBot="1" x14ac:dyDescent="0.3">
      <c r="A3413" s="71" t="s">
        <v>14173</v>
      </c>
      <c r="B3413" s="72" t="s">
        <v>12691</v>
      </c>
      <c r="C3413" s="72" t="s">
        <v>14138</v>
      </c>
      <c r="E3413" s="83" t="s">
        <v>3585</v>
      </c>
      <c r="F3413" s="84" t="s">
        <v>12319</v>
      </c>
      <c r="G3413" s="83" t="s">
        <v>12321</v>
      </c>
      <c r="K3413" s="69"/>
      <c r="L3413" s="69"/>
    </row>
    <row r="3414" spans="1:12" ht="48.75" thickBot="1" x14ac:dyDescent="0.3">
      <c r="A3414" s="71" t="s">
        <v>14174</v>
      </c>
      <c r="B3414" s="72" t="s">
        <v>12691</v>
      </c>
      <c r="C3414" s="72" t="s">
        <v>14138</v>
      </c>
      <c r="E3414" s="83" t="s">
        <v>3586</v>
      </c>
      <c r="F3414" s="84" t="s">
        <v>12319</v>
      </c>
      <c r="G3414" s="83" t="s">
        <v>12321</v>
      </c>
      <c r="K3414" s="69"/>
      <c r="L3414" s="69"/>
    </row>
    <row r="3415" spans="1:12" ht="36.75" thickBot="1" x14ac:dyDescent="0.3">
      <c r="A3415" s="71" t="s">
        <v>14175</v>
      </c>
      <c r="B3415" s="72" t="s">
        <v>12691</v>
      </c>
      <c r="C3415" s="72" t="s">
        <v>12134</v>
      </c>
      <c r="E3415" s="83" t="s">
        <v>3587</v>
      </c>
      <c r="F3415" s="84" t="s">
        <v>12319</v>
      </c>
      <c r="G3415" s="83" t="s">
        <v>12321</v>
      </c>
      <c r="K3415" s="69"/>
      <c r="L3415" s="69"/>
    </row>
    <row r="3416" spans="1:12" ht="36.75" thickBot="1" x14ac:dyDescent="0.3">
      <c r="A3416" s="71" t="s">
        <v>14176</v>
      </c>
      <c r="B3416" s="72" t="s">
        <v>12691</v>
      </c>
      <c r="C3416" s="72" t="s">
        <v>12134</v>
      </c>
      <c r="E3416" s="83" t="s">
        <v>3588</v>
      </c>
      <c r="F3416" s="84" t="s">
        <v>12319</v>
      </c>
      <c r="G3416" s="83" t="s">
        <v>12321</v>
      </c>
      <c r="K3416" s="69"/>
      <c r="L3416" s="69"/>
    </row>
    <row r="3417" spans="1:12" ht="48.75" thickBot="1" x14ac:dyDescent="0.3">
      <c r="A3417" s="71" t="s">
        <v>14177</v>
      </c>
      <c r="B3417" s="72" t="s">
        <v>12691</v>
      </c>
      <c r="C3417" s="72" t="s">
        <v>14138</v>
      </c>
      <c r="E3417" s="83" t="s">
        <v>3589</v>
      </c>
      <c r="F3417" s="84" t="s">
        <v>12319</v>
      </c>
      <c r="G3417" s="83" t="s">
        <v>12321</v>
      </c>
      <c r="K3417" s="69"/>
      <c r="L3417" s="69"/>
    </row>
    <row r="3418" spans="1:12" ht="48.75" thickBot="1" x14ac:dyDescent="0.3">
      <c r="A3418" s="71" t="s">
        <v>14178</v>
      </c>
      <c r="B3418" s="72" t="s">
        <v>12691</v>
      </c>
      <c r="C3418" s="72" t="s">
        <v>14138</v>
      </c>
      <c r="E3418" s="83" t="s">
        <v>2769</v>
      </c>
      <c r="F3418" s="84" t="s">
        <v>12901</v>
      </c>
      <c r="G3418" s="83" t="s">
        <v>12123</v>
      </c>
      <c r="K3418" s="69"/>
      <c r="L3418" s="69"/>
    </row>
    <row r="3419" spans="1:12" ht="84.75" thickBot="1" x14ac:dyDescent="0.3">
      <c r="A3419" s="71" t="s">
        <v>14179</v>
      </c>
      <c r="B3419" s="72" t="s">
        <v>12691</v>
      </c>
      <c r="C3419" s="72" t="s">
        <v>14138</v>
      </c>
      <c r="E3419" s="83" t="s">
        <v>14126</v>
      </c>
      <c r="F3419" s="84" t="s">
        <v>6210</v>
      </c>
      <c r="G3419" s="83" t="s">
        <v>14127</v>
      </c>
      <c r="K3419" s="69"/>
      <c r="L3419" s="69"/>
    </row>
    <row r="3420" spans="1:12" ht="48.75" thickBot="1" x14ac:dyDescent="0.3">
      <c r="A3420" s="71" t="s">
        <v>14180</v>
      </c>
      <c r="B3420" s="72" t="s">
        <v>12691</v>
      </c>
      <c r="C3420" s="72" t="s">
        <v>14138</v>
      </c>
      <c r="E3420" s="83" t="s">
        <v>2016</v>
      </c>
      <c r="F3420" s="84" t="s">
        <v>12903</v>
      </c>
      <c r="G3420" s="83" t="s">
        <v>14128</v>
      </c>
      <c r="K3420" s="69"/>
      <c r="L3420" s="69"/>
    </row>
    <row r="3421" spans="1:12" ht="36.75" thickBot="1" x14ac:dyDescent="0.3">
      <c r="A3421" s="71" t="s">
        <v>14181</v>
      </c>
      <c r="B3421" s="72" t="s">
        <v>12691</v>
      </c>
      <c r="C3421" s="72" t="s">
        <v>12134</v>
      </c>
      <c r="E3421" s="83" t="s">
        <v>2015</v>
      </c>
      <c r="F3421" s="84" t="s">
        <v>12903</v>
      </c>
      <c r="G3421" s="83" t="s">
        <v>14128</v>
      </c>
      <c r="K3421" s="69"/>
      <c r="L3421" s="69"/>
    </row>
    <row r="3422" spans="1:12" ht="36.75" thickBot="1" x14ac:dyDescent="0.3">
      <c r="A3422" s="71" t="s">
        <v>14182</v>
      </c>
      <c r="B3422" s="72" t="s">
        <v>12691</v>
      </c>
      <c r="C3422" s="72" t="s">
        <v>12134</v>
      </c>
      <c r="E3422" s="83" t="s">
        <v>2402</v>
      </c>
      <c r="F3422" s="84" t="s">
        <v>12903</v>
      </c>
      <c r="G3422" s="83" t="s">
        <v>14128</v>
      </c>
      <c r="K3422" s="69"/>
      <c r="L3422" s="69"/>
    </row>
    <row r="3423" spans="1:12" ht="48.75" thickBot="1" x14ac:dyDescent="0.3">
      <c r="A3423" s="71" t="s">
        <v>14183</v>
      </c>
      <c r="B3423" s="72" t="s">
        <v>12691</v>
      </c>
      <c r="C3423" s="72" t="s">
        <v>14138</v>
      </c>
      <c r="E3423" s="83" t="s">
        <v>2017</v>
      </c>
      <c r="F3423" s="84" t="s">
        <v>12903</v>
      </c>
      <c r="G3423" s="83" t="s">
        <v>14128</v>
      </c>
      <c r="K3423" s="69"/>
      <c r="L3423" s="69"/>
    </row>
    <row r="3424" spans="1:12" ht="48.75" thickBot="1" x14ac:dyDescent="0.3">
      <c r="A3424" s="71" t="s">
        <v>14184</v>
      </c>
      <c r="B3424" s="72" t="s">
        <v>12691</v>
      </c>
      <c r="C3424" s="72" t="s">
        <v>14138</v>
      </c>
      <c r="E3424" s="83" t="s">
        <v>2018</v>
      </c>
      <c r="F3424" s="84" t="s">
        <v>12903</v>
      </c>
      <c r="G3424" s="83" t="s">
        <v>14128</v>
      </c>
      <c r="K3424" s="69"/>
      <c r="L3424" s="69"/>
    </row>
    <row r="3425" spans="1:12" ht="36.75" thickBot="1" x14ac:dyDescent="0.3">
      <c r="A3425" s="71" t="s">
        <v>3509</v>
      </c>
      <c r="B3425" s="72" t="s">
        <v>12570</v>
      </c>
      <c r="C3425" s="72" t="s">
        <v>13467</v>
      </c>
      <c r="E3425" s="83" t="s">
        <v>2019</v>
      </c>
      <c r="F3425" s="84" t="s">
        <v>12903</v>
      </c>
      <c r="G3425" s="83" t="s">
        <v>14128</v>
      </c>
      <c r="K3425" s="69"/>
      <c r="L3425" s="69"/>
    </row>
    <row r="3426" spans="1:12" ht="36.75" thickBot="1" x14ac:dyDescent="0.3">
      <c r="A3426" s="71" t="s">
        <v>3514</v>
      </c>
      <c r="B3426" s="72" t="s">
        <v>12570</v>
      </c>
      <c r="C3426" s="72" t="s">
        <v>13467</v>
      </c>
      <c r="E3426" s="83" t="s">
        <v>2020</v>
      </c>
      <c r="F3426" s="84" t="s">
        <v>12903</v>
      </c>
      <c r="G3426" s="83" t="s">
        <v>14128</v>
      </c>
      <c r="K3426" s="69"/>
      <c r="L3426" s="69"/>
    </row>
    <row r="3427" spans="1:12" ht="36.75" thickBot="1" x14ac:dyDescent="0.3">
      <c r="A3427" s="71" t="s">
        <v>3636</v>
      </c>
      <c r="B3427" s="72" t="s">
        <v>12570</v>
      </c>
      <c r="C3427" s="72" t="s">
        <v>14185</v>
      </c>
      <c r="E3427" s="83" t="s">
        <v>2021</v>
      </c>
      <c r="F3427" s="84" t="s">
        <v>12903</v>
      </c>
      <c r="G3427" s="83" t="s">
        <v>14128</v>
      </c>
      <c r="K3427" s="69"/>
      <c r="L3427" s="69"/>
    </row>
    <row r="3428" spans="1:12" ht="36.75" thickBot="1" x14ac:dyDescent="0.3">
      <c r="A3428" s="71" t="s">
        <v>3637</v>
      </c>
      <c r="B3428" s="72" t="s">
        <v>12570</v>
      </c>
      <c r="C3428" s="72" t="s">
        <v>14185</v>
      </c>
      <c r="E3428" s="83" t="s">
        <v>2398</v>
      </c>
      <c r="F3428" s="84" t="s">
        <v>12903</v>
      </c>
      <c r="G3428" s="83" t="s">
        <v>14128</v>
      </c>
      <c r="K3428" s="69"/>
      <c r="L3428" s="69"/>
    </row>
    <row r="3429" spans="1:12" ht="36.75" thickBot="1" x14ac:dyDescent="0.3">
      <c r="A3429" s="71" t="s">
        <v>3638</v>
      </c>
      <c r="B3429" s="72" t="s">
        <v>12570</v>
      </c>
      <c r="C3429" s="72" t="s">
        <v>14185</v>
      </c>
      <c r="E3429" s="83" t="s">
        <v>2399</v>
      </c>
      <c r="F3429" s="84" t="s">
        <v>12903</v>
      </c>
      <c r="G3429" s="83" t="s">
        <v>14128</v>
      </c>
      <c r="K3429" s="69"/>
      <c r="L3429" s="69"/>
    </row>
    <row r="3430" spans="1:12" ht="36.75" thickBot="1" x14ac:dyDescent="0.3">
      <c r="A3430" s="71" t="s">
        <v>3639</v>
      </c>
      <c r="B3430" s="72" t="s">
        <v>12570</v>
      </c>
      <c r="C3430" s="72" t="s">
        <v>14185</v>
      </c>
      <c r="E3430" s="83" t="s">
        <v>2400</v>
      </c>
      <c r="F3430" s="84" t="s">
        <v>12903</v>
      </c>
      <c r="G3430" s="83" t="s">
        <v>14128</v>
      </c>
      <c r="K3430" s="69"/>
      <c r="L3430" s="69"/>
    </row>
    <row r="3431" spans="1:12" ht="36.75" thickBot="1" x14ac:dyDescent="0.3">
      <c r="A3431" s="71" t="s">
        <v>3640</v>
      </c>
      <c r="B3431" s="72" t="s">
        <v>12570</v>
      </c>
      <c r="C3431" s="72" t="s">
        <v>14185</v>
      </c>
      <c r="E3431" s="83" t="s">
        <v>2401</v>
      </c>
      <c r="F3431" s="84" t="s">
        <v>12903</v>
      </c>
      <c r="G3431" s="83" t="s">
        <v>14128</v>
      </c>
      <c r="K3431" s="69"/>
      <c r="L3431" s="69"/>
    </row>
    <row r="3432" spans="1:12" ht="120.75" thickBot="1" x14ac:dyDescent="0.3">
      <c r="A3432" s="71" t="s">
        <v>3641</v>
      </c>
      <c r="B3432" s="72" t="s">
        <v>12570</v>
      </c>
      <c r="C3432" s="72" t="s">
        <v>14185</v>
      </c>
      <c r="E3432" s="83" t="s">
        <v>1531</v>
      </c>
      <c r="F3432" s="84" t="s">
        <v>12903</v>
      </c>
      <c r="G3432" s="83" t="s">
        <v>12823</v>
      </c>
      <c r="K3432" s="69"/>
      <c r="L3432" s="69"/>
    </row>
    <row r="3433" spans="1:12" ht="120.75" thickBot="1" x14ac:dyDescent="0.3">
      <c r="A3433" s="71" t="s">
        <v>3642</v>
      </c>
      <c r="B3433" s="72" t="s">
        <v>12570</v>
      </c>
      <c r="C3433" s="72" t="s">
        <v>14185</v>
      </c>
      <c r="E3433" s="83" t="s">
        <v>1534</v>
      </c>
      <c r="F3433" s="84" t="s">
        <v>12903</v>
      </c>
      <c r="G3433" s="83" t="s">
        <v>12823</v>
      </c>
      <c r="K3433" s="69"/>
      <c r="L3433" s="69"/>
    </row>
    <row r="3434" spans="1:12" ht="36.75" thickBot="1" x14ac:dyDescent="0.3">
      <c r="A3434" s="71" t="s">
        <v>3643</v>
      </c>
      <c r="B3434" s="72" t="s">
        <v>12570</v>
      </c>
      <c r="C3434" s="72" t="s">
        <v>14185</v>
      </c>
      <c r="E3434" s="83" t="s">
        <v>2822</v>
      </c>
      <c r="F3434" s="84" t="s">
        <v>12824</v>
      </c>
      <c r="G3434" s="83" t="s">
        <v>12323</v>
      </c>
      <c r="K3434" s="69"/>
      <c r="L3434" s="69"/>
    </row>
    <row r="3435" spans="1:12" ht="36.75" thickBot="1" x14ac:dyDescent="0.3">
      <c r="A3435" s="71" t="s">
        <v>1939</v>
      </c>
      <c r="B3435" s="72" t="s">
        <v>12328</v>
      </c>
      <c r="C3435" s="72" t="s">
        <v>12329</v>
      </c>
      <c r="E3435" s="83" t="s">
        <v>2646</v>
      </c>
      <c r="F3435" s="84" t="s">
        <v>12824</v>
      </c>
      <c r="G3435" s="83" t="s">
        <v>12323</v>
      </c>
      <c r="K3435" s="69"/>
      <c r="L3435" s="69"/>
    </row>
    <row r="3436" spans="1:12" ht="96.75" thickBot="1" x14ac:dyDescent="0.3">
      <c r="A3436" s="71" t="s">
        <v>2774</v>
      </c>
      <c r="B3436" s="72" t="s">
        <v>12299</v>
      </c>
      <c r="C3436" s="72" t="s">
        <v>14186</v>
      </c>
      <c r="E3436" s="83" t="s">
        <v>2647</v>
      </c>
      <c r="F3436" s="84" t="s">
        <v>12824</v>
      </c>
      <c r="G3436" s="83" t="s">
        <v>12323</v>
      </c>
      <c r="K3436" s="69"/>
      <c r="L3436" s="69"/>
    </row>
    <row r="3437" spans="1:12" ht="36.75" thickBot="1" x14ac:dyDescent="0.3">
      <c r="A3437" s="71" t="s">
        <v>2605</v>
      </c>
      <c r="B3437" s="72" t="s">
        <v>12371</v>
      </c>
      <c r="C3437" s="72" t="s">
        <v>12372</v>
      </c>
      <c r="E3437" s="83" t="s">
        <v>2648</v>
      </c>
      <c r="F3437" s="84" t="s">
        <v>12824</v>
      </c>
      <c r="G3437" s="83" t="s">
        <v>12323</v>
      </c>
      <c r="K3437" s="69"/>
      <c r="L3437" s="69"/>
    </row>
    <row r="3438" spans="1:12" ht="36.75" thickBot="1" x14ac:dyDescent="0.3">
      <c r="A3438" s="71" t="s">
        <v>2758</v>
      </c>
      <c r="B3438" s="72" t="s">
        <v>12371</v>
      </c>
      <c r="C3438" s="72" t="s">
        <v>12372</v>
      </c>
      <c r="E3438" s="83" t="s">
        <v>2650</v>
      </c>
      <c r="F3438" s="84" t="s">
        <v>12824</v>
      </c>
      <c r="G3438" s="83" t="s">
        <v>12323</v>
      </c>
      <c r="K3438" s="69"/>
      <c r="L3438" s="69"/>
    </row>
    <row r="3439" spans="1:12" ht="36.75" thickBot="1" x14ac:dyDescent="0.3">
      <c r="A3439" s="71" t="s">
        <v>2867</v>
      </c>
      <c r="B3439" s="72" t="s">
        <v>12371</v>
      </c>
      <c r="C3439" s="72" t="s">
        <v>12372</v>
      </c>
      <c r="E3439" s="83" t="s">
        <v>2651</v>
      </c>
      <c r="F3439" s="84" t="s">
        <v>12824</v>
      </c>
      <c r="G3439" s="83" t="s">
        <v>12323</v>
      </c>
      <c r="K3439" s="69"/>
      <c r="L3439" s="69"/>
    </row>
    <row r="3440" spans="1:12" ht="36.75" thickBot="1" x14ac:dyDescent="0.3">
      <c r="A3440" s="71" t="s">
        <v>2603</v>
      </c>
      <c r="B3440" s="72" t="s">
        <v>12205</v>
      </c>
      <c r="C3440" s="72" t="s">
        <v>12123</v>
      </c>
      <c r="E3440" s="83" t="s">
        <v>2652</v>
      </c>
      <c r="F3440" s="84" t="s">
        <v>12824</v>
      </c>
      <c r="G3440" s="83" t="s">
        <v>12323</v>
      </c>
      <c r="K3440" s="69"/>
      <c r="L3440" s="69"/>
    </row>
    <row r="3441" spans="1:12" ht="48.75" thickBot="1" x14ac:dyDescent="0.3">
      <c r="A3441" s="71" t="s">
        <v>2765</v>
      </c>
      <c r="B3441" s="72" t="s">
        <v>12205</v>
      </c>
      <c r="C3441" s="72" t="s">
        <v>12206</v>
      </c>
      <c r="E3441" s="83" t="s">
        <v>2654</v>
      </c>
      <c r="F3441" s="84" t="s">
        <v>12824</v>
      </c>
      <c r="G3441" s="83" t="s">
        <v>12323</v>
      </c>
      <c r="K3441" s="69"/>
      <c r="L3441" s="69"/>
    </row>
    <row r="3442" spans="1:12" ht="48.75" thickBot="1" x14ac:dyDescent="0.3">
      <c r="A3442" s="71" t="s">
        <v>2869</v>
      </c>
      <c r="B3442" s="72" t="s">
        <v>12205</v>
      </c>
      <c r="C3442" s="72" t="s">
        <v>12206</v>
      </c>
      <c r="E3442" s="83" t="s">
        <v>2655</v>
      </c>
      <c r="F3442" s="84" t="s">
        <v>12824</v>
      </c>
      <c r="G3442" s="83" t="s">
        <v>12323</v>
      </c>
      <c r="K3442" s="69"/>
      <c r="L3442" s="69"/>
    </row>
    <row r="3443" spans="1:12" ht="36.75" thickBot="1" x14ac:dyDescent="0.3">
      <c r="A3443" s="71" t="s">
        <v>3713</v>
      </c>
      <c r="B3443" s="72" t="s">
        <v>14187</v>
      </c>
      <c r="C3443" s="72" t="s">
        <v>14188</v>
      </c>
      <c r="E3443" s="83" t="s">
        <v>2820</v>
      </c>
      <c r="F3443" s="84" t="s">
        <v>12824</v>
      </c>
      <c r="G3443" s="83" t="s">
        <v>12323</v>
      </c>
      <c r="K3443" s="69"/>
      <c r="L3443" s="69"/>
    </row>
    <row r="3444" spans="1:12" ht="36.75" thickBot="1" x14ac:dyDescent="0.3">
      <c r="A3444" s="71" t="s">
        <v>3714</v>
      </c>
      <c r="B3444" s="72" t="s">
        <v>14187</v>
      </c>
      <c r="C3444" s="72" t="s">
        <v>14188</v>
      </c>
      <c r="E3444" s="83" t="s">
        <v>2656</v>
      </c>
      <c r="F3444" s="84" t="s">
        <v>12824</v>
      </c>
      <c r="G3444" s="83" t="s">
        <v>12323</v>
      </c>
      <c r="K3444" s="69"/>
      <c r="L3444" s="69"/>
    </row>
    <row r="3445" spans="1:12" ht="36.75" thickBot="1" x14ac:dyDescent="0.3">
      <c r="A3445" s="71" t="s">
        <v>3716</v>
      </c>
      <c r="B3445" s="72" t="s">
        <v>14187</v>
      </c>
      <c r="C3445" s="72" t="s">
        <v>14188</v>
      </c>
      <c r="E3445" s="83" t="s">
        <v>2719</v>
      </c>
      <c r="F3445" s="84" t="s">
        <v>12824</v>
      </c>
      <c r="G3445" s="83" t="s">
        <v>12323</v>
      </c>
      <c r="K3445" s="69"/>
      <c r="L3445" s="69"/>
    </row>
    <row r="3446" spans="1:12" ht="228.75" thickBot="1" x14ac:dyDescent="0.3">
      <c r="A3446" s="71" t="s">
        <v>3717</v>
      </c>
      <c r="B3446" s="72" t="s">
        <v>14187</v>
      </c>
      <c r="C3446" s="72" t="s">
        <v>14188</v>
      </c>
      <c r="E3446" s="83" t="s">
        <v>4801</v>
      </c>
      <c r="F3446" s="84" t="s">
        <v>12146</v>
      </c>
      <c r="G3446" s="83" t="s">
        <v>12615</v>
      </c>
      <c r="K3446" s="69"/>
      <c r="L3446" s="69"/>
    </row>
    <row r="3447" spans="1:12" ht="228.75" thickBot="1" x14ac:dyDescent="0.3">
      <c r="A3447" s="71" t="s">
        <v>3028</v>
      </c>
      <c r="B3447" s="72" t="s">
        <v>13250</v>
      </c>
      <c r="C3447" s="72" t="s">
        <v>12384</v>
      </c>
      <c r="E3447" s="83" t="s">
        <v>4796</v>
      </c>
      <c r="F3447" s="84" t="s">
        <v>12146</v>
      </c>
      <c r="G3447" s="83" t="s">
        <v>12615</v>
      </c>
      <c r="K3447" s="69"/>
      <c r="L3447" s="69"/>
    </row>
    <row r="3448" spans="1:12" ht="228.75" thickBot="1" x14ac:dyDescent="0.3">
      <c r="A3448" s="71" t="s">
        <v>2913</v>
      </c>
      <c r="B3448" s="72" t="s">
        <v>12518</v>
      </c>
      <c r="C3448" s="72" t="s">
        <v>12228</v>
      </c>
      <c r="E3448" s="83" t="s">
        <v>4504</v>
      </c>
      <c r="F3448" s="84" t="s">
        <v>12146</v>
      </c>
      <c r="G3448" s="83" t="s">
        <v>12147</v>
      </c>
      <c r="K3448" s="69"/>
      <c r="L3448" s="69"/>
    </row>
    <row r="3449" spans="1:12" ht="15.75" thickBot="1" x14ac:dyDescent="0.3">
      <c r="A3449" s="71" t="s">
        <v>14189</v>
      </c>
      <c r="B3449" s="72" t="s">
        <v>12272</v>
      </c>
      <c r="C3449" s="72" t="s">
        <v>12228</v>
      </c>
      <c r="E3449" s="83" t="s">
        <v>3692</v>
      </c>
      <c r="F3449" s="84" t="s">
        <v>12264</v>
      </c>
      <c r="G3449" s="83" t="s">
        <v>12287</v>
      </c>
      <c r="K3449" s="69"/>
      <c r="L3449" s="69"/>
    </row>
    <row r="3450" spans="1:12" ht="48.75" thickBot="1" x14ac:dyDescent="0.3">
      <c r="A3450" s="71" t="s">
        <v>14190</v>
      </c>
      <c r="B3450" s="72" t="s">
        <v>12272</v>
      </c>
      <c r="C3450" s="72" t="s">
        <v>12228</v>
      </c>
      <c r="E3450" s="83" t="s">
        <v>2871</v>
      </c>
      <c r="F3450" s="84" t="s">
        <v>12135</v>
      </c>
      <c r="G3450" s="83" t="s">
        <v>12136</v>
      </c>
      <c r="K3450" s="69"/>
      <c r="L3450" s="69"/>
    </row>
    <row r="3451" spans="1:12" ht="48.75" thickBot="1" x14ac:dyDescent="0.3">
      <c r="A3451" s="71" t="s">
        <v>14191</v>
      </c>
      <c r="B3451" s="72" t="s">
        <v>12272</v>
      </c>
      <c r="C3451" s="72" t="s">
        <v>12228</v>
      </c>
      <c r="E3451" s="83" t="s">
        <v>2873</v>
      </c>
      <c r="F3451" s="84" t="s">
        <v>12135</v>
      </c>
      <c r="G3451" s="83" t="s">
        <v>12136</v>
      </c>
      <c r="K3451" s="69"/>
      <c r="L3451" s="69"/>
    </row>
    <row r="3452" spans="1:12" ht="48.75" thickBot="1" x14ac:dyDescent="0.3">
      <c r="A3452" s="71" t="s">
        <v>3718</v>
      </c>
      <c r="B3452" s="72" t="s">
        <v>12266</v>
      </c>
      <c r="C3452" s="72" t="s">
        <v>14110</v>
      </c>
      <c r="E3452" s="83" t="s">
        <v>2874</v>
      </c>
      <c r="F3452" s="84" t="s">
        <v>12135</v>
      </c>
      <c r="G3452" s="83" t="s">
        <v>12136</v>
      </c>
      <c r="K3452" s="69"/>
      <c r="L3452" s="69"/>
    </row>
    <row r="3453" spans="1:12" ht="48.75" thickBot="1" x14ac:dyDescent="0.3">
      <c r="A3453" s="71" t="s">
        <v>3719</v>
      </c>
      <c r="B3453" s="72" t="s">
        <v>12266</v>
      </c>
      <c r="C3453" s="72" t="s">
        <v>14110</v>
      </c>
      <c r="E3453" s="83" t="s">
        <v>3693</v>
      </c>
      <c r="F3453" s="84" t="s">
        <v>12266</v>
      </c>
      <c r="G3453" s="83" t="s">
        <v>14110</v>
      </c>
      <c r="K3453" s="69"/>
      <c r="L3453" s="69"/>
    </row>
    <row r="3454" spans="1:12" ht="48.75" thickBot="1" x14ac:dyDescent="0.3">
      <c r="A3454" s="71" t="s">
        <v>1672</v>
      </c>
      <c r="B3454" s="72" t="s">
        <v>12710</v>
      </c>
      <c r="C3454" s="72" t="s">
        <v>12711</v>
      </c>
      <c r="E3454" s="83" t="s">
        <v>4049</v>
      </c>
      <c r="F3454" s="84" t="s">
        <v>12266</v>
      </c>
      <c r="G3454" s="83" t="s">
        <v>14110</v>
      </c>
      <c r="K3454" s="69"/>
      <c r="L3454" s="69"/>
    </row>
    <row r="3455" spans="1:12" ht="72.75" thickBot="1" x14ac:dyDescent="0.3">
      <c r="A3455" s="71" t="s">
        <v>2983</v>
      </c>
      <c r="B3455" s="72" t="s">
        <v>12431</v>
      </c>
      <c r="C3455" s="72" t="s">
        <v>12323</v>
      </c>
      <c r="E3455" s="83" t="s">
        <v>3110</v>
      </c>
      <c r="F3455" s="84" t="s">
        <v>5252</v>
      </c>
      <c r="G3455" s="83" t="s">
        <v>12680</v>
      </c>
      <c r="K3455" s="69"/>
      <c r="L3455" s="69"/>
    </row>
    <row r="3456" spans="1:12" ht="96.75" thickBot="1" x14ac:dyDescent="0.3">
      <c r="A3456" s="71" t="s">
        <v>3454</v>
      </c>
      <c r="B3456" s="72" t="s">
        <v>12142</v>
      </c>
      <c r="C3456" s="72" t="s">
        <v>14106</v>
      </c>
      <c r="E3456" s="83" t="s">
        <v>14137</v>
      </c>
      <c r="F3456" s="84" t="s">
        <v>12691</v>
      </c>
      <c r="G3456" s="83" t="s">
        <v>14138</v>
      </c>
      <c r="K3456" s="69"/>
      <c r="L3456" s="69"/>
    </row>
    <row r="3457" spans="1:12" ht="96.75" thickBot="1" x14ac:dyDescent="0.3">
      <c r="A3457" s="71" t="s">
        <v>4555</v>
      </c>
      <c r="B3457" s="72" t="s">
        <v>13200</v>
      </c>
      <c r="C3457" s="72" t="s">
        <v>12823</v>
      </c>
      <c r="E3457" s="83" t="s">
        <v>14139</v>
      </c>
      <c r="F3457" s="84" t="s">
        <v>12691</v>
      </c>
      <c r="G3457" s="83" t="s">
        <v>14138</v>
      </c>
      <c r="K3457" s="69"/>
      <c r="L3457" s="69"/>
    </row>
    <row r="3458" spans="1:12" ht="72.75" thickBot="1" x14ac:dyDescent="0.3">
      <c r="A3458" s="71" t="s">
        <v>4571</v>
      </c>
      <c r="B3458" s="72" t="s">
        <v>5376</v>
      </c>
      <c r="C3458" s="72" t="s">
        <v>12150</v>
      </c>
      <c r="E3458" s="83" t="s">
        <v>14140</v>
      </c>
      <c r="F3458" s="84" t="s">
        <v>12691</v>
      </c>
      <c r="G3458" s="83" t="s">
        <v>12134</v>
      </c>
      <c r="K3458" s="69"/>
      <c r="L3458" s="69"/>
    </row>
    <row r="3459" spans="1:12" ht="72.75" thickBot="1" x14ac:dyDescent="0.3">
      <c r="A3459" s="71" t="s">
        <v>4574</v>
      </c>
      <c r="B3459" s="72" t="s">
        <v>5376</v>
      </c>
      <c r="C3459" s="72" t="s">
        <v>12150</v>
      </c>
      <c r="E3459" s="83" t="s">
        <v>14141</v>
      </c>
      <c r="F3459" s="84" t="s">
        <v>12691</v>
      </c>
      <c r="G3459" s="83" t="s">
        <v>12134</v>
      </c>
      <c r="K3459" s="69"/>
      <c r="L3459" s="69"/>
    </row>
    <row r="3460" spans="1:12" ht="96.75" thickBot="1" x14ac:dyDescent="0.3">
      <c r="A3460" s="71" t="s">
        <v>4577</v>
      </c>
      <c r="B3460" s="72" t="s">
        <v>5376</v>
      </c>
      <c r="C3460" s="72" t="s">
        <v>12150</v>
      </c>
      <c r="E3460" s="83" t="s">
        <v>14142</v>
      </c>
      <c r="F3460" s="84" t="s">
        <v>12691</v>
      </c>
      <c r="G3460" s="83" t="s">
        <v>14138</v>
      </c>
      <c r="K3460" s="69"/>
      <c r="L3460" s="69"/>
    </row>
    <row r="3461" spans="1:12" ht="96.75" thickBot="1" x14ac:dyDescent="0.3">
      <c r="A3461" s="71" t="s">
        <v>4580</v>
      </c>
      <c r="B3461" s="72" t="s">
        <v>5376</v>
      </c>
      <c r="C3461" s="72" t="s">
        <v>12150</v>
      </c>
      <c r="E3461" s="83" t="s">
        <v>14143</v>
      </c>
      <c r="F3461" s="84" t="s">
        <v>12691</v>
      </c>
      <c r="G3461" s="83" t="s">
        <v>14138</v>
      </c>
      <c r="K3461" s="69"/>
      <c r="L3461" s="69"/>
    </row>
    <row r="3462" spans="1:12" ht="36.75" thickBot="1" x14ac:dyDescent="0.3">
      <c r="A3462" s="71" t="s">
        <v>4583</v>
      </c>
      <c r="B3462" s="72" t="s">
        <v>5376</v>
      </c>
      <c r="C3462" s="72" t="s">
        <v>12150</v>
      </c>
      <c r="E3462" s="83" t="s">
        <v>1063</v>
      </c>
      <c r="F3462" s="84" t="s">
        <v>12160</v>
      </c>
      <c r="G3462" s="83" t="s">
        <v>14144</v>
      </c>
      <c r="K3462" s="69"/>
      <c r="L3462" s="69"/>
    </row>
    <row r="3463" spans="1:12" ht="84.75" thickBot="1" x14ac:dyDescent="0.3">
      <c r="A3463" s="71" t="s">
        <v>4586</v>
      </c>
      <c r="B3463" s="72" t="s">
        <v>5376</v>
      </c>
      <c r="C3463" s="72" t="s">
        <v>12150</v>
      </c>
      <c r="E3463" s="83" t="s">
        <v>14145</v>
      </c>
      <c r="F3463" s="84" t="s">
        <v>6210</v>
      </c>
      <c r="G3463" s="83" t="s">
        <v>14127</v>
      </c>
      <c r="K3463" s="69"/>
      <c r="L3463" s="69"/>
    </row>
    <row r="3464" spans="1:12" ht="84.75" thickBot="1" x14ac:dyDescent="0.3">
      <c r="A3464" s="71" t="s">
        <v>4589</v>
      </c>
      <c r="B3464" s="72" t="s">
        <v>5376</v>
      </c>
      <c r="C3464" s="72" t="s">
        <v>12150</v>
      </c>
      <c r="E3464" s="83" t="s">
        <v>14146</v>
      </c>
      <c r="F3464" s="84" t="s">
        <v>6210</v>
      </c>
      <c r="G3464" s="83" t="s">
        <v>14127</v>
      </c>
      <c r="K3464" s="69"/>
      <c r="L3464" s="69"/>
    </row>
    <row r="3465" spans="1:12" ht="84.75" thickBot="1" x14ac:dyDescent="0.3">
      <c r="A3465" s="71" t="s">
        <v>1409</v>
      </c>
      <c r="B3465" s="72" t="s">
        <v>12419</v>
      </c>
      <c r="C3465" s="72" t="s">
        <v>12420</v>
      </c>
      <c r="E3465" s="83" t="s">
        <v>14147</v>
      </c>
      <c r="F3465" s="84" t="s">
        <v>6210</v>
      </c>
      <c r="G3465" s="83" t="s">
        <v>14127</v>
      </c>
      <c r="K3465" s="69"/>
      <c r="L3465" s="69"/>
    </row>
    <row r="3466" spans="1:12" ht="84.75" thickBot="1" x14ac:dyDescent="0.3">
      <c r="A3466" s="71" t="s">
        <v>3720</v>
      </c>
      <c r="B3466" s="72" t="s">
        <v>12266</v>
      </c>
      <c r="C3466" s="72" t="s">
        <v>14110</v>
      </c>
      <c r="E3466" s="83" t="s">
        <v>14148</v>
      </c>
      <c r="F3466" s="84" t="s">
        <v>6210</v>
      </c>
      <c r="G3466" s="83" t="s">
        <v>14127</v>
      </c>
      <c r="K3466" s="69"/>
      <c r="L3466" s="69"/>
    </row>
    <row r="3467" spans="1:12" ht="84.75" thickBot="1" x14ac:dyDescent="0.3">
      <c r="A3467" s="71" t="s">
        <v>3721</v>
      </c>
      <c r="B3467" s="72" t="s">
        <v>12266</v>
      </c>
      <c r="C3467" s="72" t="s">
        <v>14110</v>
      </c>
      <c r="E3467" s="83" t="s">
        <v>14149</v>
      </c>
      <c r="F3467" s="84" t="s">
        <v>6210</v>
      </c>
      <c r="G3467" s="83" t="s">
        <v>14127</v>
      </c>
      <c r="K3467" s="69"/>
      <c r="L3467" s="69"/>
    </row>
    <row r="3468" spans="1:12" ht="84.75" thickBot="1" x14ac:dyDescent="0.3">
      <c r="A3468" s="71" t="s">
        <v>3722</v>
      </c>
      <c r="B3468" s="72" t="s">
        <v>12473</v>
      </c>
      <c r="C3468" s="72" t="s">
        <v>14110</v>
      </c>
      <c r="E3468" s="83" t="s">
        <v>14150</v>
      </c>
      <c r="F3468" s="84" t="s">
        <v>6210</v>
      </c>
      <c r="G3468" s="83" t="s">
        <v>14127</v>
      </c>
      <c r="K3468" s="69"/>
      <c r="L3468" s="69"/>
    </row>
    <row r="3469" spans="1:12" ht="84.75" thickBot="1" x14ac:dyDescent="0.3">
      <c r="A3469" s="71" t="s">
        <v>3723</v>
      </c>
      <c r="B3469" s="72" t="s">
        <v>12266</v>
      </c>
      <c r="C3469" s="72" t="s">
        <v>14110</v>
      </c>
      <c r="E3469" s="83" t="s">
        <v>14151</v>
      </c>
      <c r="F3469" s="84" t="s">
        <v>6210</v>
      </c>
      <c r="G3469" s="83" t="s">
        <v>14127</v>
      </c>
      <c r="K3469" s="69"/>
      <c r="L3469" s="69"/>
    </row>
    <row r="3470" spans="1:12" ht="84.75" thickBot="1" x14ac:dyDescent="0.3">
      <c r="A3470" s="71" t="s">
        <v>2823</v>
      </c>
      <c r="B3470" s="72" t="s">
        <v>12824</v>
      </c>
      <c r="C3470" s="72" t="s">
        <v>12323</v>
      </c>
      <c r="E3470" s="83" t="s">
        <v>14152</v>
      </c>
      <c r="F3470" s="84" t="s">
        <v>6210</v>
      </c>
      <c r="G3470" s="83" t="s">
        <v>14127</v>
      </c>
      <c r="K3470" s="69"/>
      <c r="L3470" s="69"/>
    </row>
    <row r="3471" spans="1:12" ht="84.75" thickBot="1" x14ac:dyDescent="0.3">
      <c r="A3471" s="71" t="s">
        <v>2824</v>
      </c>
      <c r="B3471" s="72" t="s">
        <v>12824</v>
      </c>
      <c r="C3471" s="72" t="s">
        <v>12323</v>
      </c>
      <c r="E3471" s="83" t="s">
        <v>14153</v>
      </c>
      <c r="F3471" s="84" t="s">
        <v>6210</v>
      </c>
      <c r="G3471" s="83" t="s">
        <v>14127</v>
      </c>
      <c r="K3471" s="69"/>
      <c r="L3471" s="69"/>
    </row>
    <row r="3472" spans="1:12" ht="84.75" thickBot="1" x14ac:dyDescent="0.3">
      <c r="A3472" s="71" t="s">
        <v>2688</v>
      </c>
      <c r="B3472" s="72" t="s">
        <v>12176</v>
      </c>
      <c r="C3472" s="72" t="s">
        <v>12323</v>
      </c>
      <c r="E3472" s="83" t="s">
        <v>14154</v>
      </c>
      <c r="F3472" s="84" t="s">
        <v>6210</v>
      </c>
      <c r="G3472" s="83" t="s">
        <v>14127</v>
      </c>
      <c r="K3472" s="69"/>
      <c r="L3472" s="69"/>
    </row>
    <row r="3473" spans="1:12" ht="84.75" thickBot="1" x14ac:dyDescent="0.3">
      <c r="A3473" s="71" t="s">
        <v>2690</v>
      </c>
      <c r="B3473" s="72" t="s">
        <v>12176</v>
      </c>
      <c r="C3473" s="72" t="s">
        <v>12323</v>
      </c>
      <c r="E3473" s="83" t="s">
        <v>14155</v>
      </c>
      <c r="F3473" s="84" t="s">
        <v>6210</v>
      </c>
      <c r="G3473" s="83" t="s">
        <v>14127</v>
      </c>
      <c r="K3473" s="69"/>
      <c r="L3473" s="69"/>
    </row>
    <row r="3474" spans="1:12" ht="84.75" thickBot="1" x14ac:dyDescent="0.3">
      <c r="A3474" s="71" t="s">
        <v>2689</v>
      </c>
      <c r="B3474" s="72" t="s">
        <v>12176</v>
      </c>
      <c r="C3474" s="72" t="s">
        <v>12323</v>
      </c>
      <c r="E3474" s="83" t="s">
        <v>14156</v>
      </c>
      <c r="F3474" s="84" t="s">
        <v>6210</v>
      </c>
      <c r="G3474" s="83" t="s">
        <v>14127</v>
      </c>
      <c r="K3474" s="69"/>
      <c r="L3474" s="69"/>
    </row>
    <row r="3475" spans="1:12" ht="84.75" thickBot="1" x14ac:dyDescent="0.3">
      <c r="A3475" s="71" t="s">
        <v>2691</v>
      </c>
      <c r="B3475" s="72" t="s">
        <v>12176</v>
      </c>
      <c r="C3475" s="72" t="s">
        <v>12323</v>
      </c>
      <c r="E3475" s="83" t="s">
        <v>14157</v>
      </c>
      <c r="F3475" s="84" t="s">
        <v>6210</v>
      </c>
      <c r="G3475" s="83" t="s">
        <v>14127</v>
      </c>
      <c r="K3475" s="69"/>
      <c r="L3475" s="69"/>
    </row>
    <row r="3476" spans="1:12" ht="84.75" thickBot="1" x14ac:dyDescent="0.3">
      <c r="A3476" s="71" t="s">
        <v>2989</v>
      </c>
      <c r="B3476" s="72" t="s">
        <v>12176</v>
      </c>
      <c r="C3476" s="72" t="s">
        <v>12323</v>
      </c>
      <c r="E3476" s="83" t="s">
        <v>14158</v>
      </c>
      <c r="F3476" s="84" t="s">
        <v>6210</v>
      </c>
      <c r="G3476" s="83" t="s">
        <v>14127</v>
      </c>
      <c r="K3476" s="69"/>
      <c r="L3476" s="69"/>
    </row>
    <row r="3477" spans="1:12" ht="84.75" thickBot="1" x14ac:dyDescent="0.3">
      <c r="A3477" s="71" t="s">
        <v>2829</v>
      </c>
      <c r="B3477" s="72" t="s">
        <v>12176</v>
      </c>
      <c r="C3477" s="72" t="s">
        <v>12323</v>
      </c>
      <c r="E3477" s="83" t="s">
        <v>14159</v>
      </c>
      <c r="F3477" s="84" t="s">
        <v>6210</v>
      </c>
      <c r="G3477" s="83" t="s">
        <v>14127</v>
      </c>
      <c r="K3477" s="69"/>
      <c r="L3477" s="69"/>
    </row>
    <row r="3478" spans="1:12" ht="84.75" thickBot="1" x14ac:dyDescent="0.3">
      <c r="A3478" s="71" t="s">
        <v>2828</v>
      </c>
      <c r="B3478" s="72" t="s">
        <v>12176</v>
      </c>
      <c r="C3478" s="72" t="s">
        <v>12323</v>
      </c>
      <c r="E3478" s="83" t="s">
        <v>14160</v>
      </c>
      <c r="F3478" s="84" t="s">
        <v>6210</v>
      </c>
      <c r="G3478" s="83" t="s">
        <v>14127</v>
      </c>
      <c r="K3478" s="69"/>
      <c r="L3478" s="69"/>
    </row>
    <row r="3479" spans="1:12" ht="84.75" thickBot="1" x14ac:dyDescent="0.3">
      <c r="A3479" s="71" t="s">
        <v>2817</v>
      </c>
      <c r="B3479" s="72" t="s">
        <v>12279</v>
      </c>
      <c r="C3479" s="72" t="s">
        <v>14192</v>
      </c>
      <c r="E3479" s="83" t="s">
        <v>14161</v>
      </c>
      <c r="F3479" s="84" t="s">
        <v>6210</v>
      </c>
      <c r="G3479" s="83" t="s">
        <v>14127</v>
      </c>
      <c r="K3479" s="69"/>
      <c r="L3479" s="69"/>
    </row>
    <row r="3480" spans="1:12" ht="84.75" thickBot="1" x14ac:dyDescent="0.3">
      <c r="A3480" s="71" t="s">
        <v>2727</v>
      </c>
      <c r="B3480" s="72" t="s">
        <v>12176</v>
      </c>
      <c r="C3480" s="72" t="s">
        <v>12323</v>
      </c>
      <c r="E3480" s="83" t="s">
        <v>14162</v>
      </c>
      <c r="F3480" s="84" t="s">
        <v>6210</v>
      </c>
      <c r="G3480" s="83" t="s">
        <v>14127</v>
      </c>
      <c r="K3480" s="69"/>
      <c r="L3480" s="69"/>
    </row>
    <row r="3481" spans="1:12" ht="84.75" thickBot="1" x14ac:dyDescent="0.3">
      <c r="A3481" s="71" t="s">
        <v>2732</v>
      </c>
      <c r="B3481" s="72" t="s">
        <v>12176</v>
      </c>
      <c r="C3481" s="72" t="s">
        <v>12323</v>
      </c>
      <c r="E3481" s="83" t="s">
        <v>14163</v>
      </c>
      <c r="F3481" s="84" t="s">
        <v>6210</v>
      </c>
      <c r="G3481" s="83" t="s">
        <v>14127</v>
      </c>
      <c r="K3481" s="69"/>
      <c r="L3481" s="69"/>
    </row>
    <row r="3482" spans="1:12" ht="84.75" thickBot="1" x14ac:dyDescent="0.3">
      <c r="A3482" s="71" t="s">
        <v>2731</v>
      </c>
      <c r="B3482" s="72" t="s">
        <v>12176</v>
      </c>
      <c r="C3482" s="72" t="s">
        <v>12323</v>
      </c>
      <c r="E3482" s="83" t="s">
        <v>14164</v>
      </c>
      <c r="F3482" s="84" t="s">
        <v>6210</v>
      </c>
      <c r="G3482" s="83" t="s">
        <v>14127</v>
      </c>
      <c r="K3482" s="69"/>
      <c r="L3482" s="69"/>
    </row>
    <row r="3483" spans="1:12" ht="96.75" thickBot="1" x14ac:dyDescent="0.3">
      <c r="A3483" s="71" t="s">
        <v>2730</v>
      </c>
      <c r="B3483" s="72" t="s">
        <v>12176</v>
      </c>
      <c r="C3483" s="72" t="s">
        <v>12323</v>
      </c>
      <c r="E3483" s="83" t="s">
        <v>2815</v>
      </c>
      <c r="F3483" s="84" t="s">
        <v>12299</v>
      </c>
      <c r="G3483" s="83" t="s">
        <v>14165</v>
      </c>
      <c r="K3483" s="69"/>
      <c r="L3483" s="69"/>
    </row>
    <row r="3484" spans="1:12" ht="96.75" thickBot="1" x14ac:dyDescent="0.3">
      <c r="A3484" s="71" t="s">
        <v>2734</v>
      </c>
      <c r="B3484" s="72" t="s">
        <v>12176</v>
      </c>
      <c r="C3484" s="72" t="s">
        <v>12323</v>
      </c>
      <c r="E3484" s="83" t="s">
        <v>2816</v>
      </c>
      <c r="F3484" s="84" t="s">
        <v>12299</v>
      </c>
      <c r="G3484" s="83" t="s">
        <v>14165</v>
      </c>
      <c r="K3484" s="69"/>
      <c r="L3484" s="69"/>
    </row>
    <row r="3485" spans="1:12" ht="60.75" thickBot="1" x14ac:dyDescent="0.3">
      <c r="A3485" s="71" t="s">
        <v>2735</v>
      </c>
      <c r="B3485" s="72" t="s">
        <v>12176</v>
      </c>
      <c r="C3485" s="72" t="s">
        <v>12323</v>
      </c>
      <c r="E3485" s="83" t="s">
        <v>14166</v>
      </c>
      <c r="F3485" s="84" t="s">
        <v>12272</v>
      </c>
      <c r="G3485" s="83" t="s">
        <v>14167</v>
      </c>
      <c r="K3485" s="69"/>
      <c r="L3485" s="69"/>
    </row>
    <row r="3486" spans="1:12" ht="60.75" thickBot="1" x14ac:dyDescent="0.3">
      <c r="A3486" s="71" t="s">
        <v>2710</v>
      </c>
      <c r="B3486" s="72" t="s">
        <v>12431</v>
      </c>
      <c r="C3486" s="72" t="s">
        <v>12323</v>
      </c>
      <c r="E3486" s="83" t="s">
        <v>14168</v>
      </c>
      <c r="F3486" s="84" t="s">
        <v>12272</v>
      </c>
      <c r="G3486" s="83" t="s">
        <v>14167</v>
      </c>
      <c r="K3486" s="69"/>
      <c r="L3486" s="69"/>
    </row>
    <row r="3487" spans="1:12" ht="60.75" thickBot="1" x14ac:dyDescent="0.3">
      <c r="A3487" s="71" t="s">
        <v>2712</v>
      </c>
      <c r="B3487" s="72" t="s">
        <v>12431</v>
      </c>
      <c r="C3487" s="72" t="s">
        <v>12323</v>
      </c>
      <c r="E3487" s="83" t="s">
        <v>14169</v>
      </c>
      <c r="F3487" s="84" t="s">
        <v>12272</v>
      </c>
      <c r="G3487" s="83" t="s">
        <v>14167</v>
      </c>
      <c r="K3487" s="69"/>
      <c r="L3487" s="69"/>
    </row>
    <row r="3488" spans="1:12" ht="84.75" thickBot="1" x14ac:dyDescent="0.3">
      <c r="A3488" s="71" t="s">
        <v>2982</v>
      </c>
      <c r="B3488" s="72" t="s">
        <v>12431</v>
      </c>
      <c r="C3488" s="72" t="s">
        <v>12323</v>
      </c>
      <c r="E3488" s="83" t="s">
        <v>14170</v>
      </c>
      <c r="F3488" s="84" t="s">
        <v>12272</v>
      </c>
      <c r="G3488" s="83" t="s">
        <v>13052</v>
      </c>
      <c r="K3488" s="69"/>
      <c r="L3488" s="69"/>
    </row>
    <row r="3489" spans="1:12" ht="84.75" thickBot="1" x14ac:dyDescent="0.3">
      <c r="A3489" s="71" t="s">
        <v>2558</v>
      </c>
      <c r="B3489" s="72" t="s">
        <v>12431</v>
      </c>
      <c r="C3489" s="72" t="s">
        <v>14193</v>
      </c>
      <c r="E3489" s="83" t="s">
        <v>14171</v>
      </c>
      <c r="F3489" s="84" t="s">
        <v>12272</v>
      </c>
      <c r="G3489" s="83" t="s">
        <v>13052</v>
      </c>
      <c r="K3489" s="69"/>
      <c r="L3489" s="69"/>
    </row>
    <row r="3490" spans="1:12" ht="84.75" thickBot="1" x14ac:dyDescent="0.3">
      <c r="A3490" s="71" t="s">
        <v>2714</v>
      </c>
      <c r="B3490" s="72" t="s">
        <v>12431</v>
      </c>
      <c r="C3490" s="72" t="s">
        <v>14193</v>
      </c>
      <c r="E3490" s="83" t="s">
        <v>14172</v>
      </c>
      <c r="F3490" s="84" t="s">
        <v>12272</v>
      </c>
      <c r="G3490" s="83" t="s">
        <v>13052</v>
      </c>
      <c r="K3490" s="69"/>
      <c r="L3490" s="69"/>
    </row>
    <row r="3491" spans="1:12" ht="24.75" thickBot="1" x14ac:dyDescent="0.3">
      <c r="A3491" s="71" t="s">
        <v>14194</v>
      </c>
      <c r="B3491" s="72" t="s">
        <v>12176</v>
      </c>
      <c r="C3491" s="72" t="s">
        <v>12323</v>
      </c>
      <c r="E3491" s="83" t="s">
        <v>2876</v>
      </c>
      <c r="F3491" s="84" t="s">
        <v>12518</v>
      </c>
      <c r="G3491" s="83" t="s">
        <v>12228</v>
      </c>
      <c r="K3491" s="69"/>
      <c r="L3491" s="69"/>
    </row>
    <row r="3492" spans="1:12" ht="72.75" thickBot="1" x14ac:dyDescent="0.3">
      <c r="A3492" s="71" t="s">
        <v>2736</v>
      </c>
      <c r="B3492" s="72" t="s">
        <v>12176</v>
      </c>
      <c r="C3492" s="72" t="s">
        <v>12323</v>
      </c>
      <c r="E3492" s="83" t="s">
        <v>2877</v>
      </c>
      <c r="F3492" s="84" t="s">
        <v>12274</v>
      </c>
      <c r="G3492" s="83" t="s">
        <v>12384</v>
      </c>
      <c r="K3492" s="69"/>
      <c r="L3492" s="69"/>
    </row>
    <row r="3493" spans="1:12" ht="24.75" thickBot="1" x14ac:dyDescent="0.3">
      <c r="A3493" s="71" t="s">
        <v>2709</v>
      </c>
      <c r="B3493" s="72" t="s">
        <v>12431</v>
      </c>
      <c r="C3493" s="72" t="s">
        <v>12323</v>
      </c>
      <c r="E3493" s="83" t="s">
        <v>2789</v>
      </c>
      <c r="F3493" s="84" t="s">
        <v>13250</v>
      </c>
      <c r="G3493" s="83" t="s">
        <v>12228</v>
      </c>
      <c r="K3493" s="69"/>
      <c r="L3493" s="69"/>
    </row>
    <row r="3494" spans="1:12" ht="24.75" thickBot="1" x14ac:dyDescent="0.3">
      <c r="A3494" s="71" t="s">
        <v>2819</v>
      </c>
      <c r="B3494" s="72" t="s">
        <v>12176</v>
      </c>
      <c r="C3494" s="72" t="s">
        <v>12323</v>
      </c>
      <c r="E3494" s="83" t="s">
        <v>2835</v>
      </c>
      <c r="F3494" s="84" t="s">
        <v>12518</v>
      </c>
      <c r="G3494" s="83" t="s">
        <v>12228</v>
      </c>
      <c r="K3494" s="69"/>
      <c r="L3494" s="69"/>
    </row>
    <row r="3495" spans="1:12" ht="96.75" thickBot="1" x14ac:dyDescent="0.3">
      <c r="A3495" s="71" t="s">
        <v>2739</v>
      </c>
      <c r="B3495" s="72" t="s">
        <v>12176</v>
      </c>
      <c r="C3495" s="72" t="s">
        <v>12323</v>
      </c>
      <c r="E3495" s="83" t="s">
        <v>14173</v>
      </c>
      <c r="F3495" s="84" t="s">
        <v>12691</v>
      </c>
      <c r="G3495" s="83" t="s">
        <v>14138</v>
      </c>
      <c r="K3495" s="69"/>
      <c r="L3495" s="69"/>
    </row>
    <row r="3496" spans="1:12" ht="96.75" thickBot="1" x14ac:dyDescent="0.3">
      <c r="A3496" s="71" t="s">
        <v>2687</v>
      </c>
      <c r="B3496" s="72" t="s">
        <v>12176</v>
      </c>
      <c r="C3496" s="72" t="s">
        <v>12323</v>
      </c>
      <c r="E3496" s="83" t="s">
        <v>14174</v>
      </c>
      <c r="F3496" s="84" t="s">
        <v>12691</v>
      </c>
      <c r="G3496" s="83" t="s">
        <v>14138</v>
      </c>
      <c r="K3496" s="69"/>
      <c r="L3496" s="69"/>
    </row>
    <row r="3497" spans="1:12" ht="72.75" thickBot="1" x14ac:dyDescent="0.3">
      <c r="A3497" s="71" t="s">
        <v>2693</v>
      </c>
      <c r="B3497" s="72" t="s">
        <v>12176</v>
      </c>
      <c r="C3497" s="72" t="s">
        <v>12323</v>
      </c>
      <c r="E3497" s="83" t="s">
        <v>14175</v>
      </c>
      <c r="F3497" s="84" t="s">
        <v>12691</v>
      </c>
      <c r="G3497" s="83" t="s">
        <v>12134</v>
      </c>
      <c r="K3497" s="69"/>
      <c r="L3497" s="69"/>
    </row>
    <row r="3498" spans="1:12" ht="72.75" thickBot="1" x14ac:dyDescent="0.3">
      <c r="A3498" s="71" t="s">
        <v>2740</v>
      </c>
      <c r="B3498" s="72" t="s">
        <v>12176</v>
      </c>
      <c r="C3498" s="72" t="s">
        <v>12323</v>
      </c>
      <c r="E3498" s="83" t="s">
        <v>14176</v>
      </c>
      <c r="F3498" s="84" t="s">
        <v>12691</v>
      </c>
      <c r="G3498" s="83" t="s">
        <v>12134</v>
      </c>
      <c r="K3498" s="69"/>
      <c r="L3498" s="69"/>
    </row>
    <row r="3499" spans="1:12" ht="96.75" thickBot="1" x14ac:dyDescent="0.3">
      <c r="A3499" s="71" t="s">
        <v>2738</v>
      </c>
      <c r="B3499" s="72" t="s">
        <v>12176</v>
      </c>
      <c r="C3499" s="72" t="s">
        <v>12323</v>
      </c>
      <c r="E3499" s="83" t="s">
        <v>14177</v>
      </c>
      <c r="F3499" s="84" t="s">
        <v>12691</v>
      </c>
      <c r="G3499" s="83" t="s">
        <v>14138</v>
      </c>
      <c r="K3499" s="69"/>
      <c r="L3499" s="69"/>
    </row>
    <row r="3500" spans="1:12" ht="96.75" thickBot="1" x14ac:dyDescent="0.3">
      <c r="A3500" s="71" t="s">
        <v>2746</v>
      </c>
      <c r="B3500" s="72" t="s">
        <v>5437</v>
      </c>
      <c r="C3500" s="72" t="s">
        <v>12323</v>
      </c>
      <c r="E3500" s="83" t="s">
        <v>14178</v>
      </c>
      <c r="F3500" s="84" t="s">
        <v>12691</v>
      </c>
      <c r="G3500" s="83" t="s">
        <v>14138</v>
      </c>
      <c r="K3500" s="69"/>
      <c r="L3500" s="69"/>
    </row>
    <row r="3501" spans="1:12" ht="96.75" thickBot="1" x14ac:dyDescent="0.3">
      <c r="A3501" s="71" t="s">
        <v>2683</v>
      </c>
      <c r="B3501" s="72" t="s">
        <v>5437</v>
      </c>
      <c r="C3501" s="72" t="s">
        <v>12323</v>
      </c>
      <c r="E3501" s="83" t="s">
        <v>14179</v>
      </c>
      <c r="F3501" s="84" t="s">
        <v>12691</v>
      </c>
      <c r="G3501" s="83" t="s">
        <v>14138</v>
      </c>
      <c r="K3501" s="69"/>
      <c r="L3501" s="69"/>
    </row>
    <row r="3502" spans="1:12" ht="96.75" thickBot="1" x14ac:dyDescent="0.3">
      <c r="A3502" s="71" t="s">
        <v>2975</v>
      </c>
      <c r="B3502" s="72" t="s">
        <v>5437</v>
      </c>
      <c r="C3502" s="72" t="s">
        <v>12323</v>
      </c>
      <c r="E3502" s="83" t="s">
        <v>14180</v>
      </c>
      <c r="F3502" s="84" t="s">
        <v>12691</v>
      </c>
      <c r="G3502" s="83" t="s">
        <v>14138</v>
      </c>
      <c r="K3502" s="69"/>
      <c r="L3502" s="69"/>
    </row>
    <row r="3503" spans="1:12" ht="72.75" thickBot="1" x14ac:dyDescent="0.3">
      <c r="A3503" s="71" t="s">
        <v>2741</v>
      </c>
      <c r="B3503" s="72" t="s">
        <v>12176</v>
      </c>
      <c r="C3503" s="72" t="s">
        <v>12323</v>
      </c>
      <c r="E3503" s="83" t="s">
        <v>14181</v>
      </c>
      <c r="F3503" s="84" t="s">
        <v>12691</v>
      </c>
      <c r="G3503" s="83" t="s">
        <v>12134</v>
      </c>
      <c r="K3503" s="69"/>
      <c r="L3503" s="69"/>
    </row>
    <row r="3504" spans="1:12" ht="72.75" thickBot="1" x14ac:dyDescent="0.3">
      <c r="A3504" s="71" t="s">
        <v>2831</v>
      </c>
      <c r="B3504" s="72" t="s">
        <v>12176</v>
      </c>
      <c r="C3504" s="72" t="s">
        <v>12323</v>
      </c>
      <c r="E3504" s="83" t="s">
        <v>14182</v>
      </c>
      <c r="F3504" s="84" t="s">
        <v>12691</v>
      </c>
      <c r="G3504" s="83" t="s">
        <v>12134</v>
      </c>
      <c r="K3504" s="69"/>
      <c r="L3504" s="69"/>
    </row>
    <row r="3505" spans="1:12" ht="96.75" thickBot="1" x14ac:dyDescent="0.3">
      <c r="A3505" s="71" t="s">
        <v>2830</v>
      </c>
      <c r="B3505" s="72" t="s">
        <v>12176</v>
      </c>
      <c r="C3505" s="72" t="s">
        <v>12323</v>
      </c>
      <c r="E3505" s="83" t="s">
        <v>14183</v>
      </c>
      <c r="F3505" s="84" t="s">
        <v>12691</v>
      </c>
      <c r="G3505" s="83" t="s">
        <v>14138</v>
      </c>
      <c r="K3505" s="69"/>
      <c r="L3505" s="69"/>
    </row>
    <row r="3506" spans="1:12" ht="96.75" thickBot="1" x14ac:dyDescent="0.3">
      <c r="A3506" s="71" t="s">
        <v>2832</v>
      </c>
      <c r="B3506" s="72" t="s">
        <v>12176</v>
      </c>
      <c r="C3506" s="72" t="s">
        <v>12323</v>
      </c>
      <c r="E3506" s="83" t="s">
        <v>14184</v>
      </c>
      <c r="F3506" s="84" t="s">
        <v>12691</v>
      </c>
      <c r="G3506" s="83" t="s">
        <v>14138</v>
      </c>
      <c r="K3506" s="69"/>
      <c r="L3506" s="69"/>
    </row>
    <row r="3507" spans="1:12" ht="36.75" thickBot="1" x14ac:dyDescent="0.3">
      <c r="A3507" s="71" t="s">
        <v>2745</v>
      </c>
      <c r="B3507" s="72" t="s">
        <v>5437</v>
      </c>
      <c r="C3507" s="72" t="s">
        <v>12323</v>
      </c>
      <c r="E3507" s="83" t="s">
        <v>3509</v>
      </c>
      <c r="F3507" s="84" t="s">
        <v>12570</v>
      </c>
      <c r="G3507" s="83" t="s">
        <v>13467</v>
      </c>
      <c r="K3507" s="69"/>
      <c r="L3507" s="69"/>
    </row>
    <row r="3508" spans="1:12" ht="36.75" thickBot="1" x14ac:dyDescent="0.3">
      <c r="A3508" s="71" t="s">
        <v>14195</v>
      </c>
      <c r="B3508" s="72" t="s">
        <v>6257</v>
      </c>
      <c r="C3508" s="72" t="s">
        <v>14113</v>
      </c>
      <c r="E3508" s="83" t="s">
        <v>3514</v>
      </c>
      <c r="F3508" s="84" t="s">
        <v>12570</v>
      </c>
      <c r="G3508" s="83" t="s">
        <v>13467</v>
      </c>
      <c r="K3508" s="69"/>
      <c r="L3508" s="69"/>
    </row>
    <row r="3509" spans="1:12" ht="60.75" thickBot="1" x14ac:dyDescent="0.3">
      <c r="A3509" s="71" t="s">
        <v>14196</v>
      </c>
      <c r="B3509" s="72" t="s">
        <v>6257</v>
      </c>
      <c r="C3509" s="72" t="s">
        <v>14113</v>
      </c>
      <c r="E3509" s="83" t="s">
        <v>3636</v>
      </c>
      <c r="F3509" s="84" t="s">
        <v>12570</v>
      </c>
      <c r="G3509" s="83" t="s">
        <v>14185</v>
      </c>
      <c r="K3509" s="69"/>
      <c r="L3509" s="69"/>
    </row>
    <row r="3510" spans="1:12" ht="60.75" thickBot="1" x14ac:dyDescent="0.3">
      <c r="A3510" s="71" t="s">
        <v>6424</v>
      </c>
      <c r="B3510" s="72" t="s">
        <v>6257</v>
      </c>
      <c r="C3510" s="72" t="s">
        <v>14113</v>
      </c>
      <c r="E3510" s="83" t="s">
        <v>3637</v>
      </c>
      <c r="F3510" s="84" t="s">
        <v>12570</v>
      </c>
      <c r="G3510" s="83" t="s">
        <v>14185</v>
      </c>
      <c r="K3510" s="69"/>
      <c r="L3510" s="69"/>
    </row>
    <row r="3511" spans="1:12" ht="60.75" thickBot="1" x14ac:dyDescent="0.3">
      <c r="A3511" s="71" t="s">
        <v>6429</v>
      </c>
      <c r="B3511" s="72" t="s">
        <v>6257</v>
      </c>
      <c r="C3511" s="72" t="s">
        <v>14113</v>
      </c>
      <c r="E3511" s="83" t="s">
        <v>3638</v>
      </c>
      <c r="F3511" s="84" t="s">
        <v>12570</v>
      </c>
      <c r="G3511" s="83" t="s">
        <v>14185</v>
      </c>
      <c r="K3511" s="69"/>
      <c r="L3511" s="69"/>
    </row>
    <row r="3512" spans="1:12" ht="60.75" thickBot="1" x14ac:dyDescent="0.3">
      <c r="A3512" s="71" t="s">
        <v>5825</v>
      </c>
      <c r="B3512" s="72" t="s">
        <v>5300</v>
      </c>
      <c r="C3512" s="72" t="s">
        <v>12139</v>
      </c>
      <c r="E3512" s="83" t="s">
        <v>3639</v>
      </c>
      <c r="F3512" s="84" t="s">
        <v>12570</v>
      </c>
      <c r="G3512" s="83" t="s">
        <v>14185</v>
      </c>
      <c r="K3512" s="69"/>
      <c r="L3512" s="69"/>
    </row>
    <row r="3513" spans="1:12" ht="120.75" thickBot="1" x14ac:dyDescent="0.3">
      <c r="A3513" s="71" t="s">
        <v>1845</v>
      </c>
      <c r="B3513" s="72" t="s">
        <v>12152</v>
      </c>
      <c r="C3513" s="72" t="s">
        <v>14116</v>
      </c>
      <c r="E3513" s="83" t="s">
        <v>3640</v>
      </c>
      <c r="F3513" s="84" t="s">
        <v>12570</v>
      </c>
      <c r="G3513" s="83" t="s">
        <v>14185</v>
      </c>
      <c r="K3513" s="69"/>
      <c r="L3513" s="69"/>
    </row>
    <row r="3514" spans="1:12" ht="60.75" thickBot="1" x14ac:dyDescent="0.3">
      <c r="A3514" s="71" t="s">
        <v>1869</v>
      </c>
      <c r="B3514" s="72" t="s">
        <v>12732</v>
      </c>
      <c r="C3514" s="72" t="s">
        <v>14123</v>
      </c>
      <c r="E3514" s="83" t="s">
        <v>3641</v>
      </c>
      <c r="F3514" s="84" t="s">
        <v>12570</v>
      </c>
      <c r="G3514" s="83" t="s">
        <v>14185</v>
      </c>
      <c r="K3514" s="69"/>
      <c r="L3514" s="69"/>
    </row>
    <row r="3515" spans="1:12" ht="60.75" thickBot="1" x14ac:dyDescent="0.3">
      <c r="A3515" s="71" t="s">
        <v>3724</v>
      </c>
      <c r="B3515" s="72" t="s">
        <v>12266</v>
      </c>
      <c r="C3515" s="72" t="s">
        <v>14110</v>
      </c>
      <c r="E3515" s="83" t="s">
        <v>3642</v>
      </c>
      <c r="F3515" s="84" t="s">
        <v>12570</v>
      </c>
      <c r="G3515" s="83" t="s">
        <v>14185</v>
      </c>
      <c r="K3515" s="69"/>
      <c r="L3515" s="69"/>
    </row>
    <row r="3516" spans="1:12" ht="96.75" thickBot="1" x14ac:dyDescent="0.3">
      <c r="A3516" s="71" t="s">
        <v>3728</v>
      </c>
      <c r="B3516" s="72" t="s">
        <v>12266</v>
      </c>
      <c r="C3516" s="72" t="s">
        <v>12810</v>
      </c>
      <c r="E3516" s="83" t="s">
        <v>3643</v>
      </c>
      <c r="F3516" s="84" t="s">
        <v>12570</v>
      </c>
      <c r="G3516" s="83" t="s">
        <v>14185</v>
      </c>
      <c r="K3516" s="69"/>
      <c r="L3516" s="69"/>
    </row>
    <row r="3517" spans="1:12" ht="72.75" thickBot="1" x14ac:dyDescent="0.3">
      <c r="A3517" s="71" t="s">
        <v>663</v>
      </c>
      <c r="B3517" s="72" t="s">
        <v>13934</v>
      </c>
      <c r="C3517" s="72" t="s">
        <v>12228</v>
      </c>
      <c r="E3517" s="83" t="s">
        <v>1939</v>
      </c>
      <c r="F3517" s="84" t="s">
        <v>12328</v>
      </c>
      <c r="G3517" s="83" t="s">
        <v>12329</v>
      </c>
      <c r="K3517" s="69"/>
      <c r="L3517" s="69"/>
    </row>
    <row r="3518" spans="1:12" ht="192.75" thickBot="1" x14ac:dyDescent="0.3">
      <c r="A3518" s="71" t="s">
        <v>2787</v>
      </c>
      <c r="B3518" s="72" t="s">
        <v>12299</v>
      </c>
      <c r="C3518" s="72" t="s">
        <v>14165</v>
      </c>
      <c r="E3518" s="83" t="s">
        <v>1127</v>
      </c>
      <c r="F3518" s="84" t="s">
        <v>12807</v>
      </c>
      <c r="G3518" s="83" t="s">
        <v>12233</v>
      </c>
      <c r="K3518" s="69"/>
      <c r="L3518" s="69"/>
    </row>
    <row r="3519" spans="1:12" ht="192.75" thickBot="1" x14ac:dyDescent="0.3">
      <c r="A3519" s="71" t="s">
        <v>2788</v>
      </c>
      <c r="B3519" s="72" t="s">
        <v>14197</v>
      </c>
      <c r="C3519" s="72" t="s">
        <v>14198</v>
      </c>
      <c r="E3519" s="83" t="s">
        <v>2774</v>
      </c>
      <c r="F3519" s="84" t="s">
        <v>12299</v>
      </c>
      <c r="G3519" s="83" t="s">
        <v>14186</v>
      </c>
      <c r="K3519" s="69"/>
      <c r="L3519" s="69"/>
    </row>
    <row r="3520" spans="1:12" ht="48.75" thickBot="1" x14ac:dyDescent="0.3">
      <c r="A3520" s="71" t="s">
        <v>14199</v>
      </c>
      <c r="B3520" s="72" t="s">
        <v>12691</v>
      </c>
      <c r="C3520" s="72" t="s">
        <v>14200</v>
      </c>
      <c r="E3520" s="83" t="s">
        <v>2605</v>
      </c>
      <c r="F3520" s="84" t="s">
        <v>12371</v>
      </c>
      <c r="G3520" s="83" t="s">
        <v>12372</v>
      </c>
      <c r="K3520" s="69"/>
      <c r="L3520" s="69"/>
    </row>
    <row r="3521" spans="1:12" ht="48.75" thickBot="1" x14ac:dyDescent="0.3">
      <c r="A3521" s="71" t="s">
        <v>14201</v>
      </c>
      <c r="B3521" s="72" t="s">
        <v>12691</v>
      </c>
      <c r="C3521" s="72" t="s">
        <v>14200</v>
      </c>
      <c r="E3521" s="83" t="s">
        <v>2758</v>
      </c>
      <c r="F3521" s="84" t="s">
        <v>12371</v>
      </c>
      <c r="G3521" s="83" t="s">
        <v>12372</v>
      </c>
      <c r="K3521" s="69"/>
      <c r="L3521" s="69"/>
    </row>
    <row r="3522" spans="1:12" ht="48.75" thickBot="1" x14ac:dyDescent="0.3">
      <c r="A3522" s="71" t="s">
        <v>14202</v>
      </c>
      <c r="B3522" s="72" t="s">
        <v>12691</v>
      </c>
      <c r="C3522" s="72" t="s">
        <v>14200</v>
      </c>
      <c r="E3522" s="83" t="s">
        <v>2867</v>
      </c>
      <c r="F3522" s="84" t="s">
        <v>12371</v>
      </c>
      <c r="G3522" s="83" t="s">
        <v>12372</v>
      </c>
      <c r="K3522" s="69"/>
      <c r="L3522" s="69"/>
    </row>
    <row r="3523" spans="1:12" ht="48.75" thickBot="1" x14ac:dyDescent="0.3">
      <c r="A3523" s="71" t="s">
        <v>14203</v>
      </c>
      <c r="B3523" s="72" t="s">
        <v>12691</v>
      </c>
      <c r="C3523" s="72" t="s">
        <v>14204</v>
      </c>
      <c r="E3523" s="83" t="s">
        <v>2603</v>
      </c>
      <c r="F3523" s="84" t="s">
        <v>12205</v>
      </c>
      <c r="G3523" s="83" t="s">
        <v>12123</v>
      </c>
      <c r="K3523" s="69"/>
      <c r="L3523" s="69"/>
    </row>
    <row r="3524" spans="1:12" ht="96.75" thickBot="1" x14ac:dyDescent="0.3">
      <c r="A3524" s="71" t="s">
        <v>14205</v>
      </c>
      <c r="B3524" s="72" t="s">
        <v>12691</v>
      </c>
      <c r="C3524" s="72" t="s">
        <v>14204</v>
      </c>
      <c r="E3524" s="83" t="s">
        <v>2765</v>
      </c>
      <c r="F3524" s="84" t="s">
        <v>12205</v>
      </c>
      <c r="G3524" s="83" t="s">
        <v>12206</v>
      </c>
      <c r="K3524" s="69"/>
      <c r="L3524" s="69"/>
    </row>
    <row r="3525" spans="1:12" ht="96.75" thickBot="1" x14ac:dyDescent="0.3">
      <c r="A3525" s="71" t="s">
        <v>14206</v>
      </c>
      <c r="B3525" s="72" t="s">
        <v>12691</v>
      </c>
      <c r="C3525" s="72" t="s">
        <v>14204</v>
      </c>
      <c r="E3525" s="83" t="s">
        <v>2869</v>
      </c>
      <c r="F3525" s="84" t="s">
        <v>12205</v>
      </c>
      <c r="G3525" s="83" t="s">
        <v>12206</v>
      </c>
      <c r="K3525" s="69"/>
      <c r="L3525" s="69"/>
    </row>
    <row r="3526" spans="1:12" ht="15.75" thickBot="1" x14ac:dyDescent="0.3">
      <c r="A3526" s="71" t="s">
        <v>14207</v>
      </c>
      <c r="B3526" s="72" t="s">
        <v>12691</v>
      </c>
      <c r="C3526" s="72" t="s">
        <v>12228</v>
      </c>
      <c r="E3526" s="83" t="s">
        <v>5667</v>
      </c>
      <c r="F3526" s="84" t="s">
        <v>5668</v>
      </c>
      <c r="G3526" s="83" t="s">
        <v>12141</v>
      </c>
      <c r="K3526" s="69"/>
      <c r="L3526" s="69"/>
    </row>
    <row r="3527" spans="1:12" ht="15.75" thickBot="1" x14ac:dyDescent="0.3">
      <c r="A3527" s="71" t="s">
        <v>14208</v>
      </c>
      <c r="B3527" s="72" t="s">
        <v>12691</v>
      </c>
      <c r="C3527" s="72" t="s">
        <v>12228</v>
      </c>
      <c r="E3527" s="83" t="s">
        <v>5669</v>
      </c>
      <c r="F3527" s="84" t="s">
        <v>5668</v>
      </c>
      <c r="G3527" s="83" t="s">
        <v>12141</v>
      </c>
      <c r="K3527" s="69"/>
      <c r="L3527" s="69"/>
    </row>
    <row r="3528" spans="1:12" ht="48.75" thickBot="1" x14ac:dyDescent="0.3">
      <c r="A3528" s="71" t="s">
        <v>14209</v>
      </c>
      <c r="B3528" s="72" t="s">
        <v>12691</v>
      </c>
      <c r="C3528" s="72" t="s">
        <v>12228</v>
      </c>
      <c r="E3528" s="83" t="s">
        <v>3713</v>
      </c>
      <c r="F3528" s="84" t="s">
        <v>14187</v>
      </c>
      <c r="G3528" s="83" t="s">
        <v>14188</v>
      </c>
      <c r="K3528" s="69"/>
      <c r="L3528" s="69"/>
    </row>
    <row r="3529" spans="1:12" ht="48.75" thickBot="1" x14ac:dyDescent="0.3">
      <c r="A3529" s="71" t="s">
        <v>1163</v>
      </c>
      <c r="B3529" s="72" t="s">
        <v>12419</v>
      </c>
      <c r="C3529" s="72" t="s">
        <v>14210</v>
      </c>
      <c r="E3529" s="83" t="s">
        <v>3714</v>
      </c>
      <c r="F3529" s="84" t="s">
        <v>14187</v>
      </c>
      <c r="G3529" s="83" t="s">
        <v>14188</v>
      </c>
      <c r="K3529" s="69"/>
      <c r="L3529" s="69"/>
    </row>
    <row r="3530" spans="1:12" ht="48.75" thickBot="1" x14ac:dyDescent="0.3">
      <c r="A3530" s="71" t="s">
        <v>3435</v>
      </c>
      <c r="B3530" s="72" t="s">
        <v>5252</v>
      </c>
      <c r="C3530" s="72" t="s">
        <v>12680</v>
      </c>
      <c r="E3530" s="83" t="s">
        <v>3716</v>
      </c>
      <c r="F3530" s="84" t="s">
        <v>14187</v>
      </c>
      <c r="G3530" s="83" t="s">
        <v>14188</v>
      </c>
      <c r="K3530" s="69"/>
      <c r="L3530" s="69"/>
    </row>
    <row r="3531" spans="1:12" ht="48.75" thickBot="1" x14ac:dyDescent="0.3">
      <c r="A3531" s="71" t="s">
        <v>3431</v>
      </c>
      <c r="B3531" s="72" t="s">
        <v>5252</v>
      </c>
      <c r="C3531" s="72" t="s">
        <v>12680</v>
      </c>
      <c r="E3531" s="83" t="s">
        <v>3717</v>
      </c>
      <c r="F3531" s="84" t="s">
        <v>14187</v>
      </c>
      <c r="G3531" s="83" t="s">
        <v>14188</v>
      </c>
      <c r="K3531" s="69"/>
      <c r="L3531" s="69"/>
    </row>
    <row r="3532" spans="1:12" ht="72.75" thickBot="1" x14ac:dyDescent="0.3">
      <c r="A3532" s="71" t="s">
        <v>2235</v>
      </c>
      <c r="B3532" s="72" t="s">
        <v>12299</v>
      </c>
      <c r="C3532" s="72" t="s">
        <v>14211</v>
      </c>
      <c r="E3532" s="83" t="s">
        <v>3028</v>
      </c>
      <c r="F3532" s="84" t="s">
        <v>13250</v>
      </c>
      <c r="G3532" s="83" t="s">
        <v>12384</v>
      </c>
      <c r="K3532" s="69"/>
      <c r="L3532" s="69"/>
    </row>
    <row r="3533" spans="1:12" ht="168.75" thickBot="1" x14ac:dyDescent="0.3">
      <c r="A3533" s="71" t="s">
        <v>5573</v>
      </c>
      <c r="B3533" s="72" t="s">
        <v>5952</v>
      </c>
      <c r="C3533" s="72" t="s">
        <v>14212</v>
      </c>
      <c r="E3533" s="83" t="s">
        <v>2913</v>
      </c>
      <c r="F3533" s="84" t="s">
        <v>12518</v>
      </c>
      <c r="G3533" s="83" t="s">
        <v>12228</v>
      </c>
      <c r="K3533" s="69"/>
      <c r="L3533" s="69"/>
    </row>
    <row r="3534" spans="1:12" ht="48.75" thickBot="1" x14ac:dyDescent="0.3">
      <c r="A3534" s="71" t="s">
        <v>14213</v>
      </c>
      <c r="B3534" s="72" t="s">
        <v>12691</v>
      </c>
      <c r="C3534" s="72" t="s">
        <v>14138</v>
      </c>
      <c r="E3534" s="83" t="s">
        <v>14189</v>
      </c>
      <c r="F3534" s="84" t="s">
        <v>12272</v>
      </c>
      <c r="G3534" s="83" t="s">
        <v>12228</v>
      </c>
      <c r="K3534" s="69"/>
      <c r="L3534" s="69"/>
    </row>
    <row r="3535" spans="1:12" ht="48.75" thickBot="1" x14ac:dyDescent="0.3">
      <c r="A3535" s="71" t="s">
        <v>14214</v>
      </c>
      <c r="B3535" s="72" t="s">
        <v>12691</v>
      </c>
      <c r="C3535" s="72" t="s">
        <v>14138</v>
      </c>
      <c r="E3535" s="83" t="s">
        <v>14190</v>
      </c>
      <c r="F3535" s="84" t="s">
        <v>12272</v>
      </c>
      <c r="G3535" s="83" t="s">
        <v>12228</v>
      </c>
      <c r="K3535" s="69"/>
      <c r="L3535" s="69"/>
    </row>
    <row r="3536" spans="1:12" ht="48.75" thickBot="1" x14ac:dyDescent="0.3">
      <c r="A3536" s="71" t="s">
        <v>14215</v>
      </c>
      <c r="B3536" s="72" t="s">
        <v>12691</v>
      </c>
      <c r="C3536" s="72" t="s">
        <v>14138</v>
      </c>
      <c r="E3536" s="83" t="s">
        <v>14191</v>
      </c>
      <c r="F3536" s="84" t="s">
        <v>12272</v>
      </c>
      <c r="G3536" s="83" t="s">
        <v>12228</v>
      </c>
      <c r="K3536" s="69"/>
      <c r="L3536" s="69"/>
    </row>
    <row r="3537" spans="1:12" ht="48.75" thickBot="1" x14ac:dyDescent="0.3">
      <c r="A3537" s="71" t="s">
        <v>14216</v>
      </c>
      <c r="B3537" s="72" t="s">
        <v>12691</v>
      </c>
      <c r="C3537" s="72" t="s">
        <v>14138</v>
      </c>
      <c r="E3537" s="83" t="s">
        <v>3718</v>
      </c>
      <c r="F3537" s="84" t="s">
        <v>12266</v>
      </c>
      <c r="G3537" s="83" t="s">
        <v>14110</v>
      </c>
      <c r="K3537" s="69"/>
      <c r="L3537" s="69"/>
    </row>
    <row r="3538" spans="1:12" ht="48.75" thickBot="1" x14ac:dyDescent="0.3">
      <c r="A3538" s="71" t="s">
        <v>3729</v>
      </c>
      <c r="B3538" s="72" t="s">
        <v>14217</v>
      </c>
      <c r="C3538" s="72" t="s">
        <v>14218</v>
      </c>
      <c r="E3538" s="83" t="s">
        <v>3719</v>
      </c>
      <c r="F3538" s="84" t="s">
        <v>12266</v>
      </c>
      <c r="G3538" s="83" t="s">
        <v>14110</v>
      </c>
      <c r="K3538" s="69"/>
      <c r="L3538" s="69"/>
    </row>
    <row r="3539" spans="1:12" ht="72.75" thickBot="1" x14ac:dyDescent="0.3">
      <c r="A3539" s="71" t="s">
        <v>3730</v>
      </c>
      <c r="B3539" s="72" t="s">
        <v>14217</v>
      </c>
      <c r="C3539" s="72" t="s">
        <v>14218</v>
      </c>
      <c r="E3539" s="83" t="s">
        <v>1672</v>
      </c>
      <c r="F3539" s="84" t="s">
        <v>12710</v>
      </c>
      <c r="G3539" s="83" t="s">
        <v>12711</v>
      </c>
      <c r="K3539" s="69"/>
      <c r="L3539" s="69"/>
    </row>
    <row r="3540" spans="1:12" ht="36.75" thickBot="1" x14ac:dyDescent="0.3">
      <c r="A3540" s="71" t="s">
        <v>3731</v>
      </c>
      <c r="B3540" s="72" t="s">
        <v>14217</v>
      </c>
      <c r="C3540" s="72" t="s">
        <v>14218</v>
      </c>
      <c r="E3540" s="83" t="s">
        <v>2983</v>
      </c>
      <c r="F3540" s="84" t="s">
        <v>12431</v>
      </c>
      <c r="G3540" s="83" t="s">
        <v>12323</v>
      </c>
    </row>
    <row r="3541" spans="1:12" ht="84.75" thickBot="1" x14ac:dyDescent="0.3">
      <c r="A3541" s="71" t="s">
        <v>1732</v>
      </c>
      <c r="B3541" s="72" t="s">
        <v>12260</v>
      </c>
      <c r="C3541" s="72" t="s">
        <v>14069</v>
      </c>
      <c r="E3541" s="83" t="s">
        <v>3454</v>
      </c>
      <c r="F3541" s="84" t="s">
        <v>12142</v>
      </c>
      <c r="G3541" s="83" t="s">
        <v>14106</v>
      </c>
    </row>
    <row r="3542" spans="1:12" ht="120.75" thickBot="1" x14ac:dyDescent="0.3">
      <c r="A3542" s="71" t="s">
        <v>3732</v>
      </c>
      <c r="B3542" s="72" t="s">
        <v>14219</v>
      </c>
      <c r="C3542" s="72" t="s">
        <v>14220</v>
      </c>
      <c r="E3542" s="83" t="s">
        <v>4555</v>
      </c>
      <c r="F3542" s="84" t="s">
        <v>13200</v>
      </c>
      <c r="G3542" s="83" t="s">
        <v>12823</v>
      </c>
    </row>
    <row r="3543" spans="1:12" ht="72.75" thickBot="1" x14ac:dyDescent="0.3">
      <c r="A3543" s="71"/>
      <c r="B3543" s="72"/>
      <c r="C3543" s="72"/>
      <c r="E3543" s="83" t="s">
        <v>4571</v>
      </c>
      <c r="F3543" s="84" t="s">
        <v>5376</v>
      </c>
      <c r="G3543" s="83" t="s">
        <v>12150</v>
      </c>
    </row>
    <row r="3544" spans="1:12" ht="72.75" thickBot="1" x14ac:dyDescent="0.3">
      <c r="A3544" s="71"/>
      <c r="B3544" s="72"/>
      <c r="C3544" s="72"/>
      <c r="E3544" s="83" t="s">
        <v>4574</v>
      </c>
      <c r="F3544" s="84" t="s">
        <v>5376</v>
      </c>
      <c r="G3544" s="83" t="s">
        <v>12150</v>
      </c>
    </row>
    <row r="3545" spans="1:12" ht="72.75" thickBot="1" x14ac:dyDescent="0.3">
      <c r="A3545" s="71"/>
      <c r="B3545" s="72"/>
      <c r="C3545" s="72"/>
      <c r="E3545" s="83" t="s">
        <v>4577</v>
      </c>
      <c r="F3545" s="84" t="s">
        <v>5376</v>
      </c>
      <c r="G3545" s="83" t="s">
        <v>12150</v>
      </c>
    </row>
    <row r="3546" spans="1:12" ht="72.75" thickBot="1" x14ac:dyDescent="0.3">
      <c r="A3546" s="71"/>
      <c r="B3546" s="72"/>
      <c r="C3546" s="72"/>
      <c r="E3546" s="83" t="s">
        <v>4580</v>
      </c>
      <c r="F3546" s="84" t="s">
        <v>5376</v>
      </c>
      <c r="G3546" s="83" t="s">
        <v>12150</v>
      </c>
    </row>
    <row r="3547" spans="1:12" ht="72" x14ac:dyDescent="0.25">
      <c r="E3547" s="83" t="s">
        <v>4583</v>
      </c>
      <c r="F3547" s="84" t="s">
        <v>5376</v>
      </c>
      <c r="G3547" s="83" t="s">
        <v>12150</v>
      </c>
    </row>
    <row r="3548" spans="1:12" ht="72" x14ac:dyDescent="0.25">
      <c r="E3548" s="83" t="s">
        <v>4586</v>
      </c>
      <c r="F3548" s="84" t="s">
        <v>5376</v>
      </c>
      <c r="G3548" s="83" t="s">
        <v>12150</v>
      </c>
    </row>
    <row r="3549" spans="1:12" ht="72" x14ac:dyDescent="0.25">
      <c r="E3549" s="83" t="s">
        <v>4589</v>
      </c>
      <c r="F3549" s="84" t="s">
        <v>5376</v>
      </c>
      <c r="G3549" s="83" t="s">
        <v>12150</v>
      </c>
    </row>
    <row r="3550" spans="1:12" ht="48" x14ac:dyDescent="0.25">
      <c r="E3550" s="83" t="s">
        <v>1409</v>
      </c>
      <c r="F3550" s="84" t="s">
        <v>12419</v>
      </c>
      <c r="G3550" s="83" t="s">
        <v>12420</v>
      </c>
    </row>
    <row r="3551" spans="1:12" ht="48" x14ac:dyDescent="0.25">
      <c r="E3551" s="83" t="s">
        <v>3720</v>
      </c>
      <c r="F3551" s="84" t="s">
        <v>12266</v>
      </c>
      <c r="G3551" s="83" t="s">
        <v>14110</v>
      </c>
    </row>
    <row r="3552" spans="1:12" ht="48" x14ac:dyDescent="0.25">
      <c r="E3552" s="83" t="s">
        <v>3721</v>
      </c>
      <c r="F3552" s="84" t="s">
        <v>12266</v>
      </c>
      <c r="G3552" s="83" t="s">
        <v>14110</v>
      </c>
    </row>
    <row r="3553" spans="5:7" ht="48" x14ac:dyDescent="0.25">
      <c r="E3553" s="83" t="s">
        <v>3722</v>
      </c>
      <c r="F3553" s="84" t="s">
        <v>12473</v>
      </c>
      <c r="G3553" s="83" t="s">
        <v>14110</v>
      </c>
    </row>
    <row r="3554" spans="5:7" ht="48" x14ac:dyDescent="0.25">
      <c r="E3554" s="83" t="s">
        <v>3723</v>
      </c>
      <c r="F3554" s="84" t="s">
        <v>12266</v>
      </c>
      <c r="G3554" s="83" t="s">
        <v>14110</v>
      </c>
    </row>
    <row r="3555" spans="5:7" ht="36" x14ac:dyDescent="0.25">
      <c r="E3555" s="83" t="s">
        <v>2823</v>
      </c>
      <c r="F3555" s="84" t="s">
        <v>12824</v>
      </c>
      <c r="G3555" s="83" t="s">
        <v>12323</v>
      </c>
    </row>
    <row r="3556" spans="5:7" ht="36" x14ac:dyDescent="0.25">
      <c r="E3556" s="83" t="s">
        <v>2824</v>
      </c>
      <c r="F3556" s="84" t="s">
        <v>12824</v>
      </c>
      <c r="G3556" s="83" t="s">
        <v>12323</v>
      </c>
    </row>
    <row r="3557" spans="5:7" ht="36" x14ac:dyDescent="0.25">
      <c r="E3557" s="83" t="s">
        <v>2688</v>
      </c>
      <c r="F3557" s="84" t="s">
        <v>12176</v>
      </c>
      <c r="G3557" s="83" t="s">
        <v>12323</v>
      </c>
    </row>
    <row r="3558" spans="5:7" ht="36" x14ac:dyDescent="0.25">
      <c r="E3558" s="83" t="s">
        <v>2690</v>
      </c>
      <c r="F3558" s="84" t="s">
        <v>12176</v>
      </c>
      <c r="G3558" s="83" t="s">
        <v>12323</v>
      </c>
    </row>
    <row r="3559" spans="5:7" ht="36" x14ac:dyDescent="0.25">
      <c r="E3559" s="83" t="s">
        <v>2689</v>
      </c>
      <c r="F3559" s="84" t="s">
        <v>12176</v>
      </c>
      <c r="G3559" s="83" t="s">
        <v>12323</v>
      </c>
    </row>
    <row r="3560" spans="5:7" ht="36" x14ac:dyDescent="0.25">
      <c r="E3560" s="83" t="s">
        <v>2691</v>
      </c>
      <c r="F3560" s="84" t="s">
        <v>12176</v>
      </c>
      <c r="G3560" s="83" t="s">
        <v>12323</v>
      </c>
    </row>
    <row r="3561" spans="5:7" ht="36" x14ac:dyDescent="0.25">
      <c r="E3561" s="83" t="s">
        <v>2989</v>
      </c>
      <c r="F3561" s="84" t="s">
        <v>12176</v>
      </c>
      <c r="G3561" s="83" t="s">
        <v>12323</v>
      </c>
    </row>
    <row r="3562" spans="5:7" ht="36" x14ac:dyDescent="0.25">
      <c r="E3562" s="83" t="s">
        <v>2829</v>
      </c>
      <c r="F3562" s="84" t="s">
        <v>12176</v>
      </c>
      <c r="G3562" s="83" t="s">
        <v>12323</v>
      </c>
    </row>
    <row r="3563" spans="5:7" ht="36" x14ac:dyDescent="0.25">
      <c r="E3563" s="83" t="s">
        <v>2828</v>
      </c>
      <c r="F3563" s="84" t="s">
        <v>12176</v>
      </c>
      <c r="G3563" s="83" t="s">
        <v>12323</v>
      </c>
    </row>
    <row r="3564" spans="5:7" ht="72" x14ac:dyDescent="0.25">
      <c r="E3564" s="83" t="s">
        <v>2817</v>
      </c>
      <c r="F3564" s="84" t="s">
        <v>12279</v>
      </c>
      <c r="G3564" s="83" t="s">
        <v>14192</v>
      </c>
    </row>
    <row r="3565" spans="5:7" ht="36" x14ac:dyDescent="0.25">
      <c r="E3565" s="83" t="s">
        <v>2727</v>
      </c>
      <c r="F3565" s="84" t="s">
        <v>12176</v>
      </c>
      <c r="G3565" s="83" t="s">
        <v>12323</v>
      </c>
    </row>
    <row r="3566" spans="5:7" ht="36" x14ac:dyDescent="0.25">
      <c r="E3566" s="83" t="s">
        <v>2732</v>
      </c>
      <c r="F3566" s="84" t="s">
        <v>12176</v>
      </c>
      <c r="G3566" s="83" t="s">
        <v>12323</v>
      </c>
    </row>
    <row r="3567" spans="5:7" ht="36" x14ac:dyDescent="0.25">
      <c r="E3567" s="83" t="s">
        <v>2731</v>
      </c>
      <c r="F3567" s="84" t="s">
        <v>12176</v>
      </c>
      <c r="G3567" s="83" t="s">
        <v>12323</v>
      </c>
    </row>
    <row r="3568" spans="5:7" ht="36" x14ac:dyDescent="0.25">
      <c r="E3568" s="83" t="s">
        <v>2730</v>
      </c>
      <c r="F3568" s="84" t="s">
        <v>12176</v>
      </c>
      <c r="G3568" s="83" t="s">
        <v>12323</v>
      </c>
    </row>
    <row r="3569" spans="5:7" ht="36" x14ac:dyDescent="0.25">
      <c r="E3569" s="83" t="s">
        <v>2734</v>
      </c>
      <c r="F3569" s="84" t="s">
        <v>12176</v>
      </c>
      <c r="G3569" s="83" t="s">
        <v>12323</v>
      </c>
    </row>
    <row r="3570" spans="5:7" ht="36" x14ac:dyDescent="0.25">
      <c r="E3570" s="83" t="s">
        <v>2735</v>
      </c>
      <c r="F3570" s="84" t="s">
        <v>12176</v>
      </c>
      <c r="G3570" s="83" t="s">
        <v>12323</v>
      </c>
    </row>
    <row r="3571" spans="5:7" ht="36" x14ac:dyDescent="0.25">
      <c r="E3571" s="83" t="s">
        <v>2710</v>
      </c>
      <c r="F3571" s="84" t="s">
        <v>12431</v>
      </c>
      <c r="G3571" s="83" t="s">
        <v>12323</v>
      </c>
    </row>
    <row r="3572" spans="5:7" ht="36" x14ac:dyDescent="0.25">
      <c r="E3572" s="83" t="s">
        <v>2712</v>
      </c>
      <c r="F3572" s="84" t="s">
        <v>12431</v>
      </c>
      <c r="G3572" s="83" t="s">
        <v>12323</v>
      </c>
    </row>
    <row r="3573" spans="5:7" ht="36" x14ac:dyDescent="0.25">
      <c r="E3573" s="83" t="s">
        <v>2982</v>
      </c>
      <c r="F3573" s="84" t="s">
        <v>12431</v>
      </c>
      <c r="G3573" s="83" t="s">
        <v>12323</v>
      </c>
    </row>
    <row r="3574" spans="5:7" ht="60" x14ac:dyDescent="0.25">
      <c r="E3574" s="83" t="s">
        <v>2558</v>
      </c>
      <c r="F3574" s="84" t="s">
        <v>12431</v>
      </c>
      <c r="G3574" s="83" t="s">
        <v>14193</v>
      </c>
    </row>
    <row r="3575" spans="5:7" ht="60" x14ac:dyDescent="0.25">
      <c r="E3575" s="83" t="s">
        <v>2714</v>
      </c>
      <c r="F3575" s="84" t="s">
        <v>12431</v>
      </c>
      <c r="G3575" s="83" t="s">
        <v>14193</v>
      </c>
    </row>
    <row r="3576" spans="5:7" ht="36" x14ac:dyDescent="0.25">
      <c r="E3576" s="83" t="s">
        <v>14194</v>
      </c>
      <c r="F3576" s="84" t="s">
        <v>12176</v>
      </c>
      <c r="G3576" s="83" t="s">
        <v>12323</v>
      </c>
    </row>
    <row r="3577" spans="5:7" ht="36" x14ac:dyDescent="0.25">
      <c r="E3577" s="83" t="s">
        <v>2736</v>
      </c>
      <c r="F3577" s="84" t="s">
        <v>12176</v>
      </c>
      <c r="G3577" s="83" t="s">
        <v>12323</v>
      </c>
    </row>
    <row r="3578" spans="5:7" ht="36" x14ac:dyDescent="0.25">
      <c r="E3578" s="83" t="s">
        <v>2709</v>
      </c>
      <c r="F3578" s="84" t="s">
        <v>12431</v>
      </c>
      <c r="G3578" s="83" t="s">
        <v>12323</v>
      </c>
    </row>
    <row r="3579" spans="5:7" ht="36" x14ac:dyDescent="0.25">
      <c r="E3579" s="83" t="s">
        <v>2819</v>
      </c>
      <c r="F3579" s="84" t="s">
        <v>12176</v>
      </c>
      <c r="G3579" s="83" t="s">
        <v>12323</v>
      </c>
    </row>
    <row r="3580" spans="5:7" ht="36" x14ac:dyDescent="0.25">
      <c r="E3580" s="83" t="s">
        <v>2739</v>
      </c>
      <c r="F3580" s="84" t="s">
        <v>12176</v>
      </c>
      <c r="G3580" s="83" t="s">
        <v>12323</v>
      </c>
    </row>
    <row r="3581" spans="5:7" ht="36" x14ac:dyDescent="0.25">
      <c r="E3581" s="83" t="s">
        <v>2687</v>
      </c>
      <c r="F3581" s="84" t="s">
        <v>12176</v>
      </c>
      <c r="G3581" s="83" t="s">
        <v>12323</v>
      </c>
    </row>
    <row r="3582" spans="5:7" ht="36" x14ac:dyDescent="0.25">
      <c r="E3582" s="83" t="s">
        <v>2693</v>
      </c>
      <c r="F3582" s="84" t="s">
        <v>12176</v>
      </c>
      <c r="G3582" s="83" t="s">
        <v>12323</v>
      </c>
    </row>
    <row r="3583" spans="5:7" ht="36" x14ac:dyDescent="0.25">
      <c r="E3583" s="83" t="s">
        <v>2740</v>
      </c>
      <c r="F3583" s="84" t="s">
        <v>12176</v>
      </c>
      <c r="G3583" s="83" t="s">
        <v>12323</v>
      </c>
    </row>
    <row r="3584" spans="5:7" ht="36" x14ac:dyDescent="0.25">
      <c r="E3584" s="83" t="s">
        <v>2738</v>
      </c>
      <c r="F3584" s="84" t="s">
        <v>12176</v>
      </c>
      <c r="G3584" s="83" t="s">
        <v>12323</v>
      </c>
    </row>
    <row r="3585" spans="5:7" ht="36" x14ac:dyDescent="0.25">
      <c r="E3585" s="83" t="s">
        <v>2746</v>
      </c>
      <c r="F3585" s="84" t="s">
        <v>5437</v>
      </c>
      <c r="G3585" s="83" t="s">
        <v>12323</v>
      </c>
    </row>
    <row r="3586" spans="5:7" ht="36" x14ac:dyDescent="0.25">
      <c r="E3586" s="83" t="s">
        <v>2683</v>
      </c>
      <c r="F3586" s="84" t="s">
        <v>5437</v>
      </c>
      <c r="G3586" s="83" t="s">
        <v>12323</v>
      </c>
    </row>
    <row r="3587" spans="5:7" ht="36" x14ac:dyDescent="0.25">
      <c r="E3587" s="83" t="s">
        <v>2975</v>
      </c>
      <c r="F3587" s="84" t="s">
        <v>5437</v>
      </c>
      <c r="G3587" s="83" t="s">
        <v>12323</v>
      </c>
    </row>
    <row r="3588" spans="5:7" ht="36" x14ac:dyDescent="0.25">
      <c r="E3588" s="83" t="s">
        <v>2741</v>
      </c>
      <c r="F3588" s="84" t="s">
        <v>12176</v>
      </c>
      <c r="G3588" s="83" t="s">
        <v>12323</v>
      </c>
    </row>
    <row r="3589" spans="5:7" ht="36" x14ac:dyDescent="0.25">
      <c r="E3589" s="83" t="s">
        <v>2831</v>
      </c>
      <c r="F3589" s="84" t="s">
        <v>12176</v>
      </c>
      <c r="G3589" s="83" t="s">
        <v>12323</v>
      </c>
    </row>
    <row r="3590" spans="5:7" ht="36" x14ac:dyDescent="0.25">
      <c r="E3590" s="83" t="s">
        <v>2830</v>
      </c>
      <c r="F3590" s="84" t="s">
        <v>12176</v>
      </c>
      <c r="G3590" s="83" t="s">
        <v>12323</v>
      </c>
    </row>
    <row r="3591" spans="5:7" ht="36" x14ac:dyDescent="0.25">
      <c r="E3591" s="83" t="s">
        <v>2832</v>
      </c>
      <c r="F3591" s="84" t="s">
        <v>12176</v>
      </c>
      <c r="G3591" s="83" t="s">
        <v>12323</v>
      </c>
    </row>
    <row r="3592" spans="5:7" ht="36" x14ac:dyDescent="0.25">
      <c r="E3592" s="83" t="s">
        <v>2745</v>
      </c>
      <c r="F3592" s="84" t="s">
        <v>5437</v>
      </c>
      <c r="G3592" s="83" t="s">
        <v>12323</v>
      </c>
    </row>
    <row r="3593" spans="5:7" ht="48" x14ac:dyDescent="0.25">
      <c r="E3593" s="83" t="s">
        <v>14195</v>
      </c>
      <c r="F3593" s="84" t="s">
        <v>6257</v>
      </c>
      <c r="G3593" s="83" t="s">
        <v>14113</v>
      </c>
    </row>
    <row r="3594" spans="5:7" ht="48" x14ac:dyDescent="0.25">
      <c r="E3594" s="83" t="s">
        <v>14196</v>
      </c>
      <c r="F3594" s="84" t="s">
        <v>6257</v>
      </c>
      <c r="G3594" s="83" t="s">
        <v>14113</v>
      </c>
    </row>
    <row r="3595" spans="5:7" ht="48" x14ac:dyDescent="0.25">
      <c r="E3595" s="83" t="s">
        <v>6424</v>
      </c>
      <c r="F3595" s="84" t="s">
        <v>6257</v>
      </c>
      <c r="G3595" s="83" t="s">
        <v>14113</v>
      </c>
    </row>
    <row r="3596" spans="5:7" ht="48" x14ac:dyDescent="0.25">
      <c r="E3596" s="83" t="s">
        <v>6429</v>
      </c>
      <c r="F3596" s="84" t="s">
        <v>6257</v>
      </c>
      <c r="G3596" s="83" t="s">
        <v>14113</v>
      </c>
    </row>
    <row r="3597" spans="5:7" ht="240" x14ac:dyDescent="0.25">
      <c r="E3597" s="83" t="s">
        <v>1845</v>
      </c>
      <c r="F3597" s="84" t="s">
        <v>12152</v>
      </c>
      <c r="G3597" s="83" t="s">
        <v>14116</v>
      </c>
    </row>
    <row r="3598" spans="5:7" ht="108" x14ac:dyDescent="0.25">
      <c r="E3598" s="83" t="s">
        <v>1869</v>
      </c>
      <c r="F3598" s="84" t="s">
        <v>12732</v>
      </c>
      <c r="G3598" s="83" t="s">
        <v>14123</v>
      </c>
    </row>
    <row r="3599" spans="5:7" ht="48" x14ac:dyDescent="0.25">
      <c r="E3599" s="83" t="s">
        <v>3724</v>
      </c>
      <c r="F3599" s="84" t="s">
        <v>12266</v>
      </c>
      <c r="G3599" s="83" t="s">
        <v>14110</v>
      </c>
    </row>
    <row r="3600" spans="5:7" ht="192" x14ac:dyDescent="0.25">
      <c r="E3600" s="83" t="s">
        <v>3728</v>
      </c>
      <c r="F3600" s="84" t="s">
        <v>12266</v>
      </c>
      <c r="G3600" s="83" t="s">
        <v>12810</v>
      </c>
    </row>
    <row r="3601" spans="5:7" ht="24" x14ac:dyDescent="0.25">
      <c r="E3601" s="83" t="s">
        <v>663</v>
      </c>
      <c r="F3601" s="84" t="s">
        <v>13934</v>
      </c>
      <c r="G3601" s="83" t="s">
        <v>12228</v>
      </c>
    </row>
    <row r="3602" spans="5:7" ht="96" x14ac:dyDescent="0.25">
      <c r="E3602" s="83" t="s">
        <v>2787</v>
      </c>
      <c r="F3602" s="84" t="s">
        <v>12299</v>
      </c>
      <c r="G3602" s="83" t="s">
        <v>14165</v>
      </c>
    </row>
    <row r="3603" spans="5:7" ht="96" x14ac:dyDescent="0.25">
      <c r="E3603" s="83" t="s">
        <v>2788</v>
      </c>
      <c r="F3603" s="84" t="s">
        <v>14197</v>
      </c>
      <c r="G3603" s="83" t="s">
        <v>14198</v>
      </c>
    </row>
    <row r="3604" spans="5:7" ht="96" x14ac:dyDescent="0.25">
      <c r="E3604" s="83" t="s">
        <v>14199</v>
      </c>
      <c r="F3604" s="84" t="s">
        <v>12691</v>
      </c>
      <c r="G3604" s="83" t="s">
        <v>14200</v>
      </c>
    </row>
    <row r="3605" spans="5:7" ht="96" x14ac:dyDescent="0.25">
      <c r="E3605" s="83" t="s">
        <v>14201</v>
      </c>
      <c r="F3605" s="84" t="s">
        <v>12691</v>
      </c>
      <c r="G3605" s="83" t="s">
        <v>14200</v>
      </c>
    </row>
    <row r="3606" spans="5:7" ht="96" x14ac:dyDescent="0.25">
      <c r="E3606" s="83" t="s">
        <v>14202</v>
      </c>
      <c r="F3606" s="84" t="s">
        <v>12691</v>
      </c>
      <c r="G3606" s="83" t="s">
        <v>14200</v>
      </c>
    </row>
    <row r="3607" spans="5:7" ht="108" x14ac:dyDescent="0.25">
      <c r="E3607" s="83" t="s">
        <v>14203</v>
      </c>
      <c r="F3607" s="84" t="s">
        <v>12691</v>
      </c>
      <c r="G3607" s="83" t="s">
        <v>14204</v>
      </c>
    </row>
    <row r="3608" spans="5:7" ht="108" x14ac:dyDescent="0.25">
      <c r="E3608" s="83" t="s">
        <v>14205</v>
      </c>
      <c r="F3608" s="84" t="s">
        <v>12691</v>
      </c>
      <c r="G3608" s="83" t="s">
        <v>14204</v>
      </c>
    </row>
    <row r="3609" spans="5:7" ht="108" x14ac:dyDescent="0.25">
      <c r="E3609" s="83" t="s">
        <v>14206</v>
      </c>
      <c r="F3609" s="84" t="s">
        <v>12691</v>
      </c>
      <c r="G3609" s="83" t="s">
        <v>14204</v>
      </c>
    </row>
    <row r="3610" spans="5:7" ht="24" x14ac:dyDescent="0.25">
      <c r="E3610" s="83" t="s">
        <v>14207</v>
      </c>
      <c r="F3610" s="84" t="s">
        <v>12691</v>
      </c>
      <c r="G3610" s="83" t="s">
        <v>12228</v>
      </c>
    </row>
    <row r="3611" spans="5:7" ht="24" x14ac:dyDescent="0.25">
      <c r="E3611" s="83" t="s">
        <v>14208</v>
      </c>
      <c r="F3611" s="84" t="s">
        <v>12691</v>
      </c>
      <c r="G3611" s="83" t="s">
        <v>12228</v>
      </c>
    </row>
    <row r="3612" spans="5:7" ht="24" x14ac:dyDescent="0.25">
      <c r="E3612" s="83" t="s">
        <v>14209</v>
      </c>
      <c r="F3612" s="84" t="s">
        <v>12691</v>
      </c>
      <c r="G3612" s="83" t="s">
        <v>12228</v>
      </c>
    </row>
    <row r="3613" spans="5:7" ht="36" x14ac:dyDescent="0.25">
      <c r="E3613" s="83" t="s">
        <v>1163</v>
      </c>
      <c r="F3613" s="84" t="s">
        <v>12419</v>
      </c>
      <c r="G3613" s="83" t="s">
        <v>14210</v>
      </c>
    </row>
    <row r="3614" spans="5:7" ht="72" x14ac:dyDescent="0.25">
      <c r="E3614" s="83" t="s">
        <v>3435</v>
      </c>
      <c r="F3614" s="84" t="s">
        <v>5252</v>
      </c>
      <c r="G3614" s="83" t="s">
        <v>12680</v>
      </c>
    </row>
    <row r="3615" spans="5:7" ht="72" x14ac:dyDescent="0.25">
      <c r="E3615" s="83" t="s">
        <v>3431</v>
      </c>
      <c r="F3615" s="84" t="s">
        <v>5252</v>
      </c>
      <c r="G3615" s="83" t="s">
        <v>12680</v>
      </c>
    </row>
    <row r="3616" spans="5:7" ht="144" x14ac:dyDescent="0.25">
      <c r="E3616" s="83" t="s">
        <v>2235</v>
      </c>
      <c r="F3616" s="84" t="s">
        <v>12299</v>
      </c>
      <c r="G3616" s="83" t="s">
        <v>14211</v>
      </c>
    </row>
    <row r="3617" spans="5:7" ht="276" x14ac:dyDescent="0.25">
      <c r="E3617" s="83" t="s">
        <v>5573</v>
      </c>
      <c r="F3617" s="84" t="s">
        <v>5952</v>
      </c>
      <c r="G3617" s="83" t="s">
        <v>14212</v>
      </c>
    </row>
    <row r="3618" spans="5:7" ht="96" x14ac:dyDescent="0.25">
      <c r="E3618" s="83" t="s">
        <v>14213</v>
      </c>
      <c r="F3618" s="84" t="s">
        <v>12691</v>
      </c>
      <c r="G3618" s="83" t="s">
        <v>14138</v>
      </c>
    </row>
    <row r="3619" spans="5:7" ht="96" x14ac:dyDescent="0.25">
      <c r="E3619" s="83" t="s">
        <v>14214</v>
      </c>
      <c r="F3619" s="84" t="s">
        <v>12691</v>
      </c>
      <c r="G3619" s="83" t="s">
        <v>14138</v>
      </c>
    </row>
    <row r="3620" spans="5:7" ht="96" x14ac:dyDescent="0.25">
      <c r="E3620" s="83" t="s">
        <v>14215</v>
      </c>
      <c r="F3620" s="84" t="s">
        <v>12691</v>
      </c>
      <c r="G3620" s="83" t="s">
        <v>14138</v>
      </c>
    </row>
    <row r="3621" spans="5:7" ht="96" x14ac:dyDescent="0.25">
      <c r="E3621" s="83" t="s">
        <v>14216</v>
      </c>
      <c r="F3621" s="84" t="s">
        <v>12691</v>
      </c>
      <c r="G3621" s="83" t="s">
        <v>14138</v>
      </c>
    </row>
    <row r="3622" spans="5:7" ht="24" x14ac:dyDescent="0.25">
      <c r="E3622" s="83" t="s">
        <v>3729</v>
      </c>
      <c r="F3622" s="84" t="s">
        <v>14217</v>
      </c>
      <c r="G3622" s="83" t="s">
        <v>14218</v>
      </c>
    </row>
    <row r="3623" spans="5:7" ht="24" x14ac:dyDescent="0.25">
      <c r="E3623" s="83" t="s">
        <v>3730</v>
      </c>
      <c r="F3623" s="84" t="s">
        <v>14217</v>
      </c>
      <c r="G3623" s="83" t="s">
        <v>14218</v>
      </c>
    </row>
    <row r="3624" spans="5:7" ht="24" x14ac:dyDescent="0.25">
      <c r="E3624" s="83" t="s">
        <v>3731</v>
      </c>
      <c r="F3624" s="84" t="s">
        <v>14217</v>
      </c>
      <c r="G3624" s="83" t="s">
        <v>14218</v>
      </c>
    </row>
    <row r="3625" spans="5:7" ht="144" x14ac:dyDescent="0.25">
      <c r="E3625" s="83" t="s">
        <v>1732</v>
      </c>
      <c r="F3625" s="84" t="s">
        <v>12260</v>
      </c>
      <c r="G3625" s="83" t="s">
        <v>14069</v>
      </c>
    </row>
    <row r="3626" spans="5:7" ht="108" x14ac:dyDescent="0.25">
      <c r="E3626" s="83" t="s">
        <v>3732</v>
      </c>
      <c r="F3626" s="84" t="s">
        <v>14219</v>
      </c>
      <c r="G3626" s="83" t="s">
        <v>14220</v>
      </c>
    </row>
  </sheetData>
  <autoFilter ref="E1:M3351" xr:uid="{00000000-0009-0000-0000-00000A000000}"/>
  <mergeCells count="4">
    <mergeCell ref="A2348:A2352"/>
    <mergeCell ref="B2348:B2352"/>
    <mergeCell ref="A3272:C3272"/>
    <mergeCell ref="E3352:G3352"/>
  </mergeCells>
  <conditionalFormatting sqref="K1:N1 K2:L65536">
    <cfRule type="expression" dxfId="0" priority="6629" stopIfTrue="1">
      <formula>NOT(ISERROR(SEARCH("FAUX",K1)))</formula>
    </cfRule>
  </conditionalFormatting>
  <pageMargins left="0.70000000000000007" right="0.70000000000000007" top="0.75" bottom="0.75" header="0.30000000000000004" footer="0.30000000000000004"/>
  <pageSetup paperSize="9" fitToWidth="0" fitToHeight="0" orientation="portrait" r:id="rId1"/>
  <headerFooter>
    <oddFooter>&amp;R_x000D_&amp;1#&amp;"Arial"&amp;10&amp;K000000 Restricted B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5066E9-5609-4B9C-BE6A-B082B0ED38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D22A118-B147-4B5C-8A4D-948344D6CA1E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0B1E800-CDA4-4AD5-B572-4B4DFFD76F3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a6e6eeba-1aac-4f46-a54d-99af413d83f1}" enabled="1" method="Privileged" siteId="{d6b0bbee-7cd9-4d60-bce6-4a67b543e2a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FF</vt:lpstr>
      <vt:lpstr>DIDs</vt:lpstr>
      <vt:lpstr>VariablesNOK</vt:lpstr>
      <vt:lpstr>Etat_des_intégrations</vt:lpstr>
      <vt:lpstr>ListeDTC</vt:lpstr>
      <vt:lpstr>Règles</vt:lpstr>
      <vt:lpstr>MàJ MID - feuille de travail</vt:lpstr>
      <vt:lpstr>ListeDTC!Print_Area</vt:lpstr>
      <vt:lpstr>VariablesNOK!Print_Area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EL-MEKKAOUI Asmae</dc:creator>
  <cp:lastModifiedBy>RUSU George-Adrian (HORSE)</cp:lastModifiedBy>
  <cp:lastPrinted>2016-04-15T15:30:28Z</cp:lastPrinted>
  <dcterms:created xsi:type="dcterms:W3CDTF">1996-10-14T23:33:28Z</dcterms:created>
  <dcterms:modified xsi:type="dcterms:W3CDTF">2024-02-29T09:15:42Z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