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harun/Documents/GitHub/x2c/data/fig-data/"/>
    </mc:Choice>
  </mc:AlternateContent>
  <xr:revisionPtr revIDLastSave="0" documentId="13_ncr:1_{255E440D-9AAD-5B4B-AFFC-2ED6C462D267}" xr6:coauthVersionLast="47" xr6:coauthVersionMax="47" xr10:uidLastSave="{00000000-0000-0000-0000-000000000000}"/>
  <bookViews>
    <workbookView xWindow="1700" yWindow="760" windowWidth="16300" windowHeight="18200" xr2:uid="{669933F9-C4FA-BB44-B266-18D56C6C63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1" l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F2" i="1"/>
  <c r="E2" i="1"/>
  <c r="C17" i="1"/>
  <c r="B17" i="1"/>
</calcChain>
</file>

<file path=xl/sharedStrings.xml><?xml version="1.0" encoding="utf-8"?>
<sst xmlns="http://schemas.openxmlformats.org/spreadsheetml/2006/main" count="94" uniqueCount="61">
  <si>
    <t>mutation</t>
  </si>
  <si>
    <t>gene</t>
  </si>
  <si>
    <t>amino acid change</t>
  </si>
  <si>
    <t>Unweighted pan-cancer mutation rate (%)</t>
  </si>
  <si>
    <t>US population mutation rate (%)</t>
  </si>
  <si>
    <t>lower bound mutation rate in US pop (%)</t>
  </si>
  <si>
    <t>upper bound mutation rate in US pop (%)</t>
  </si>
  <si>
    <t>US - Unweighted pan-cancer Mutation Rate</t>
  </si>
  <si>
    <t>#</t>
  </si>
  <si>
    <t>BRAF</t>
  </si>
  <si>
    <t>EG</t>
  </si>
  <si>
    <t>NPC</t>
  </si>
  <si>
    <t>FGFR3</t>
  </si>
  <si>
    <t>TP53</t>
  </si>
  <si>
    <t>IDH1</t>
  </si>
  <si>
    <t>GNAS</t>
  </si>
  <si>
    <t>FBXW7</t>
  </si>
  <si>
    <t>CTTNB1</t>
  </si>
  <si>
    <t>DNMT3A</t>
  </si>
  <si>
    <t>Arg201Cys</t>
  </si>
  <si>
    <t>DNMT3A.Arg882Cys</t>
  </si>
  <si>
    <t>Arg882Cys</t>
  </si>
  <si>
    <t>DNMT3A.Ser714Cys</t>
  </si>
  <si>
    <t>Ser714Cys</t>
  </si>
  <si>
    <t>DNMT3A.Arg209Cys</t>
  </si>
  <si>
    <t>Arg209Cys</t>
  </si>
  <si>
    <t>DNMT3A.Arg55Cys</t>
  </si>
  <si>
    <t>Arg55Cys</t>
  </si>
  <si>
    <t>DNMT3A.Gly890Cys</t>
  </si>
  <si>
    <t>Gly890Cys</t>
  </si>
  <si>
    <t>DNMT3A.Ser669Cys</t>
  </si>
  <si>
    <t>Ser669Cys</t>
  </si>
  <si>
    <t>DNMT3A.Tyr359Cys</t>
  </si>
  <si>
    <t>Tyr359Cys</t>
  </si>
  <si>
    <t>DNMT3A.Tyr724Cys</t>
  </si>
  <si>
    <t>Tyr724Cys</t>
  </si>
  <si>
    <t>DNMT3A.Arg749Cys</t>
  </si>
  <si>
    <t>Arg749Cys</t>
  </si>
  <si>
    <t>DNMT3A.Tyr533Cys</t>
  </si>
  <si>
    <t>Tyr533Cys</t>
  </si>
  <si>
    <t>DNMT3A.Arg899Cys</t>
  </si>
  <si>
    <t>Arg899Cys</t>
  </si>
  <si>
    <t>DNMT3A.Ser689Cys</t>
  </si>
  <si>
    <t>Ser689Cys</t>
  </si>
  <si>
    <t>DNMT3A.Arg38Cys</t>
  </si>
  <si>
    <t>Arg38Cys</t>
  </si>
  <si>
    <t>DNMT3A.Arg201Cys</t>
  </si>
  <si>
    <t>DNMT3A.Phe617Cys</t>
  </si>
  <si>
    <t>Phe617Cys</t>
  </si>
  <si>
    <t>DNMT3A.Ser708Cys</t>
  </si>
  <si>
    <t>Ser708Cys</t>
  </si>
  <si>
    <t>DNMT3A.Tyr908Cys</t>
  </si>
  <si>
    <t>Tyr908Cys</t>
  </si>
  <si>
    <t>DNMT3A.Tyr436Cys</t>
  </si>
  <si>
    <t>Tyr436Cys</t>
  </si>
  <si>
    <t>DNMT3A.Phe909Cys</t>
  </si>
  <si>
    <t>Phe909Cys</t>
  </si>
  <si>
    <t>DNMT3A.Arg792Cys</t>
  </si>
  <si>
    <t>Arg792Cys</t>
  </si>
  <si>
    <t>DNMT3A.Gly543Cys</t>
  </si>
  <si>
    <t>Gly543Cys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</si>
</sst>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NPC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Sheet1!$A$2:$A$9</c:f>
              <c:strCache>
                <c:ptCount val="8"/>
                <c:pt idx="0">
                  <c:v>BRAF</c:v>
                </c:pt>
                <c:pt idx="1">
                  <c:v>FGFR3</c:v>
                </c:pt>
                <c:pt idx="2">
                  <c:v>TP53</c:v>
                </c:pt>
                <c:pt idx="3">
                  <c:v>IDH1</c:v>
                </c:pt>
                <c:pt idx="4">
                  <c:v>GNAS</c:v>
                </c:pt>
                <c:pt idx="5">
                  <c:v>FBXW7</c:v>
                </c:pt>
                <c:pt idx="6">
                  <c:v>CTTNB1</c:v>
                </c:pt>
                <c:pt idx="7">
                  <c:v>DNMT3A</c:v>
                </c:pt>
              </c:strCache>
            </c:str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6.256191022365884E-2</c:v>
                </c:pt>
                <c:pt idx="1">
                  <c:v>0.46921432667744117</c:v>
                </c:pt>
                <c:pt idx="2">
                  <c:v>2.830926437620561</c:v>
                </c:pt>
                <c:pt idx="3">
                  <c:v>0.422292894009697</c:v>
                </c:pt>
                <c:pt idx="4">
                  <c:v>0.40143892393514397</c:v>
                </c:pt>
                <c:pt idx="5">
                  <c:v>0.51613575934518541</c:v>
                </c:pt>
                <c:pt idx="6">
                  <c:v>0.39101193889786773</c:v>
                </c:pt>
                <c:pt idx="7">
                  <c:v>0.16683176059642343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2-8544-94C2-494D5E434FE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Sheet1!$A$2:$A$9</c:f>
              <c:strCache>
                <c:ptCount val="8"/>
                <c:pt idx="0">
                  <c:v>BRAF</c:v>
                </c:pt>
                <c:pt idx="1">
                  <c:v>FGFR3</c:v>
                </c:pt>
                <c:pt idx="2">
                  <c:v>TP53</c:v>
                </c:pt>
                <c:pt idx="3">
                  <c:v>IDH1</c:v>
                </c:pt>
                <c:pt idx="4">
                  <c:v>GNAS</c:v>
                </c:pt>
                <c:pt idx="5">
                  <c:v>FBXW7</c:v>
                </c:pt>
                <c:pt idx="6">
                  <c:v>CTTNB1</c:v>
                </c:pt>
                <c:pt idx="7">
                  <c:v>DNMT3A</c:v>
                </c:pt>
              </c:strCache>
            </c:str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7.2842770873406917E-2</c:v>
                </c:pt>
                <c:pt idx="1">
                  <c:v>0.41673195896520088</c:v>
                </c:pt>
                <c:pt idx="2">
                  <c:v>2.7786245265513241</c:v>
                </c:pt>
                <c:pt idx="3">
                  <c:v>0.23128501397384438</c:v>
                </c:pt>
                <c:pt idx="4">
                  <c:v>0.33601780469671017</c:v>
                </c:pt>
                <c:pt idx="5">
                  <c:v>0.5912002364204193</c:v>
                </c:pt>
                <c:pt idx="6">
                  <c:v>0.25955586502142075</c:v>
                </c:pt>
                <c:pt idx="7">
                  <c:v>0.13106080156725297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2-8544-94C2-494D5E434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09248"/>
        <c:axId val="611811248"/>
      </c:scatterChart>
      <c:valAx>
        <c:axId val="61180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11248"/>
        <c:crosses val="autoZero"/>
        <c:crossBetween val="midCat"/>
      </c:valAx>
      <c:valAx>
        <c:axId val="6118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0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6.256191022365884E-2</c:v>
                </c:pt>
                <c:pt idx="1">
                  <c:v>0.46921432667744117</c:v>
                </c:pt>
                <c:pt idx="2">
                  <c:v>2.830926437620561</c:v>
                </c:pt>
                <c:pt idx="3">
                  <c:v>0.422292894009697</c:v>
                </c:pt>
                <c:pt idx="4">
                  <c:v>0.40143892393514397</c:v>
                </c:pt>
                <c:pt idx="5">
                  <c:v>0.51613575934518541</c:v>
                </c:pt>
                <c:pt idx="6">
                  <c:v>0.39101193889786773</c:v>
                </c:pt>
                <c:pt idx="7">
                  <c:v>0.16683176059642343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7.2842770873406917E-2</c:v>
                </c:pt>
                <c:pt idx="1">
                  <c:v>0.41673195896520088</c:v>
                </c:pt>
                <c:pt idx="2">
                  <c:v>2.7786245265513241</c:v>
                </c:pt>
                <c:pt idx="3">
                  <c:v>0.23128501397384438</c:v>
                </c:pt>
                <c:pt idx="4">
                  <c:v>0.33601780469671017</c:v>
                </c:pt>
                <c:pt idx="5">
                  <c:v>0.5912002364204193</c:v>
                </c:pt>
                <c:pt idx="6">
                  <c:v>0.25955586502142075</c:v>
                </c:pt>
                <c:pt idx="7">
                  <c:v>0.13106080156725297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A-8F48-BF9E-9910D45B0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683776"/>
        <c:axId val="799685504"/>
      </c:scatterChart>
      <c:valAx>
        <c:axId val="79968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685504"/>
        <c:crosses val="autoZero"/>
        <c:crossBetween val="midCat"/>
      </c:valAx>
      <c:valAx>
        <c:axId val="7996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68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NPC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BRAF</c:v>
                </c:pt>
                <c:pt idx="1">
                  <c:v>FGFR3</c:v>
                </c:pt>
                <c:pt idx="2">
                  <c:v>TP53</c:v>
                </c:pt>
                <c:pt idx="3">
                  <c:v>IDH1</c:v>
                </c:pt>
                <c:pt idx="4">
                  <c:v>GNAS</c:v>
                </c:pt>
                <c:pt idx="5">
                  <c:v>FBXW7</c:v>
                </c:pt>
                <c:pt idx="6">
                  <c:v>CTTNB1</c:v>
                </c:pt>
                <c:pt idx="7">
                  <c:v>DNMT3A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6.256191022365884E-2</c:v>
                </c:pt>
                <c:pt idx="1">
                  <c:v>0.46921432667744117</c:v>
                </c:pt>
                <c:pt idx="2">
                  <c:v>2.830926437620561</c:v>
                </c:pt>
                <c:pt idx="3">
                  <c:v>0.422292894009697</c:v>
                </c:pt>
                <c:pt idx="4">
                  <c:v>0.40143892393514397</c:v>
                </c:pt>
                <c:pt idx="5">
                  <c:v>0.51613575934518541</c:v>
                </c:pt>
                <c:pt idx="6">
                  <c:v>0.39101193889786773</c:v>
                </c:pt>
                <c:pt idx="7">
                  <c:v>0.16683176059642343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9-2343-BBF1-C6F6279E033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BRAF</c:v>
                </c:pt>
                <c:pt idx="1">
                  <c:v>FGFR3</c:v>
                </c:pt>
                <c:pt idx="2">
                  <c:v>TP53</c:v>
                </c:pt>
                <c:pt idx="3">
                  <c:v>IDH1</c:v>
                </c:pt>
                <c:pt idx="4">
                  <c:v>GNAS</c:v>
                </c:pt>
                <c:pt idx="5">
                  <c:v>FBXW7</c:v>
                </c:pt>
                <c:pt idx="6">
                  <c:v>CTTNB1</c:v>
                </c:pt>
                <c:pt idx="7">
                  <c:v>DNMT3A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7.2842770873406917E-2</c:v>
                </c:pt>
                <c:pt idx="1">
                  <c:v>0.41673195896520088</c:v>
                </c:pt>
                <c:pt idx="2">
                  <c:v>2.7786245265513241</c:v>
                </c:pt>
                <c:pt idx="3">
                  <c:v>0.23128501397384438</c:v>
                </c:pt>
                <c:pt idx="4">
                  <c:v>0.33601780469671017</c:v>
                </c:pt>
                <c:pt idx="5">
                  <c:v>0.5912002364204193</c:v>
                </c:pt>
                <c:pt idx="6">
                  <c:v>0.25955586502142075</c:v>
                </c:pt>
                <c:pt idx="7">
                  <c:v>0.13106080156725297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9-2343-BBF1-C6F6279E0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711552"/>
        <c:axId val="693163168"/>
      </c:barChart>
      <c:catAx>
        <c:axId val="69371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3163168"/>
        <c:crosses val="autoZero"/>
        <c:auto val="1"/>
        <c:lblAlgn val="ctr"/>
        <c:lblOffset val="100"/>
        <c:noMultiLvlLbl val="0"/>
      </c:catAx>
      <c:valAx>
        <c:axId val="6931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371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819150</xdr:colOff>
      <xdr:row>26</xdr:row>
      <xdr:rowOff>114300</xdr:rowOff>
    </xdr:from>
    <xdr:to>
      <xdr:col>17</xdr:col>
      <xdr:colOff>438150</xdr:colOff>
      <xdr:row>40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0705C1-78AB-B202-0009-7D38EF46B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692150</xdr:colOff>
      <xdr:row>28</xdr:row>
      <xdr:rowOff>165100</xdr:rowOff>
    </xdr:from>
    <xdr:to>
      <xdr:col>11</xdr:col>
      <xdr:colOff>558800</xdr:colOff>
      <xdr:row>42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069240-47CC-226B-EF17-FEEAC478D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171450</xdr:colOff>
      <xdr:row>21</xdr:row>
      <xdr:rowOff>63500</xdr:rowOff>
    </xdr:from>
    <xdr:to>
      <xdr:col>6</xdr:col>
      <xdr:colOff>615950</xdr:colOff>
      <xdr:row>34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313AF2-E629-7BDE-F2C1-8CB3EF7F7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B03A1-AE6E-3540-B736-6E81AE848217}">
  <dimension ref="A1:Q31"/>
  <sheetViews>
    <sheetView tabSelected="1" workbookViewId="0">
      <selection activeCell="E24" sqref="E24"/>
    </sheetView>
  </sheetViews>
  <sheetFormatPr baseColWidth="10" defaultRowHeight="16" x14ac:dyDescent="0.2"/>
  <sheetData>
    <row r="1" spans="1:17" x14ac:dyDescent="0.2">
      <c r="B1" t="s">
        <v>11</v>
      </c>
      <c r="C1" t="s">
        <v>10</v>
      </c>
      <c r="E1" t="s">
        <v>11</v>
      </c>
      <c r="F1" t="s">
        <v>10</v>
      </c>
      <c r="I1" s="1" t="s">
        <v>0</v>
      </c>
      <c r="J1" s="1" t="s">
        <v>1</v>
      </c>
      <c r="K1" s="1" t="s">
        <v>2</v>
      </c>
      <c r="L1" s="1" t="s">
        <v>3</v>
      </c>
      <c r="M1" s="2" t="s">
        <v>4</v>
      </c>
      <c r="N1" s="1" t="s">
        <v>5</v>
      </c>
      <c r="O1" s="1" t="s">
        <v>6</v>
      </c>
      <c r="P1" s="1" t="s">
        <v>7</v>
      </c>
      <c r="Q1" s="3" t="s">
        <v>8</v>
      </c>
    </row>
    <row r="2" spans="1:17" x14ac:dyDescent="0.2">
      <c r="A2" t="s">
        <v>9</v>
      </c>
      <c r="B2">
        <v>6.256191022365884E-2</v>
      </c>
      <c r="C2">
        <v>7.2842770873406917E-2</v>
      </c>
      <c r="D2" t="s">
        <v>9</v>
      </c>
      <c r="E2" s="6">
        <f>B2*1958310</f>
        <v>122515.61441009335</v>
      </c>
      <c r="F2" s="6">
        <f>C2*1958310</f>
        <v>142648.7266291015</v>
      </c>
      <c r="I2" t="s">
        <v>20</v>
      </c>
      <c r="J2" t="s">
        <v>18</v>
      </c>
      <c r="K2" t="s">
        <v>21</v>
      </c>
      <c r="L2">
        <v>4.6921432667744123E-2</v>
      </c>
      <c r="M2" s="4">
        <v>2.669669761778835E-2</v>
      </c>
      <c r="N2">
        <v>1.4861066724365429E-3</v>
      </c>
      <c r="O2">
        <v>7.6127141726867603E-2</v>
      </c>
      <c r="P2">
        <v>-2.022473504995578E-2</v>
      </c>
      <c r="Q2" s="5">
        <f t="shared" ref="Q2:Q22" si="0">M2/100*1958310</f>
        <v>522.80409911891104</v>
      </c>
    </row>
    <row r="3" spans="1:17" x14ac:dyDescent="0.2">
      <c r="A3" t="s">
        <v>12</v>
      </c>
      <c r="B3">
        <v>0.46921432667744117</v>
      </c>
      <c r="C3">
        <v>0.41673195896520088</v>
      </c>
      <c r="D3" t="s">
        <v>12</v>
      </c>
      <c r="E3" s="6">
        <f t="shared" ref="E3:E9" si="1">B3*1958310</f>
        <v>918867.10807569977</v>
      </c>
      <c r="F3" s="6">
        <f t="shared" ref="F3:F9" si="2">C3*1958310</f>
        <v>816090.36256114254</v>
      </c>
      <c r="I3" t="s">
        <v>22</v>
      </c>
      <c r="J3" t="s">
        <v>18</v>
      </c>
      <c r="K3" t="s">
        <v>23</v>
      </c>
      <c r="L3">
        <v>5.2134925186382358E-3</v>
      </c>
      <c r="M3" s="4">
        <v>1.5628113715910531E-2</v>
      </c>
      <c r="N3">
        <v>0</v>
      </c>
      <c r="O3">
        <v>4.688434114773158E-2</v>
      </c>
      <c r="P3">
        <v>1.0414621197272289E-2</v>
      </c>
      <c r="Q3" s="5">
        <f t="shared" si="0"/>
        <v>306.04691371004753</v>
      </c>
    </row>
    <row r="4" spans="1:17" x14ac:dyDescent="0.2">
      <c r="A4" t="s">
        <v>13</v>
      </c>
      <c r="B4">
        <v>2.830926437620561</v>
      </c>
      <c r="C4">
        <v>2.7786245265513241</v>
      </c>
      <c r="D4" t="s">
        <v>13</v>
      </c>
      <c r="E4" s="6">
        <f t="shared" si="1"/>
        <v>5543831.5520567205</v>
      </c>
      <c r="F4" s="6">
        <f t="shared" si="2"/>
        <v>5441408.1965907235</v>
      </c>
      <c r="I4" t="s">
        <v>24</v>
      </c>
      <c r="J4" t="s">
        <v>18</v>
      </c>
      <c r="K4" t="s">
        <v>25</v>
      </c>
      <c r="L4">
        <v>1.042698503727647E-2</v>
      </c>
      <c r="M4" s="4">
        <v>1.306945843374316E-2</v>
      </c>
      <c r="N4">
        <v>0</v>
      </c>
      <c r="O4">
        <v>3.9208375301229483E-2</v>
      </c>
      <c r="P4">
        <v>2.6424733964666891E-3</v>
      </c>
      <c r="Q4" s="5">
        <f t="shared" si="0"/>
        <v>255.94051145383568</v>
      </c>
    </row>
    <row r="5" spans="1:17" x14ac:dyDescent="0.2">
      <c r="A5" t="s">
        <v>14</v>
      </c>
      <c r="B5">
        <v>0.422292894009697</v>
      </c>
      <c r="C5">
        <v>0.23128501397384438</v>
      </c>
      <c r="D5" t="s">
        <v>14</v>
      </c>
      <c r="E5" s="6">
        <f t="shared" si="1"/>
        <v>826980.39726812975</v>
      </c>
      <c r="F5" s="6">
        <f t="shared" si="2"/>
        <v>452927.75571511919</v>
      </c>
      <c r="I5" t="s">
        <v>26</v>
      </c>
      <c r="J5" t="s">
        <v>18</v>
      </c>
      <c r="K5" t="s">
        <v>27</v>
      </c>
      <c r="L5">
        <v>1.042698503727647E-2</v>
      </c>
      <c r="M5" s="4">
        <v>1.306945843374316E-2</v>
      </c>
      <c r="N5">
        <v>0</v>
      </c>
      <c r="O5">
        <v>3.9208375301229483E-2</v>
      </c>
      <c r="P5">
        <v>2.6424733964666891E-3</v>
      </c>
      <c r="Q5" s="5">
        <f t="shared" si="0"/>
        <v>255.94051145383568</v>
      </c>
    </row>
    <row r="6" spans="1:17" x14ac:dyDescent="0.2">
      <c r="A6" t="s">
        <v>15</v>
      </c>
      <c r="B6">
        <v>0.40143892393514397</v>
      </c>
      <c r="C6">
        <v>0.33601780469671017</v>
      </c>
      <c r="D6" t="s">
        <v>15</v>
      </c>
      <c r="E6" s="6">
        <f t="shared" si="1"/>
        <v>786141.85913143179</v>
      </c>
      <c r="F6" s="6">
        <f t="shared" si="2"/>
        <v>658027.0271156145</v>
      </c>
      <c r="I6" t="s">
        <v>28</v>
      </c>
      <c r="J6" t="s">
        <v>18</v>
      </c>
      <c r="K6" t="s">
        <v>29</v>
      </c>
      <c r="L6">
        <v>5.2134925186382358E-3</v>
      </c>
      <c r="M6" s="4">
        <v>8.2219261639067277E-3</v>
      </c>
      <c r="N6">
        <v>0</v>
      </c>
      <c r="O6">
        <v>2.4665778491720181E-2</v>
      </c>
      <c r="P6">
        <v>3.0084336452684919E-3</v>
      </c>
      <c r="Q6" s="5">
        <f t="shared" si="0"/>
        <v>161.01080226040182</v>
      </c>
    </row>
    <row r="7" spans="1:17" x14ac:dyDescent="0.2">
      <c r="A7" t="s">
        <v>16</v>
      </c>
      <c r="B7">
        <v>0.51613575934518541</v>
      </c>
      <c r="C7">
        <v>0.5912002364204193</v>
      </c>
      <c r="D7" t="s">
        <v>16</v>
      </c>
      <c r="E7" s="6">
        <f t="shared" si="1"/>
        <v>1010753.81888327</v>
      </c>
      <c r="F7" s="6">
        <f t="shared" si="2"/>
        <v>1157753.3349844713</v>
      </c>
      <c r="I7" t="s">
        <v>30</v>
      </c>
      <c r="J7" t="s">
        <v>18</v>
      </c>
      <c r="K7" t="s">
        <v>31</v>
      </c>
      <c r="L7">
        <v>5.2134925186382358E-3</v>
      </c>
      <c r="M7" s="4">
        <v>8.2219261639067277E-3</v>
      </c>
      <c r="N7">
        <v>0</v>
      </c>
      <c r="O7">
        <v>2.4665778491720181E-2</v>
      </c>
      <c r="P7">
        <v>3.0084336452684919E-3</v>
      </c>
      <c r="Q7" s="5">
        <f t="shared" si="0"/>
        <v>161.01080226040182</v>
      </c>
    </row>
    <row r="8" spans="1:17" x14ac:dyDescent="0.2">
      <c r="A8" t="s">
        <v>17</v>
      </c>
      <c r="B8">
        <v>0.39101193889786773</v>
      </c>
      <c r="C8">
        <v>0.25955586502142075</v>
      </c>
      <c r="D8" t="s">
        <v>17</v>
      </c>
      <c r="E8" s="6">
        <f t="shared" si="1"/>
        <v>765722.59006308333</v>
      </c>
      <c r="F8" s="6">
        <f t="shared" si="2"/>
        <v>508290.84603009844</v>
      </c>
      <c r="I8" t="s">
        <v>32</v>
      </c>
      <c r="J8" t="s">
        <v>18</v>
      </c>
      <c r="K8" t="s">
        <v>33</v>
      </c>
      <c r="L8">
        <v>5.2134925186382358E-3</v>
      </c>
      <c r="M8" s="4">
        <v>8.2219261639067277E-3</v>
      </c>
      <c r="N8">
        <v>0</v>
      </c>
      <c r="O8">
        <v>2.4665778491720181E-2</v>
      </c>
      <c r="P8">
        <v>3.0084336452684919E-3</v>
      </c>
      <c r="Q8" s="5">
        <f t="shared" si="0"/>
        <v>161.01080226040182</v>
      </c>
    </row>
    <row r="9" spans="1:17" x14ac:dyDescent="0.2">
      <c r="A9" t="s">
        <v>18</v>
      </c>
      <c r="B9">
        <v>0.16683176059642343</v>
      </c>
      <c r="C9">
        <v>0.13106080156725297</v>
      </c>
      <c r="D9" t="s">
        <v>18</v>
      </c>
      <c r="E9" s="6">
        <f t="shared" si="1"/>
        <v>326708.30509358196</v>
      </c>
      <c r="F9" s="6">
        <f t="shared" si="2"/>
        <v>256657.67831716716</v>
      </c>
      <c r="I9" t="s">
        <v>34</v>
      </c>
      <c r="J9" t="s">
        <v>18</v>
      </c>
      <c r="K9" t="s">
        <v>35</v>
      </c>
      <c r="L9">
        <v>5.2134925186382358E-3</v>
      </c>
      <c r="M9" s="4">
        <v>8.2219261639067277E-3</v>
      </c>
      <c r="N9">
        <v>0</v>
      </c>
      <c r="O9">
        <v>2.4665778491720181E-2</v>
      </c>
      <c r="P9">
        <v>3.0084336452684919E-3</v>
      </c>
      <c r="Q9" s="5">
        <f t="shared" si="0"/>
        <v>161.01080226040182</v>
      </c>
    </row>
    <row r="10" spans="1:17" x14ac:dyDescent="0.2">
      <c r="I10" t="s">
        <v>36</v>
      </c>
      <c r="J10" t="s">
        <v>18</v>
      </c>
      <c r="K10" t="s">
        <v>37</v>
      </c>
      <c r="L10">
        <v>5.2134925186382358E-3</v>
      </c>
      <c r="M10" s="4">
        <v>4.9316121162250384E-3</v>
      </c>
      <c r="N10">
        <v>0</v>
      </c>
      <c r="O10">
        <v>1.479483634867511E-2</v>
      </c>
      <c r="P10">
        <v>-2.8188040241319817E-4</v>
      </c>
      <c r="Q10" s="5">
        <f t="shared" si="0"/>
        <v>96.576253233246547</v>
      </c>
    </row>
    <row r="11" spans="1:17" x14ac:dyDescent="0.2">
      <c r="I11" t="s">
        <v>38</v>
      </c>
      <c r="J11" t="s">
        <v>18</v>
      </c>
      <c r="K11" t="s">
        <v>39</v>
      </c>
      <c r="L11">
        <v>5.2134925186382358E-3</v>
      </c>
      <c r="M11" s="4">
        <v>3.9589152630816783E-3</v>
      </c>
      <c r="N11">
        <v>0</v>
      </c>
      <c r="O11">
        <v>1.187674578924503E-2</v>
      </c>
      <c r="P11">
        <v>-1.254577255556557E-3</v>
      </c>
      <c r="Q11" s="5">
        <f t="shared" si="0"/>
        <v>77.527833488454817</v>
      </c>
    </row>
    <row r="12" spans="1:17" x14ac:dyDescent="0.2">
      <c r="I12" t="s">
        <v>40</v>
      </c>
      <c r="J12" t="s">
        <v>18</v>
      </c>
      <c r="K12" t="s">
        <v>41</v>
      </c>
      <c r="L12">
        <v>5.2134925186382358E-3</v>
      </c>
      <c r="M12" s="4">
        <v>3.1327108293589048E-3</v>
      </c>
      <c r="N12">
        <v>0</v>
      </c>
      <c r="O12">
        <v>9.3981324880767145E-3</v>
      </c>
      <c r="P12">
        <v>-2.080781689279331E-3</v>
      </c>
      <c r="Q12" s="5">
        <f t="shared" si="0"/>
        <v>61.348189442418366</v>
      </c>
    </row>
    <row r="13" spans="1:17" x14ac:dyDescent="0.2">
      <c r="I13" t="s">
        <v>42</v>
      </c>
      <c r="J13" t="s">
        <v>18</v>
      </c>
      <c r="K13" t="s">
        <v>43</v>
      </c>
      <c r="L13">
        <v>5.2134925186382358E-3</v>
      </c>
      <c r="M13" s="4">
        <v>3.1327108293589048E-3</v>
      </c>
      <c r="N13">
        <v>0</v>
      </c>
      <c r="O13">
        <v>9.3981324880767145E-3</v>
      </c>
      <c r="P13">
        <v>-2.080781689279331E-3</v>
      </c>
      <c r="Q13" s="5">
        <f t="shared" si="0"/>
        <v>61.348189442418366</v>
      </c>
    </row>
    <row r="14" spans="1:17" x14ac:dyDescent="0.2">
      <c r="I14" t="s">
        <v>44</v>
      </c>
      <c r="J14" t="s">
        <v>18</v>
      </c>
      <c r="K14" t="s">
        <v>45</v>
      </c>
      <c r="L14">
        <v>1.042698503727647E-2</v>
      </c>
      <c r="M14" s="4">
        <v>3.06689883173861E-3</v>
      </c>
      <c r="N14">
        <v>0</v>
      </c>
      <c r="O14">
        <v>7.6672470793465236E-3</v>
      </c>
      <c r="P14">
        <v>-7.3600862055378611E-3</v>
      </c>
      <c r="Q14" s="5">
        <f t="shared" si="0"/>
        <v>60.059386511820371</v>
      </c>
    </row>
    <row r="15" spans="1:17" x14ac:dyDescent="0.2">
      <c r="I15" t="s">
        <v>46</v>
      </c>
      <c r="J15" t="s">
        <v>18</v>
      </c>
      <c r="K15" t="s">
        <v>19</v>
      </c>
      <c r="L15">
        <v>5.2134925186382358E-3</v>
      </c>
      <c r="M15" s="4">
        <v>2.8394627199636582E-3</v>
      </c>
      <c r="N15">
        <v>0</v>
      </c>
      <c r="O15">
        <v>8.5183881598909755E-3</v>
      </c>
      <c r="P15">
        <v>-2.374029798674578E-3</v>
      </c>
      <c r="Q15" s="5">
        <f t="shared" si="0"/>
        <v>55.605482391320315</v>
      </c>
    </row>
    <row r="16" spans="1:17" x14ac:dyDescent="0.2">
      <c r="B16" t="s">
        <v>11</v>
      </c>
      <c r="C16" t="s">
        <v>10</v>
      </c>
      <c r="I16" t="s">
        <v>47</v>
      </c>
      <c r="J16" t="s">
        <v>18</v>
      </c>
      <c r="K16" t="s">
        <v>48</v>
      </c>
      <c r="L16">
        <v>5.2134925186382358E-3</v>
      </c>
      <c r="M16" s="4">
        <v>2.8394627199636582E-3</v>
      </c>
      <c r="N16">
        <v>0</v>
      </c>
      <c r="O16">
        <v>8.5183881598909755E-3</v>
      </c>
      <c r="P16">
        <v>-2.374029798674578E-3</v>
      </c>
      <c r="Q16" s="5">
        <f t="shared" si="0"/>
        <v>55.605482391320315</v>
      </c>
    </row>
    <row r="17" spans="2:17" x14ac:dyDescent="0.2">
      <c r="B17">
        <f>SUM(L:L)</f>
        <v>0.16683176059642343</v>
      </c>
      <c r="C17">
        <f>SUM(M:M)</f>
        <v>0.13106080156725297</v>
      </c>
      <c r="I17" t="s">
        <v>49</v>
      </c>
      <c r="J17" t="s">
        <v>18</v>
      </c>
      <c r="K17" t="s">
        <v>50</v>
      </c>
      <c r="L17">
        <v>5.2134925186382358E-3</v>
      </c>
      <c r="M17" s="4">
        <v>1.8261368178329311E-3</v>
      </c>
      <c r="N17">
        <v>0</v>
      </c>
      <c r="O17">
        <v>5.4784104534987936E-3</v>
      </c>
      <c r="P17">
        <v>-3.3873557008053039E-3</v>
      </c>
      <c r="Q17" s="5">
        <f t="shared" si="0"/>
        <v>35.761419917304067</v>
      </c>
    </row>
    <row r="18" spans="2:17" x14ac:dyDescent="0.2">
      <c r="I18" t="s">
        <v>51</v>
      </c>
      <c r="J18" t="s">
        <v>18</v>
      </c>
      <c r="K18" t="s">
        <v>52</v>
      </c>
      <c r="L18">
        <v>5.2134925186382358E-3</v>
      </c>
      <c r="M18" s="4">
        <v>1.6409685605939779E-3</v>
      </c>
      <c r="N18">
        <v>0</v>
      </c>
      <c r="O18">
        <v>4.9229056817819338E-3</v>
      </c>
      <c r="P18">
        <v>-3.5725239580442578E-3</v>
      </c>
      <c r="Q18" s="5">
        <f t="shared" si="0"/>
        <v>32.135251418967933</v>
      </c>
    </row>
    <row r="19" spans="2:17" x14ac:dyDescent="0.2">
      <c r="I19" t="s">
        <v>53</v>
      </c>
      <c r="J19" t="s">
        <v>18</v>
      </c>
      <c r="K19" t="s">
        <v>54</v>
      </c>
      <c r="L19">
        <v>5.2134925186382358E-3</v>
      </c>
      <c r="M19" s="4">
        <v>1.62539999940943E-3</v>
      </c>
      <c r="N19">
        <v>0</v>
      </c>
      <c r="O19">
        <v>4.8761999982282903E-3</v>
      </c>
      <c r="P19">
        <v>-3.588092519228806E-3</v>
      </c>
      <c r="Q19" s="5">
        <f t="shared" si="0"/>
        <v>31.830370728434811</v>
      </c>
    </row>
    <row r="20" spans="2:17" x14ac:dyDescent="0.2">
      <c r="I20" t="s">
        <v>55</v>
      </c>
      <c r="J20" t="s">
        <v>18</v>
      </c>
      <c r="K20" t="s">
        <v>56</v>
      </c>
      <c r="L20">
        <v>5.2134925186382358E-3</v>
      </c>
      <c r="M20" s="4">
        <v>4.953688908121809E-4</v>
      </c>
      <c r="N20">
        <v>0</v>
      </c>
      <c r="O20">
        <v>1.4861066724365429E-3</v>
      </c>
      <c r="P20">
        <v>-4.7181236278260536E-3</v>
      </c>
      <c r="Q20" s="5">
        <f t="shared" si="0"/>
        <v>9.7008585256640192</v>
      </c>
    </row>
    <row r="21" spans="2:17" x14ac:dyDescent="0.2">
      <c r="I21" t="s">
        <v>57</v>
      </c>
      <c r="J21" t="s">
        <v>18</v>
      </c>
      <c r="K21" t="s">
        <v>58</v>
      </c>
      <c r="L21">
        <v>5.2134925186382358E-3</v>
      </c>
      <c r="M21" s="4">
        <v>2.1966273833881131E-4</v>
      </c>
      <c r="N21">
        <v>0</v>
      </c>
      <c r="O21">
        <v>6.5898821501643402E-4</v>
      </c>
      <c r="P21">
        <v>-4.9938297802994249E-3</v>
      </c>
      <c r="Q21" s="5">
        <f t="shared" si="0"/>
        <v>4.3016773711627758</v>
      </c>
    </row>
    <row r="22" spans="2:17" x14ac:dyDescent="0.2">
      <c r="I22" t="s">
        <v>59</v>
      </c>
      <c r="J22" t="s">
        <v>18</v>
      </c>
      <c r="K22" t="s">
        <v>60</v>
      </c>
      <c r="L22">
        <v>5.2134925186382358E-3</v>
      </c>
      <c r="M22" s="4">
        <v>5.839376309930521E-8</v>
      </c>
      <c r="N22">
        <v>0</v>
      </c>
      <c r="O22">
        <v>1.751812892979156E-7</v>
      </c>
      <c r="P22">
        <v>-5.2134341248751366E-3</v>
      </c>
      <c r="Q22" s="5">
        <f t="shared" si="0"/>
        <v>1.1435309021500038E-3</v>
      </c>
    </row>
    <row r="23" spans="2:17" x14ac:dyDescent="0.2">
      <c r="M23" s="4"/>
      <c r="Q23" s="5"/>
    </row>
    <row r="24" spans="2:17" x14ac:dyDescent="0.2">
      <c r="M24" s="4"/>
      <c r="Q24" s="5"/>
    </row>
    <row r="25" spans="2:17" x14ac:dyDescent="0.2">
      <c r="M25" s="4"/>
      <c r="Q25" s="5"/>
    </row>
    <row r="26" spans="2:17" x14ac:dyDescent="0.2">
      <c r="M26" s="4"/>
      <c r="Q26" s="5"/>
    </row>
    <row r="27" spans="2:17" x14ac:dyDescent="0.2">
      <c r="M27" s="4"/>
      <c r="Q27" s="5"/>
    </row>
    <row r="28" spans="2:17" x14ac:dyDescent="0.2">
      <c r="M28" s="4"/>
      <c r="Q28" s="5"/>
    </row>
    <row r="29" spans="2:17" x14ac:dyDescent="0.2">
      <c r="M29" s="4"/>
      <c r="Q29" s="5"/>
    </row>
    <row r="30" spans="2:17" x14ac:dyDescent="0.2">
      <c r="M30" s="4"/>
      <c r="Q30" s="5"/>
    </row>
    <row r="31" spans="2:17" x14ac:dyDescent="0.2">
      <c r="M31" s="4"/>
      <c r="Q3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Adith Arun</cp:lastModifiedBy>
  <dcterms:created xsi:type="dcterms:W3CDTF">2023-08-31T04:03:39Z</dcterms:created>
  <dcterms:modified xsi:type="dcterms:W3CDTF">2023-09-25T23:02:37Z</dcterms:modified>
</cp:coreProperties>
</file>